
<file path=[Content_Types].xml><?xml version="1.0" encoding="utf-8"?>
<Types xmlns="http://schemas.openxmlformats.org/package/2006/content-types">
  <Default Extension="0255f60c2184cc753f6c992d105abbf2" ContentType="image/jpeg"/>
  <Default Extension="04ZSdTwPE5BW3j634mcJnnlfprSiOAxCh4QZV8myru8" ContentType="image/jpeg"/>
  <Default Extension="09b6740b85936b8c8b4512f4b2bad6a7" ContentType="image/jpeg"/>
  <Default Extension="149d2f53a04850b3524b72c13c8bb8e0" ContentType="image/jpeg"/>
  <Default Extension="215b525c0c36113b44f55ff1af853edf" ContentType="image/jpeg"/>
  <Default Extension="3b26eef630ff295b16d5feac2c68240c" ContentType="image/jpeg"/>
  <Default Extension="46b3670096cd02bb8f3f8684414cf8ca" ContentType="image/jpeg"/>
  <Default Extension="4d467c4a3a92878e21ba9aa5140f4a9c" ContentType="image/jpeg"/>
  <Default Extension="5e7ce09a0728affa47878303e7b80a56" ContentType="image/jpeg"/>
  <Default Extension="64f876830daa5468a61cd44233bb1bd2" ContentType="image/jpeg"/>
  <Default Extension="6622ee9f49896f1638f40afba2ac666a" ContentType="image/jpeg"/>
  <Default Extension="69737a5f4400ab091a858625ac1b3537" ContentType="image/jpeg"/>
  <Default Extension="6a2be81a1c53fd53be42ab3587eee53c" ContentType="image/jpeg"/>
  <Default Extension="6ce3e5f1f297001d09e366c263b27779" ContentType="image/jpeg"/>
  <Default Extension="6d970fa6e1da6e3e6a4463d6173e8cd4" ContentType="image/jpeg"/>
  <Default Extension="6f581625fc18879202561109eb91b10b" ContentType="image/jpeg"/>
  <Default Extension="896d2001135294751e4cfe3f6c1b24a7" ContentType="image/jpeg"/>
  <Default Extension="93128486ec80a90bbdf493942cc7da0e" ContentType="image/jpeg"/>
  <Default Extension="9a4dc6892954663d6cccd44dec85fba7" ContentType="image/jpeg"/>
  <Default Extension="9b58152305f4db6c85bc2212a0818370" ContentType="image/jpeg"/>
  <Default Extension="b4fa71228a5f45a8646dbfa3d79d8f51" ContentType="image/jpeg"/>
  <Default Extension="b890dc74fd4afb933e25d3b3dbb56738" ContentType="image/jpeg"/>
  <Default Extension="c174vkp" ContentType="image/jpeg"/>
  <Default Extension="c2530f25a5c75a5557d7dc1423b7bfbb" ContentType="image/jpeg"/>
  <Default Extension="d2ebf37619c2570aa2495275ec397788" ContentType="image/jpeg"/>
  <Default Extension="d35d69fc75cdfa2fe27ed5259f00a442" ContentType="image/jpeg"/>
  <Default Extension="d9be12033c7cf8ee25496ff6f9a7bd62" ContentType="image/jpeg"/>
  <Default Extension="dd5bead461c734963c8196892b54ba5d" ContentType="image/jpeg"/>
  <Default Extension="e6a97b8460f97a5080723ddbd6db6182" ContentType="image/jpeg"/>
  <Default Extension="e9830b4629623246b36aa0cac68fd44a" ContentType="image/jpeg"/>
  <Default Extension="eac6bf4fd5274d7a774c8fdd79443a5e" ContentType="image/jpeg"/>
  <Default Extension="f8ce62c715d7e9d4b21218643818351c" ContentType="image/jpeg"/>
  <Default Extension="f9d0e749b8aca5fbe6e35e4686cc3013" ContentType="image/jpeg"/>
  <Default Extension="fdd995df3e26d5c78c0abeb9c9dd3e65" ContentType="image/jpeg"/>
  <Default Extension="gMtP3C2GdabKK6yxhaHEWnq7xg6yQAtYQfUSTHJ7DzI" ContentType="image/jpeg"/>
  <Default Extension="jpeg" ContentType="image/jpeg"/>
  <Default Extension="JuBCySxcsFvVySBXq2VpEJYo6SeJN3MI" ContentType="image/jpeg"/>
  <Default Extension="JWpvfnudpfWpo3qpexP0" ContentType="image/jpeg"/>
  <Default Extension="krCr7ybP47" ContentType="image/jpeg"/>
  <Default Extension="OAaXqI8zMa" ContentType="image/jpeg"/>
  <Default Extension="QraJaURMuufpDDzp8PshE2TBaHkm2588" ContentType="image/jpeg"/>
  <Default Extension="rels" ContentType="application/vnd.openxmlformats-package.relationships+xml"/>
  <Default Extension="s9xru4WZFaduIsNxMLOYHFrTS7frV3vTPeUL8QH" ContentType="image/jpeg"/>
  <Default Extension="TYou4aCFbrjszUND9tetTb" ContentType="image/jpeg"/>
  <Default Extension="weWOJThs3ZKxuX4rQLMhQAFL7LoKUHcaJWKJQOYVqpY" ContentType="image/jpeg"/>
  <Default Extension="xml" ContentType="application/xml"/>
  <Default Extension="XTXAbE7wxDFfjCw" ContentType="image/jpeg"/>
  <Default Extension="ygooYjA6iT42" ContentType="image/jpeg"/>
  <Default Extension="ZEQUqDN"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leedscitycoll-my.sharepoint.com/personal/s_lewis_lcm_ac_uk/Documents/"/>
    </mc:Choice>
  </mc:AlternateContent>
  <xr:revisionPtr revIDLastSave="51" documentId="8_{4B1BC350-D662-4943-B75D-B374AB0D6C7D}" xr6:coauthVersionLast="47" xr6:coauthVersionMax="47" xr10:uidLastSave="{B79314A4-9D15-4609-8003-F464440CC7DD}"/>
  <bookViews>
    <workbookView xWindow="1800" yWindow="2760" windowWidth="36330" windowHeight="17715" xr2:uid="{6BD84BAB-40B5-CA4A-ABF9-F10FD1D4CD7A}"/>
  </bookViews>
  <sheets>
    <sheet name="Players Draft List 2026" sheetId="1" r:id="rId1"/>
    <sheet name="Team Info" sheetId="2" r:id="rId2"/>
    <sheet name="FIFA Data 5626" sheetId="4" r:id="rId3"/>
    <sheet name="Data Validation"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1" i="1" l="1" a="1"/>
  <c r="D61" i="1" s="1"/>
  <c r="D62" i="1" a="1"/>
  <c r="D62" i="1" s="1"/>
  <c r="H61" i="1"/>
  <c r="H62" i="1"/>
  <c r="H63" i="1"/>
  <c r="H6" i="1"/>
  <c r="H3" i="1"/>
  <c r="H8" i="1"/>
  <c r="H64" i="1"/>
  <c r="H65" i="1"/>
  <c r="H67" i="1"/>
  <c r="H68" i="1"/>
  <c r="H69" i="1"/>
  <c r="H71" i="1"/>
  <c r="H73" i="1"/>
  <c r="H75" i="1"/>
  <c r="H76" i="1"/>
  <c r="H18" i="1"/>
  <c r="H19" i="1"/>
  <c r="H77" i="1"/>
  <c r="H78" i="1"/>
  <c r="H22" i="1"/>
  <c r="H81" i="1"/>
  <c r="H82" i="1"/>
  <c r="H83" i="1"/>
  <c r="H84" i="1"/>
  <c r="H27" i="1"/>
  <c r="H86" i="1"/>
  <c r="H87" i="1"/>
  <c r="H88" i="1"/>
  <c r="H31" i="1"/>
  <c r="H89" i="1"/>
  <c r="H90" i="1"/>
  <c r="H34" i="1"/>
  <c r="H35" i="1"/>
  <c r="H91" i="1"/>
  <c r="H37" i="1"/>
  <c r="H38" i="1"/>
  <c r="H92" i="1"/>
  <c r="H93" i="1"/>
  <c r="H41" i="1"/>
  <c r="H94" i="1"/>
  <c r="H95" i="1"/>
  <c r="H96" i="1"/>
  <c r="H45" i="1"/>
  <c r="H97" i="1"/>
  <c r="H98" i="1"/>
  <c r="H99" i="1"/>
  <c r="H100" i="1"/>
  <c r="H50" i="1"/>
  <c r="H101" i="1"/>
  <c r="H102" i="1"/>
  <c r="H53" i="1"/>
  <c r="H103" i="1"/>
  <c r="H4" i="1"/>
  <c r="H104" i="1"/>
  <c r="H105" i="1"/>
  <c r="H106" i="1"/>
  <c r="H107" i="1"/>
  <c r="H60" i="1"/>
  <c r="H108" i="1"/>
  <c r="H109" i="1"/>
  <c r="H110" i="1"/>
  <c r="H111" i="1"/>
  <c r="H112" i="1"/>
  <c r="H66" i="1"/>
  <c r="H113" i="1"/>
  <c r="H114" i="1"/>
  <c r="H115" i="1"/>
  <c r="H70" i="1"/>
  <c r="H5" i="1"/>
  <c r="H72" i="1"/>
  <c r="H116" i="1"/>
  <c r="H74" i="1"/>
  <c r="H117" i="1"/>
  <c r="H118" i="1"/>
  <c r="H119" i="1"/>
  <c r="H120" i="1"/>
  <c r="H79" i="1"/>
  <c r="H80" i="1"/>
  <c r="H121" i="1"/>
  <c r="H122" i="1"/>
  <c r="H123" i="1"/>
  <c r="H124" i="1"/>
  <c r="H85" i="1"/>
  <c r="H125" i="1"/>
  <c r="H126" i="1"/>
  <c r="H127" i="1"/>
  <c r="H128" i="1"/>
  <c r="H129" i="1"/>
  <c r="H130" i="1"/>
  <c r="H131" i="1"/>
  <c r="H132" i="1"/>
  <c r="H133" i="1"/>
  <c r="H134" i="1"/>
  <c r="H135" i="1"/>
  <c r="H136" i="1"/>
  <c r="H137" i="1"/>
  <c r="H138" i="1"/>
  <c r="H7" i="1"/>
  <c r="H139" i="1"/>
  <c r="H140" i="1"/>
  <c r="H141" i="1"/>
  <c r="H142" i="1"/>
  <c r="H143" i="1"/>
  <c r="H144" i="1"/>
  <c r="H145" i="1"/>
  <c r="H146" i="1"/>
  <c r="H148" i="1"/>
  <c r="H149" i="1"/>
  <c r="H150" i="1"/>
  <c r="H151" i="1"/>
  <c r="H152" i="1"/>
  <c r="H153" i="1"/>
  <c r="H154" i="1"/>
  <c r="H155" i="1"/>
  <c r="H156" i="1"/>
  <c r="H157" i="1"/>
  <c r="H158" i="1"/>
  <c r="H159" i="1"/>
  <c r="H160" i="1"/>
  <c r="H161" i="1"/>
  <c r="H162" i="1"/>
  <c r="H163" i="1"/>
  <c r="H164" i="1"/>
  <c r="H165" i="1"/>
  <c r="H166" i="1"/>
  <c r="H167" i="1"/>
  <c r="H168" i="1"/>
  <c r="H9" i="1"/>
  <c r="H169" i="1"/>
  <c r="H170" i="1"/>
  <c r="H171" i="1"/>
  <c r="H172" i="1"/>
  <c r="H173" i="1"/>
  <c r="H174" i="1"/>
  <c r="H175" i="1"/>
  <c r="H176" i="1"/>
  <c r="H177" i="1"/>
  <c r="H178" i="1"/>
  <c r="H179" i="1"/>
  <c r="H10" i="1"/>
  <c r="H180" i="1"/>
  <c r="H181" i="1"/>
  <c r="H182" i="1"/>
  <c r="H183" i="1"/>
  <c r="H147" i="1"/>
  <c r="H184" i="1"/>
  <c r="H185" i="1"/>
  <c r="H186" i="1"/>
  <c r="H187" i="1"/>
  <c r="H188" i="1"/>
  <c r="H189" i="1"/>
  <c r="H190" i="1"/>
  <c r="H191" i="1"/>
  <c r="H192" i="1"/>
  <c r="H193" i="1"/>
  <c r="H194" i="1"/>
  <c r="H195" i="1"/>
  <c r="H196" i="1"/>
  <c r="H197" i="1"/>
  <c r="H198" i="1"/>
  <c r="H199" i="1"/>
  <c r="H200" i="1"/>
  <c r="H201" i="1"/>
  <c r="H202" i="1"/>
  <c r="H203" i="1"/>
  <c r="H204" i="1"/>
  <c r="H205" i="1"/>
  <c r="H208" i="1"/>
  <c r="H209" i="1"/>
  <c r="H210" i="1"/>
  <c r="H211" i="1"/>
  <c r="H213" i="1"/>
  <c r="H214" i="1"/>
  <c r="H215" i="1"/>
  <c r="H216" i="1"/>
  <c r="H217" i="1"/>
  <c r="H218" i="1"/>
  <c r="H219" i="1"/>
  <c r="H220" i="1"/>
  <c r="H221" i="1"/>
  <c r="H222" i="1"/>
  <c r="H11" i="1"/>
  <c r="H223" i="1"/>
  <c r="H12" i="1"/>
  <c r="H224" i="1"/>
  <c r="H225" i="1"/>
  <c r="H226" i="1"/>
  <c r="H227" i="1"/>
  <c r="H228" i="1"/>
  <c r="H229" i="1"/>
  <c r="H230" i="1"/>
  <c r="H231" i="1"/>
  <c r="H232" i="1"/>
  <c r="H13" i="1"/>
  <c r="H233" i="1"/>
  <c r="H234" i="1"/>
  <c r="H235" i="1"/>
  <c r="H236" i="1"/>
  <c r="H237" i="1"/>
  <c r="H238" i="1"/>
  <c r="H239" i="1"/>
  <c r="H240" i="1"/>
  <c r="H241" i="1"/>
  <c r="H206" i="1"/>
  <c r="H207" i="1"/>
  <c r="H242" i="1"/>
  <c r="H243" i="1"/>
  <c r="H244" i="1"/>
  <c r="H245" i="1"/>
  <c r="H212" i="1"/>
  <c r="H246" i="1"/>
  <c r="H247" i="1"/>
  <c r="H248" i="1"/>
  <c r="H249" i="1"/>
  <c r="H250" i="1"/>
  <c r="H251" i="1"/>
  <c r="H252" i="1"/>
  <c r="H253" i="1"/>
  <c r="H254" i="1"/>
  <c r="H255" i="1"/>
  <c r="H256" i="1"/>
  <c r="H257" i="1"/>
  <c r="H258" i="1"/>
  <c r="H259" i="1"/>
  <c r="H260" i="1"/>
  <c r="H261" i="1"/>
  <c r="H262" i="1"/>
  <c r="H263" i="1"/>
  <c r="H264" i="1"/>
  <c r="H14" i="1"/>
  <c r="H265" i="1"/>
  <c r="H266" i="1"/>
  <c r="H267" i="1"/>
  <c r="H268" i="1"/>
  <c r="H269" i="1"/>
  <c r="H270" i="1"/>
  <c r="H271"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15" i="1"/>
  <c r="H300" i="1"/>
  <c r="H301" i="1"/>
  <c r="H302" i="1"/>
  <c r="H303" i="1"/>
  <c r="H272" i="1"/>
  <c r="H304" i="1"/>
  <c r="H305" i="1"/>
  <c r="H306" i="1"/>
  <c r="H16" i="1"/>
  <c r="H307" i="1"/>
  <c r="H308" i="1"/>
  <c r="H309" i="1"/>
  <c r="H310" i="1"/>
  <c r="H311" i="1"/>
  <c r="H312" i="1"/>
  <c r="H313" i="1"/>
  <c r="H314" i="1"/>
  <c r="H315" i="1"/>
  <c r="H316" i="1"/>
  <c r="H317" i="1"/>
  <c r="H318" i="1"/>
  <c r="H319" i="1"/>
  <c r="H320" i="1"/>
  <c r="H321" i="1"/>
  <c r="H322" i="1"/>
  <c r="H323" i="1"/>
  <c r="H17" i="1"/>
  <c r="H324" i="1"/>
  <c r="H325" i="1"/>
  <c r="H326" i="1"/>
  <c r="H327" i="1"/>
  <c r="H328" i="1"/>
  <c r="H329" i="1"/>
  <c r="H330" i="1"/>
  <c r="H331" i="1"/>
  <c r="H332" i="1"/>
  <c r="H333" i="1"/>
  <c r="H334" i="1"/>
  <c r="H335" i="1"/>
  <c r="H336" i="1"/>
  <c r="H337" i="1"/>
  <c r="H338" i="1"/>
  <c r="H339" i="1"/>
  <c r="H340" i="1"/>
  <c r="H341" i="1"/>
  <c r="H342" i="1"/>
  <c r="H343" i="1"/>
  <c r="H344" i="1"/>
  <c r="H346" i="1"/>
  <c r="H347" i="1"/>
  <c r="H348" i="1"/>
  <c r="H349" i="1"/>
  <c r="H351" i="1"/>
  <c r="H352" i="1"/>
  <c r="H353" i="1"/>
  <c r="H354" i="1"/>
  <c r="H355" i="1"/>
  <c r="H356" i="1"/>
  <c r="H357" i="1"/>
  <c r="H358" i="1"/>
  <c r="H359" i="1"/>
  <c r="H360" i="1"/>
  <c r="H362" i="1"/>
  <c r="H363" i="1"/>
  <c r="H364" i="1"/>
  <c r="H365" i="1"/>
  <c r="H366" i="1"/>
  <c r="H367" i="1"/>
  <c r="H368" i="1"/>
  <c r="H369" i="1"/>
  <c r="H371" i="1"/>
  <c r="H372" i="1"/>
  <c r="H373" i="1"/>
  <c r="H374" i="1"/>
  <c r="H375" i="1"/>
  <c r="H376" i="1"/>
  <c r="H377" i="1"/>
  <c r="H345" i="1"/>
  <c r="H378" i="1"/>
  <c r="H20" i="1"/>
  <c r="H379" i="1"/>
  <c r="H380" i="1"/>
  <c r="H350" i="1"/>
  <c r="H381" i="1"/>
  <c r="H382" i="1"/>
  <c r="H383" i="1"/>
  <c r="H384" i="1"/>
  <c r="H385" i="1"/>
  <c r="H386" i="1"/>
  <c r="H387" i="1"/>
  <c r="H388" i="1"/>
  <c r="H389" i="1"/>
  <c r="H390" i="1"/>
  <c r="H361" i="1"/>
  <c r="H391" i="1"/>
  <c r="H392" i="1"/>
  <c r="H393" i="1"/>
  <c r="H394" i="1"/>
  <c r="H395" i="1"/>
  <c r="H396" i="1"/>
  <c r="H397" i="1"/>
  <c r="H398" i="1"/>
  <c r="H370"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21" i="1"/>
  <c r="H479" i="1"/>
  <c r="H480" i="1"/>
  <c r="H481" i="1"/>
  <c r="H23" i="1"/>
  <c r="H482" i="1"/>
  <c r="H483" i="1"/>
  <c r="H484" i="1"/>
  <c r="H485" i="1"/>
  <c r="H486" i="1"/>
  <c r="H488" i="1"/>
  <c r="H489" i="1"/>
  <c r="H490" i="1"/>
  <c r="H24" i="1"/>
  <c r="H491" i="1"/>
  <c r="H492" i="1"/>
  <c r="H493" i="1"/>
  <c r="H494" i="1"/>
  <c r="H495" i="1"/>
  <c r="H496" i="1"/>
  <c r="H497" i="1"/>
  <c r="H498" i="1"/>
  <c r="H499" i="1"/>
  <c r="H500" i="1"/>
  <c r="H501" i="1"/>
  <c r="H502" i="1"/>
  <c r="H503" i="1"/>
  <c r="H505" i="1"/>
  <c r="H506" i="1"/>
  <c r="H507" i="1"/>
  <c r="H510" i="1"/>
  <c r="H25" i="1"/>
  <c r="H511" i="1"/>
  <c r="H512" i="1"/>
  <c r="H513" i="1"/>
  <c r="H514" i="1"/>
  <c r="H487" i="1"/>
  <c r="H515" i="1"/>
  <c r="H518" i="1"/>
  <c r="H519" i="1"/>
  <c r="H26" i="1"/>
  <c r="H520" i="1"/>
  <c r="H521" i="1"/>
  <c r="H28" i="1"/>
  <c r="H522" i="1"/>
  <c r="H523" i="1"/>
  <c r="H525" i="1"/>
  <c r="H526" i="1"/>
  <c r="H527" i="1"/>
  <c r="H528" i="1"/>
  <c r="H530" i="1"/>
  <c r="H531" i="1"/>
  <c r="H532" i="1"/>
  <c r="H504" i="1"/>
  <c r="H29" i="1"/>
  <c r="H533" i="1"/>
  <c r="H534" i="1"/>
  <c r="H508" i="1"/>
  <c r="H509" i="1"/>
  <c r="H535" i="1"/>
  <c r="H537" i="1"/>
  <c r="H538" i="1"/>
  <c r="H540" i="1"/>
  <c r="H541" i="1"/>
  <c r="H542" i="1"/>
  <c r="H516" i="1"/>
  <c r="H517" i="1"/>
  <c r="H543" i="1"/>
  <c r="H544" i="1"/>
  <c r="H30" i="1"/>
  <c r="H32" i="1"/>
  <c r="H545" i="1"/>
  <c r="H546" i="1"/>
  <c r="H524" i="1"/>
  <c r="H547" i="1"/>
  <c r="H548" i="1"/>
  <c r="H549" i="1"/>
  <c r="H550" i="1"/>
  <c r="H529" i="1"/>
  <c r="H551" i="1"/>
  <c r="H552" i="1"/>
  <c r="H553" i="1"/>
  <c r="H554" i="1"/>
  <c r="H555" i="1"/>
  <c r="H556" i="1"/>
  <c r="H536" i="1"/>
  <c r="H557" i="1"/>
  <c r="H558" i="1"/>
  <c r="H539" i="1"/>
  <c r="H559" i="1"/>
  <c r="H560" i="1"/>
  <c r="H561" i="1"/>
  <c r="H562" i="1"/>
  <c r="H564" i="1"/>
  <c r="H565" i="1"/>
  <c r="H566" i="1"/>
  <c r="H567" i="1"/>
  <c r="H568" i="1"/>
  <c r="H569" i="1"/>
  <c r="H570" i="1"/>
  <c r="H571" i="1"/>
  <c r="H572" i="1"/>
  <c r="H575" i="1"/>
  <c r="H576" i="1"/>
  <c r="H577" i="1"/>
  <c r="H578" i="1"/>
  <c r="H33" i="1"/>
  <c r="H579" i="1"/>
  <c r="H580" i="1"/>
  <c r="H581" i="1"/>
  <c r="H582" i="1"/>
  <c r="H583" i="1"/>
  <c r="H563" i="1"/>
  <c r="H584" i="1"/>
  <c r="H585" i="1"/>
  <c r="H586" i="1"/>
  <c r="H587" i="1"/>
  <c r="H588" i="1"/>
  <c r="H589" i="1"/>
  <c r="H591" i="1"/>
  <c r="H592" i="1"/>
  <c r="H593" i="1"/>
  <c r="H573" i="1"/>
  <c r="H574" i="1"/>
  <c r="H594" i="1"/>
  <c r="H595" i="1"/>
  <c r="H596" i="1"/>
  <c r="H597" i="1"/>
  <c r="H598" i="1"/>
  <c r="H599" i="1"/>
  <c r="H600" i="1"/>
  <c r="H601" i="1"/>
  <c r="H602" i="1"/>
  <c r="H603" i="1"/>
  <c r="H604" i="1"/>
  <c r="H605" i="1"/>
  <c r="H606" i="1"/>
  <c r="H607" i="1"/>
  <c r="H608" i="1"/>
  <c r="H590" i="1"/>
  <c r="H609" i="1"/>
  <c r="H610" i="1"/>
  <c r="H611" i="1"/>
  <c r="H612" i="1"/>
  <c r="H613" i="1"/>
  <c r="H614" i="1"/>
  <c r="H618" i="1"/>
  <c r="H620" i="1"/>
  <c r="H621" i="1"/>
  <c r="H622" i="1"/>
  <c r="H623" i="1"/>
  <c r="H624" i="1"/>
  <c r="H625" i="1"/>
  <c r="H626" i="1"/>
  <c r="H627" i="1"/>
  <c r="H628" i="1"/>
  <c r="H629" i="1"/>
  <c r="H632" i="1"/>
  <c r="H633" i="1"/>
  <c r="H634" i="1"/>
  <c r="H637" i="1"/>
  <c r="H640" i="1"/>
  <c r="H641" i="1"/>
  <c r="H645" i="1"/>
  <c r="H615" i="1"/>
  <c r="H616" i="1"/>
  <c r="H617" i="1"/>
  <c r="H648" i="1"/>
  <c r="H619" i="1"/>
  <c r="H649" i="1"/>
  <c r="H650" i="1"/>
  <c r="H651" i="1"/>
  <c r="H655" i="1"/>
  <c r="H656" i="1"/>
  <c r="H657" i="1"/>
  <c r="H658" i="1"/>
  <c r="H659" i="1"/>
  <c r="H660" i="1"/>
  <c r="H661" i="1"/>
  <c r="H630" i="1"/>
  <c r="H631" i="1"/>
  <c r="H662" i="1"/>
  <c r="H663" i="1"/>
  <c r="H665" i="1"/>
  <c r="H635" i="1"/>
  <c r="H636" i="1"/>
  <c r="H667" i="1"/>
  <c r="H638" i="1"/>
  <c r="H639" i="1"/>
  <c r="H669" i="1"/>
  <c r="H670" i="1"/>
  <c r="H642" i="1"/>
  <c r="H643" i="1"/>
  <c r="H644" i="1"/>
  <c r="H671" i="1"/>
  <c r="H646" i="1"/>
  <c r="H647" i="1"/>
  <c r="H672" i="1"/>
  <c r="H673" i="1"/>
  <c r="H674" i="1"/>
  <c r="H675" i="1"/>
  <c r="H652" i="1"/>
  <c r="H653" i="1"/>
  <c r="H654" i="1"/>
  <c r="H676" i="1"/>
  <c r="H677" i="1"/>
  <c r="H678" i="1"/>
  <c r="H679" i="1"/>
  <c r="H680" i="1"/>
  <c r="H681" i="1"/>
  <c r="H682" i="1"/>
  <c r="H683" i="1"/>
  <c r="H684" i="1"/>
  <c r="H664" i="1"/>
  <c r="H685" i="1"/>
  <c r="H666" i="1"/>
  <c r="H686" i="1"/>
  <c r="H668" i="1"/>
  <c r="H687" i="1"/>
  <c r="H688" i="1"/>
  <c r="H689" i="1"/>
  <c r="H690" i="1"/>
  <c r="H36"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4" i="1"/>
  <c r="H725" i="1"/>
  <c r="H726" i="1"/>
  <c r="H727" i="1"/>
  <c r="H728" i="1"/>
  <c r="H730" i="1"/>
  <c r="H731" i="1"/>
  <c r="H732" i="1"/>
  <c r="H733" i="1"/>
  <c r="H734" i="1"/>
  <c r="H735" i="1"/>
  <c r="H736" i="1"/>
  <c r="H738" i="1"/>
  <c r="H739" i="1"/>
  <c r="H740" i="1"/>
  <c r="H741" i="1"/>
  <c r="H742" i="1"/>
  <c r="H723" i="1"/>
  <c r="H744" i="1"/>
  <c r="H745" i="1"/>
  <c r="H746" i="1"/>
  <c r="H747" i="1"/>
  <c r="H748" i="1"/>
  <c r="H729" i="1"/>
  <c r="H749" i="1"/>
  <c r="H750" i="1"/>
  <c r="H751" i="1"/>
  <c r="H752" i="1"/>
  <c r="H753" i="1"/>
  <c r="H754" i="1"/>
  <c r="H755" i="1"/>
  <c r="H737" i="1"/>
  <c r="H756" i="1"/>
  <c r="H757" i="1"/>
  <c r="H758" i="1"/>
  <c r="H759" i="1"/>
  <c r="H760" i="1"/>
  <c r="H743" i="1"/>
  <c r="H761" i="1"/>
  <c r="H762" i="1"/>
  <c r="H763" i="1"/>
  <c r="H764" i="1"/>
  <c r="H765" i="1"/>
  <c r="H766" i="1"/>
  <c r="H767" i="1"/>
  <c r="H768" i="1"/>
  <c r="H769" i="1"/>
  <c r="H770" i="1"/>
  <c r="H771" i="1"/>
  <c r="H772" i="1"/>
  <c r="H773" i="1"/>
  <c r="H774" i="1"/>
  <c r="H776" i="1"/>
  <c r="H777" i="1"/>
  <c r="H778" i="1"/>
  <c r="H779" i="1"/>
  <c r="H780" i="1"/>
  <c r="H781" i="1"/>
  <c r="H782" i="1"/>
  <c r="H783" i="1"/>
  <c r="H784" i="1"/>
  <c r="H785" i="1"/>
  <c r="H787" i="1"/>
  <c r="H789" i="1"/>
  <c r="H790" i="1"/>
  <c r="H792" i="1"/>
  <c r="H793" i="1"/>
  <c r="H794" i="1"/>
  <c r="H795" i="1"/>
  <c r="H775" i="1"/>
  <c r="H796" i="1"/>
  <c r="H797" i="1"/>
  <c r="H798" i="1"/>
  <c r="H799" i="1"/>
  <c r="H39" i="1"/>
  <c r="H801" i="1"/>
  <c r="H802" i="1"/>
  <c r="H804" i="1"/>
  <c r="H805" i="1"/>
  <c r="H806" i="1"/>
  <c r="H786" i="1"/>
  <c r="H807" i="1"/>
  <c r="H788" i="1"/>
  <c r="H808" i="1"/>
  <c r="H809" i="1"/>
  <c r="H791" i="1"/>
  <c r="H810" i="1"/>
  <c r="H811" i="1"/>
  <c r="H812" i="1"/>
  <c r="H813" i="1"/>
  <c r="H814" i="1"/>
  <c r="H815" i="1"/>
  <c r="H816" i="1"/>
  <c r="H817" i="1"/>
  <c r="H800" i="1"/>
  <c r="H818" i="1"/>
  <c r="H819" i="1"/>
  <c r="H803" i="1"/>
  <c r="H820" i="1"/>
  <c r="H821" i="1"/>
  <c r="H822" i="1"/>
  <c r="H823" i="1"/>
  <c r="H824" i="1"/>
  <c r="H826" i="1"/>
  <c r="H827" i="1"/>
  <c r="H828" i="1"/>
  <c r="H40" i="1"/>
  <c r="H42" i="1"/>
  <c r="H829" i="1"/>
  <c r="H830" i="1"/>
  <c r="H831" i="1"/>
  <c r="H832" i="1"/>
  <c r="H833" i="1"/>
  <c r="H834" i="1"/>
  <c r="H835" i="1"/>
  <c r="H836" i="1"/>
  <c r="H837" i="1"/>
  <c r="H838" i="1"/>
  <c r="H839" i="1"/>
  <c r="H825"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43" i="1"/>
  <c r="H887" i="1"/>
  <c r="H888" i="1"/>
  <c r="H889" i="1"/>
  <c r="H890" i="1"/>
  <c r="H891" i="1"/>
  <c r="H892" i="1"/>
  <c r="H893" i="1"/>
  <c r="H894" i="1"/>
  <c r="H895" i="1"/>
  <c r="H44"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46" i="1"/>
  <c r="H955" i="1"/>
  <c r="H956" i="1"/>
  <c r="H957" i="1"/>
  <c r="H958" i="1"/>
  <c r="H959" i="1"/>
  <c r="H960" i="1"/>
  <c r="H47" i="1"/>
  <c r="H961" i="1"/>
  <c r="H962" i="1"/>
  <c r="H963" i="1"/>
  <c r="H964" i="1"/>
  <c r="H48" i="1"/>
  <c r="H965" i="1"/>
  <c r="H966" i="1"/>
  <c r="H967" i="1"/>
  <c r="H968" i="1"/>
  <c r="H969" i="1"/>
  <c r="H970" i="1"/>
  <c r="H971" i="1"/>
  <c r="H972" i="1"/>
  <c r="H973" i="1"/>
  <c r="H975" i="1"/>
  <c r="H976" i="1"/>
  <c r="H977" i="1"/>
  <c r="H978" i="1"/>
  <c r="H979" i="1"/>
  <c r="H980" i="1"/>
  <c r="H981" i="1"/>
  <c r="H982" i="1"/>
  <c r="H983" i="1"/>
  <c r="H974" i="1"/>
  <c r="H984" i="1"/>
  <c r="H985" i="1"/>
  <c r="H988" i="1"/>
  <c r="H989" i="1"/>
  <c r="H990" i="1"/>
  <c r="H991" i="1"/>
  <c r="H992" i="1"/>
  <c r="H993" i="1"/>
  <c r="H994" i="1"/>
  <c r="H995" i="1"/>
  <c r="H996" i="1"/>
  <c r="H986" i="1"/>
  <c r="H987" i="1"/>
  <c r="H998" i="1"/>
  <c r="H999" i="1"/>
  <c r="H1001" i="1"/>
  <c r="H1002" i="1"/>
  <c r="H1005" i="1"/>
  <c r="H1006" i="1"/>
  <c r="H1007" i="1"/>
  <c r="H1008" i="1"/>
  <c r="H1009" i="1"/>
  <c r="H997" i="1"/>
  <c r="H1010" i="1"/>
  <c r="H1011" i="1"/>
  <c r="H1000" i="1"/>
  <c r="H1012" i="1"/>
  <c r="H1013" i="1"/>
  <c r="H1003" i="1"/>
  <c r="H1004" i="1"/>
  <c r="H1014" i="1"/>
  <c r="H1015" i="1"/>
  <c r="H1019" i="1"/>
  <c r="H1020" i="1"/>
  <c r="H1021" i="1"/>
  <c r="H1022" i="1"/>
  <c r="H1024" i="1"/>
  <c r="H1027" i="1"/>
  <c r="H1028" i="1"/>
  <c r="H1029" i="1"/>
  <c r="H1030" i="1"/>
  <c r="H1016" i="1"/>
  <c r="H1017" i="1"/>
  <c r="H1018" i="1"/>
  <c r="H1031" i="1"/>
  <c r="H1032" i="1"/>
  <c r="H1033" i="1"/>
  <c r="H1036" i="1"/>
  <c r="H1023" i="1"/>
  <c r="H1037" i="1"/>
  <c r="H1025" i="1"/>
  <c r="H1026" i="1"/>
  <c r="H1038" i="1"/>
  <c r="H1039" i="1"/>
  <c r="H1041" i="1"/>
  <c r="H1042" i="1"/>
  <c r="H1043" i="1"/>
  <c r="H1044" i="1"/>
  <c r="H1045" i="1"/>
  <c r="H1034" i="1"/>
  <c r="H1035" i="1"/>
  <c r="H1046" i="1"/>
  <c r="H1047" i="1"/>
  <c r="H1048" i="1"/>
  <c r="H1049" i="1"/>
  <c r="H1040" i="1"/>
  <c r="H1050" i="1"/>
  <c r="H1052" i="1"/>
  <c r="H1053" i="1"/>
  <c r="H1054" i="1"/>
  <c r="H1056" i="1"/>
  <c r="H49" i="1"/>
  <c r="H1057" i="1"/>
  <c r="H1058" i="1"/>
  <c r="H1059" i="1"/>
  <c r="H1062" i="1"/>
  <c r="H1051" i="1"/>
  <c r="H1063" i="1"/>
  <c r="H1065" i="1"/>
  <c r="H1066" i="1"/>
  <c r="H1055" i="1"/>
  <c r="H1067" i="1"/>
  <c r="H1068" i="1"/>
  <c r="H1069" i="1"/>
  <c r="H1070" i="1"/>
  <c r="H1060" i="1"/>
  <c r="H1061" i="1"/>
  <c r="H1071" i="1"/>
  <c r="H1072" i="1"/>
  <c r="H1064" i="1"/>
  <c r="H1073" i="1"/>
  <c r="H1074" i="1"/>
  <c r="H1075" i="1"/>
  <c r="H1076" i="1"/>
  <c r="H1077" i="1"/>
  <c r="H51" i="1"/>
  <c r="H1078" i="1"/>
  <c r="H1079" i="1"/>
  <c r="H1080" i="1"/>
  <c r="H1081" i="1"/>
  <c r="H1082" i="1"/>
  <c r="H1084" i="1"/>
  <c r="H1085" i="1"/>
  <c r="H1086" i="1"/>
  <c r="H1087" i="1"/>
  <c r="H1091" i="1"/>
  <c r="H1093" i="1"/>
  <c r="H1096" i="1"/>
  <c r="H1083" i="1"/>
  <c r="H1098" i="1"/>
  <c r="H52" i="1"/>
  <c r="H54" i="1"/>
  <c r="H1099" i="1"/>
  <c r="H1088" i="1"/>
  <c r="H1089" i="1"/>
  <c r="H1090" i="1"/>
  <c r="H1111" i="1"/>
  <c r="H1092" i="1"/>
  <c r="H1114" i="1"/>
  <c r="H1094" i="1"/>
  <c r="H1095" i="1"/>
  <c r="H1115" i="1"/>
  <c r="H1097" i="1"/>
  <c r="H1116" i="1"/>
  <c r="H1117" i="1"/>
  <c r="H1100" i="1"/>
  <c r="H1101" i="1"/>
  <c r="H1102" i="1"/>
  <c r="H1103" i="1"/>
  <c r="H1104" i="1"/>
  <c r="H1105" i="1"/>
  <c r="H1106" i="1"/>
  <c r="H1107" i="1"/>
  <c r="H1108" i="1"/>
  <c r="H1109" i="1"/>
  <c r="H1110" i="1"/>
  <c r="H1118" i="1"/>
  <c r="H1112" i="1"/>
  <c r="H1113" i="1"/>
  <c r="H1119" i="1"/>
  <c r="H1120" i="1"/>
  <c r="H1121" i="1"/>
  <c r="H1122" i="1"/>
  <c r="H1123" i="1"/>
  <c r="H1124" i="1"/>
  <c r="H1125" i="1"/>
  <c r="H1126" i="1"/>
  <c r="H1127" i="1"/>
  <c r="H1128" i="1"/>
  <c r="H1129" i="1"/>
  <c r="H1130" i="1"/>
  <c r="H1132" i="1"/>
  <c r="H1133" i="1"/>
  <c r="H1134" i="1"/>
  <c r="H1135" i="1"/>
  <c r="H1136" i="1"/>
  <c r="H1131" i="1"/>
  <c r="H1137" i="1"/>
  <c r="H1138" i="1"/>
  <c r="H1141" i="1"/>
  <c r="H1142" i="1"/>
  <c r="H1143" i="1"/>
  <c r="H1144" i="1"/>
  <c r="H1145" i="1"/>
  <c r="H1139" i="1"/>
  <c r="H1140" i="1"/>
  <c r="H1146" i="1"/>
  <c r="H1153" i="1"/>
  <c r="H1159" i="1"/>
  <c r="H1160" i="1"/>
  <c r="H1162" i="1"/>
  <c r="H1163" i="1"/>
  <c r="H1147" i="1"/>
  <c r="H1148" i="1"/>
  <c r="H1149" i="1"/>
  <c r="H1150" i="1"/>
  <c r="H1151" i="1"/>
  <c r="H1152" i="1"/>
  <c r="H1164" i="1"/>
  <c r="H1154" i="1"/>
  <c r="H1155" i="1"/>
  <c r="H1156" i="1"/>
  <c r="H1157" i="1"/>
  <c r="H1158" i="1"/>
  <c r="H1171" i="1"/>
  <c r="H1173" i="1"/>
  <c r="H1161" i="1"/>
  <c r="H1174" i="1"/>
  <c r="H1175" i="1"/>
  <c r="H1176" i="1"/>
  <c r="H1165" i="1"/>
  <c r="H1166" i="1"/>
  <c r="H1167" i="1"/>
  <c r="H1168" i="1"/>
  <c r="H1169" i="1"/>
  <c r="H1170" i="1"/>
  <c r="H1177" i="1"/>
  <c r="H1172" i="1"/>
  <c r="H1178" i="1"/>
  <c r="H1179" i="1"/>
  <c r="H1191" i="1"/>
  <c r="H1192" i="1"/>
  <c r="H1193" i="1"/>
  <c r="H1194" i="1"/>
  <c r="H1195" i="1"/>
  <c r="H1180" i="1"/>
  <c r="H1181" i="1"/>
  <c r="H1182" i="1"/>
  <c r="H1183" i="1"/>
  <c r="H1184" i="1"/>
  <c r="H1185" i="1"/>
  <c r="H1186" i="1"/>
  <c r="H1187" i="1"/>
  <c r="H1188" i="1"/>
  <c r="H1189" i="1"/>
  <c r="H1190" i="1"/>
  <c r="H1196" i="1"/>
  <c r="H1198" i="1"/>
  <c r="H1199" i="1"/>
  <c r="H1200" i="1"/>
  <c r="H1201" i="1"/>
  <c r="H1203" i="1"/>
  <c r="H1197" i="1"/>
  <c r="H1204" i="1"/>
  <c r="H1205" i="1"/>
  <c r="H1206" i="1"/>
  <c r="H1207" i="1"/>
  <c r="H1202" i="1"/>
  <c r="H1208" i="1"/>
  <c r="H55" i="1"/>
  <c r="H1209" i="1"/>
  <c r="H1210" i="1"/>
  <c r="H1211" i="1"/>
  <c r="H1212" i="1"/>
  <c r="H56" i="1"/>
  <c r="H1213" i="1"/>
  <c r="H1214" i="1"/>
  <c r="H1215" i="1"/>
  <c r="H1216" i="1"/>
  <c r="H1217" i="1"/>
  <c r="H1218" i="1"/>
  <c r="H1219" i="1"/>
  <c r="H1220" i="1"/>
  <c r="H1221" i="1"/>
  <c r="H1222" i="1"/>
  <c r="H57" i="1"/>
  <c r="H1223" i="1"/>
  <c r="H1224" i="1"/>
  <c r="H1225" i="1"/>
  <c r="H1226" i="1"/>
  <c r="H1228" i="1"/>
  <c r="H1229" i="1"/>
  <c r="H1227" i="1"/>
  <c r="H1230" i="1"/>
  <c r="H1231" i="1"/>
  <c r="H1232" i="1"/>
  <c r="H1233" i="1"/>
  <c r="H1234" i="1"/>
  <c r="H1235" i="1"/>
  <c r="H1236" i="1"/>
  <c r="H1237" i="1"/>
  <c r="H1238" i="1"/>
  <c r="H1239" i="1"/>
  <c r="H1240" i="1"/>
  <c r="H1241" i="1"/>
  <c r="H1242" i="1"/>
  <c r="H1243" i="1"/>
  <c r="H1244" i="1"/>
  <c r="H1245" i="1"/>
  <c r="H1246" i="1"/>
  <c r="H1248" i="1"/>
  <c r="H1249" i="1"/>
  <c r="H1247" i="1"/>
  <c r="H1250" i="1"/>
  <c r="H1253" i="1"/>
  <c r="H1254" i="1"/>
  <c r="H1251" i="1"/>
  <c r="H1252" i="1"/>
  <c r="H1255" i="1"/>
  <c r="H1256" i="1"/>
  <c r="H1257" i="1"/>
  <c r="H1258" i="1"/>
  <c r="H58" i="1"/>
  <c r="H1259" i="1"/>
  <c r="H1261" i="1"/>
  <c r="H1260" i="1"/>
  <c r="H1262" i="1"/>
  <c r="H1263" i="1"/>
  <c r="H1264" i="1"/>
  <c r="H1265" i="1"/>
  <c r="H1266" i="1"/>
  <c r="H1267" i="1"/>
  <c r="H1268" i="1"/>
  <c r="H1271" i="1"/>
  <c r="H1269" i="1"/>
  <c r="H1270" i="1"/>
  <c r="H1274" i="1"/>
  <c r="H1272" i="1"/>
  <c r="H1273" i="1"/>
  <c r="H1276" i="1"/>
  <c r="H1275" i="1"/>
  <c r="H1277" i="1"/>
  <c r="H1278" i="1"/>
  <c r="H1279" i="1"/>
  <c r="H1281" i="1"/>
  <c r="H1280" i="1"/>
  <c r="H1282" i="1"/>
  <c r="H1283" i="1"/>
  <c r="H1284" i="1"/>
  <c r="H1285" i="1"/>
  <c r="H1286" i="1"/>
  <c r="H1287" i="1"/>
  <c r="H1288" i="1"/>
  <c r="H1289" i="1"/>
  <c r="H1297" i="1"/>
  <c r="H1290" i="1"/>
  <c r="H1291" i="1"/>
  <c r="H1292" i="1"/>
  <c r="H1293" i="1"/>
  <c r="H1294" i="1"/>
  <c r="H1295" i="1"/>
  <c r="H1296" i="1"/>
  <c r="H1303" i="1"/>
  <c r="H1298" i="1"/>
  <c r="H1299" i="1"/>
  <c r="H1300" i="1"/>
  <c r="H1301" i="1"/>
  <c r="H1302" i="1"/>
  <c r="H1306" i="1"/>
  <c r="H1304" i="1"/>
  <c r="H1305" i="1"/>
  <c r="H1312" i="1"/>
  <c r="H1307" i="1"/>
  <c r="H1308" i="1"/>
  <c r="H1309" i="1"/>
  <c r="H1310" i="1"/>
  <c r="H1311" i="1"/>
  <c r="H1314" i="1"/>
  <c r="H1313" i="1"/>
  <c r="H1319" i="1"/>
  <c r="H1315" i="1"/>
  <c r="H1316" i="1"/>
  <c r="H1317" i="1"/>
  <c r="H1318" i="1"/>
  <c r="H1320" i="1"/>
  <c r="H1321" i="1"/>
  <c r="H1322" i="1"/>
  <c r="H1326" i="1"/>
  <c r="H1323" i="1"/>
  <c r="H1324" i="1"/>
  <c r="H1325" i="1"/>
  <c r="H1333" i="1"/>
  <c r="H1327" i="1"/>
  <c r="H1328" i="1"/>
  <c r="H1329" i="1"/>
  <c r="H1330" i="1"/>
  <c r="H1331" i="1"/>
  <c r="H1332" i="1"/>
  <c r="H1334" i="1"/>
  <c r="H1336" i="1"/>
  <c r="H1335" i="1"/>
  <c r="H1338" i="1"/>
  <c r="H1337" i="1"/>
  <c r="H1339" i="1"/>
  <c r="H1342" i="1"/>
  <c r="H1340" i="1"/>
  <c r="H1341" i="1"/>
  <c r="H1345" i="1"/>
  <c r="H1343" i="1"/>
  <c r="H1344" i="1"/>
  <c r="H1346" i="1"/>
  <c r="H1347" i="1"/>
  <c r="H1348" i="1"/>
  <c r="H1349" i="1"/>
  <c r="H1350" i="1"/>
  <c r="H1352" i="1"/>
  <c r="H1351" i="1"/>
  <c r="H1361" i="1"/>
  <c r="H1353" i="1"/>
  <c r="H1354" i="1"/>
  <c r="H1355" i="1"/>
  <c r="H1356" i="1"/>
  <c r="H1357" i="1"/>
  <c r="H1358" i="1"/>
  <c r="H1359" i="1"/>
  <c r="H1360" i="1"/>
  <c r="H1363" i="1"/>
  <c r="H1362" i="1"/>
  <c r="H1365" i="1"/>
  <c r="H1364" i="1"/>
  <c r="H1366" i="1"/>
  <c r="H1367" i="1"/>
  <c r="H1368" i="1"/>
  <c r="H1369" i="1"/>
  <c r="H1370" i="1"/>
  <c r="H1373" i="1"/>
  <c r="H1371" i="1"/>
  <c r="H1372" i="1"/>
  <c r="H1375" i="1"/>
  <c r="H1374" i="1"/>
  <c r="H1376" i="1"/>
  <c r="H1378" i="1"/>
  <c r="H1377" i="1"/>
  <c r="H1379" i="1"/>
  <c r="H1380" i="1"/>
  <c r="H1382" i="1"/>
  <c r="H1381" i="1"/>
  <c r="H1383" i="1"/>
  <c r="H1384" i="1"/>
  <c r="H1385" i="1"/>
  <c r="H1386" i="1"/>
  <c r="H1387" i="1"/>
  <c r="H1388" i="1"/>
  <c r="H1389" i="1"/>
  <c r="H1391" i="1"/>
  <c r="H1390" i="1"/>
  <c r="H1392" i="1"/>
  <c r="H1393" i="1"/>
  <c r="H1394" i="1"/>
  <c r="H1395" i="1"/>
  <c r="H1396" i="1"/>
  <c r="H1397" i="1"/>
  <c r="H1398" i="1"/>
  <c r="H1399" i="1"/>
  <c r="H1400" i="1"/>
  <c r="H1401" i="1"/>
  <c r="H1402" i="1"/>
  <c r="H1403" i="1"/>
  <c r="H1404" i="1"/>
  <c r="H1405" i="1"/>
  <c r="H1406" i="1"/>
  <c r="H1407" i="1"/>
  <c r="H1408" i="1"/>
  <c r="H1409" i="1"/>
  <c r="H1410" i="1"/>
  <c r="H1411" i="1"/>
  <c r="H1412" i="1"/>
  <c r="H1414" i="1"/>
  <c r="H1413" i="1"/>
  <c r="H1415" i="1"/>
  <c r="H1416" i="1"/>
  <c r="H1417" i="1"/>
  <c r="H1418" i="1"/>
  <c r="H1419" i="1"/>
  <c r="H1421" i="1"/>
  <c r="H1420" i="1"/>
  <c r="H1422" i="1"/>
  <c r="H1423" i="1"/>
  <c r="H1424" i="1"/>
  <c r="H1425" i="1"/>
  <c r="H1426" i="1"/>
  <c r="H1427" i="1"/>
  <c r="H1428" i="1"/>
  <c r="H1429" i="1"/>
  <c r="H1430" i="1"/>
  <c r="H1431" i="1"/>
  <c r="H1432" i="1"/>
  <c r="H1433" i="1"/>
  <c r="H1434" i="1"/>
  <c r="H59" i="1"/>
  <c r="H1435" i="1"/>
  <c r="H1436" i="1"/>
  <c r="H1437" i="1"/>
  <c r="H1438" i="1"/>
  <c r="H1439" i="1"/>
  <c r="H1440" i="1"/>
  <c r="H1441" i="1"/>
  <c r="H1442" i="1"/>
  <c r="H1443" i="1"/>
  <c r="H1444" i="1"/>
  <c r="H1445" i="1"/>
  <c r="H1446" i="1"/>
  <c r="H1447" i="1"/>
  <c r="H1448" i="1"/>
  <c r="H1449" i="1"/>
  <c r="H1450" i="1"/>
  <c r="H1451" i="1"/>
  <c r="H1452" i="1"/>
  <c r="H1453" i="1"/>
  <c r="H1454" i="1"/>
  <c r="H1455" i="1"/>
  <c r="H1456" i="1"/>
  <c r="H1457" i="1"/>
  <c r="H1458" i="1"/>
  <c r="H1459" i="1"/>
  <c r="H1460" i="1"/>
  <c r="H1461" i="1"/>
  <c r="H1462" i="1"/>
  <c r="H1463" i="1"/>
  <c r="H1464" i="1"/>
  <c r="H1465" i="1"/>
  <c r="H1466" i="1"/>
  <c r="H1467" i="1"/>
  <c r="H1468" i="1"/>
  <c r="H1469" i="1"/>
  <c r="H1470" i="1"/>
  <c r="H1471" i="1"/>
  <c r="H1472" i="1"/>
  <c r="H1473" i="1"/>
  <c r="H1474" i="1"/>
  <c r="H1475" i="1"/>
  <c r="H1476" i="1"/>
  <c r="H1477" i="1"/>
  <c r="H1478" i="1"/>
  <c r="H1479" i="1"/>
  <c r="H1480" i="1"/>
  <c r="H1481" i="1"/>
  <c r="H1482" i="1"/>
  <c r="H1483" i="1"/>
  <c r="F62" i="1"/>
  <c r="F63" i="1"/>
  <c r="F3" i="1"/>
  <c r="F6" i="1"/>
  <c r="F64" i="1"/>
  <c r="F8" i="1"/>
  <c r="F68" i="1"/>
  <c r="F69" i="1"/>
  <c r="F71" i="1"/>
  <c r="F73" i="1"/>
  <c r="F75" i="1"/>
  <c r="F76" i="1"/>
  <c r="F77" i="1"/>
  <c r="F78" i="1"/>
  <c r="F81" i="1"/>
  <c r="F18" i="1"/>
  <c r="F19" i="1"/>
  <c r="F83" i="1"/>
  <c r="F84" i="1"/>
  <c r="F22" i="1"/>
  <c r="F86" i="1"/>
  <c r="F87" i="1"/>
  <c r="F88" i="1"/>
  <c r="F89" i="1"/>
  <c r="F27" i="1"/>
  <c r="F90" i="1"/>
  <c r="F91" i="1"/>
  <c r="F92" i="1"/>
  <c r="F31" i="1"/>
  <c r="F61" i="1"/>
  <c r="F65" i="1"/>
  <c r="F34" i="1"/>
  <c r="F35" i="1"/>
  <c r="F67" i="1"/>
  <c r="F37" i="1"/>
  <c r="F38" i="1"/>
  <c r="F82" i="1"/>
  <c r="F93" i="1"/>
  <c r="F41" i="1"/>
  <c r="F94" i="1"/>
  <c r="F95" i="1"/>
  <c r="F96" i="1"/>
  <c r="F45" i="1"/>
  <c r="F97" i="1"/>
  <c r="F98" i="1"/>
  <c r="F99" i="1"/>
  <c r="F100" i="1"/>
  <c r="F50" i="1"/>
  <c r="F101" i="1"/>
  <c r="F102" i="1"/>
  <c r="F53" i="1"/>
  <c r="F103" i="1"/>
  <c r="F4" i="1"/>
  <c r="F104" i="1"/>
  <c r="F105" i="1"/>
  <c r="F106" i="1"/>
  <c r="F107" i="1"/>
  <c r="F60" i="1"/>
  <c r="F108" i="1"/>
  <c r="F109" i="1"/>
  <c r="F110" i="1"/>
  <c r="F111" i="1"/>
  <c r="F112" i="1"/>
  <c r="F66" i="1"/>
  <c r="F113" i="1"/>
  <c r="F114" i="1"/>
  <c r="F115" i="1"/>
  <c r="F70" i="1"/>
  <c r="F5" i="1"/>
  <c r="F72" i="1"/>
  <c r="F116" i="1"/>
  <c r="F74" i="1"/>
  <c r="F117" i="1"/>
  <c r="F118" i="1"/>
  <c r="F119" i="1"/>
  <c r="F120" i="1"/>
  <c r="F79" i="1"/>
  <c r="F80" i="1"/>
  <c r="F121" i="1"/>
  <c r="F122" i="1"/>
  <c r="F123" i="1"/>
  <c r="F124" i="1"/>
  <c r="F85" i="1"/>
  <c r="F125" i="1"/>
  <c r="F126" i="1"/>
  <c r="F127" i="1"/>
  <c r="F128" i="1"/>
  <c r="F129" i="1"/>
  <c r="F131" i="1"/>
  <c r="F132" i="1"/>
  <c r="F133" i="1"/>
  <c r="F134" i="1"/>
  <c r="F135" i="1"/>
  <c r="F136" i="1"/>
  <c r="F137" i="1"/>
  <c r="F138" i="1"/>
  <c r="F7" i="1"/>
  <c r="F139" i="1"/>
  <c r="F140" i="1"/>
  <c r="F141" i="1"/>
  <c r="F130" i="1"/>
  <c r="F142" i="1"/>
  <c r="F143" i="1"/>
  <c r="F144" i="1"/>
  <c r="F145" i="1"/>
  <c r="F146" i="1"/>
  <c r="F148" i="1"/>
  <c r="F149" i="1"/>
  <c r="F150" i="1"/>
  <c r="F151" i="1"/>
  <c r="F152" i="1"/>
  <c r="F153" i="1"/>
  <c r="F154" i="1"/>
  <c r="F155" i="1"/>
  <c r="F156" i="1"/>
  <c r="F157" i="1"/>
  <c r="F158" i="1"/>
  <c r="F159" i="1"/>
  <c r="F160" i="1"/>
  <c r="F161" i="1"/>
  <c r="F162" i="1"/>
  <c r="F163" i="1"/>
  <c r="F164" i="1"/>
  <c r="F165" i="1"/>
  <c r="F166" i="1"/>
  <c r="F167" i="1"/>
  <c r="F168" i="1"/>
  <c r="F9" i="1"/>
  <c r="F169" i="1"/>
  <c r="F170" i="1"/>
  <c r="F171" i="1"/>
  <c r="F172" i="1"/>
  <c r="F173" i="1"/>
  <c r="F174" i="1"/>
  <c r="F175" i="1"/>
  <c r="F176" i="1"/>
  <c r="F177" i="1"/>
  <c r="F178" i="1"/>
  <c r="F179" i="1"/>
  <c r="F10" i="1"/>
  <c r="F180" i="1"/>
  <c r="F181" i="1"/>
  <c r="F182" i="1"/>
  <c r="F183" i="1"/>
  <c r="F147" i="1"/>
  <c r="F184" i="1"/>
  <c r="F185" i="1"/>
  <c r="F186" i="1"/>
  <c r="F187" i="1"/>
  <c r="F188" i="1"/>
  <c r="F189" i="1"/>
  <c r="F190" i="1"/>
  <c r="F191" i="1"/>
  <c r="F192" i="1"/>
  <c r="F193" i="1"/>
  <c r="F194" i="1"/>
  <c r="F195" i="1"/>
  <c r="F196" i="1"/>
  <c r="F197" i="1"/>
  <c r="F198" i="1"/>
  <c r="F199" i="1"/>
  <c r="F200" i="1"/>
  <c r="F201" i="1"/>
  <c r="F202" i="1"/>
  <c r="F203" i="1"/>
  <c r="F204" i="1"/>
  <c r="F205" i="1"/>
  <c r="F208" i="1"/>
  <c r="F209" i="1"/>
  <c r="F210" i="1"/>
  <c r="F211" i="1"/>
  <c r="F213" i="1"/>
  <c r="F214" i="1"/>
  <c r="F215" i="1"/>
  <c r="F216" i="1"/>
  <c r="F217" i="1"/>
  <c r="F218" i="1"/>
  <c r="F219" i="1"/>
  <c r="F220" i="1"/>
  <c r="F221" i="1"/>
  <c r="F222" i="1"/>
  <c r="F11" i="1"/>
  <c r="F223" i="1"/>
  <c r="F12" i="1"/>
  <c r="F224" i="1"/>
  <c r="F225" i="1"/>
  <c r="F226" i="1"/>
  <c r="F227" i="1"/>
  <c r="F228" i="1"/>
  <c r="F229" i="1"/>
  <c r="F230" i="1"/>
  <c r="F231" i="1"/>
  <c r="F232" i="1"/>
  <c r="F13" i="1"/>
  <c r="F233" i="1"/>
  <c r="F234" i="1"/>
  <c r="F235" i="1"/>
  <c r="F236" i="1"/>
  <c r="F237" i="1"/>
  <c r="F238" i="1"/>
  <c r="F239" i="1"/>
  <c r="F240" i="1"/>
  <c r="F241" i="1"/>
  <c r="F206" i="1"/>
  <c r="F207" i="1"/>
  <c r="F242" i="1"/>
  <c r="F243" i="1"/>
  <c r="F244" i="1"/>
  <c r="F245" i="1"/>
  <c r="F212" i="1"/>
  <c r="F246" i="1"/>
  <c r="F247" i="1"/>
  <c r="F248" i="1"/>
  <c r="F249" i="1"/>
  <c r="F250" i="1"/>
  <c r="F251" i="1"/>
  <c r="F252" i="1"/>
  <c r="F253" i="1"/>
  <c r="F254" i="1"/>
  <c r="F255" i="1"/>
  <c r="F256" i="1"/>
  <c r="F257" i="1"/>
  <c r="F258" i="1"/>
  <c r="F259" i="1"/>
  <c r="F260" i="1"/>
  <c r="F261" i="1"/>
  <c r="F262" i="1"/>
  <c r="F263" i="1"/>
  <c r="F264" i="1"/>
  <c r="F14" i="1"/>
  <c r="F265" i="1"/>
  <c r="F266" i="1"/>
  <c r="F267" i="1"/>
  <c r="F268" i="1"/>
  <c r="F269" i="1"/>
  <c r="F270" i="1"/>
  <c r="F271"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15" i="1"/>
  <c r="F300" i="1"/>
  <c r="F301" i="1"/>
  <c r="F302" i="1"/>
  <c r="F303" i="1"/>
  <c r="F272" i="1"/>
  <c r="F304" i="1"/>
  <c r="F305" i="1"/>
  <c r="F306" i="1"/>
  <c r="F16" i="1"/>
  <c r="F307" i="1"/>
  <c r="F308" i="1"/>
  <c r="F309" i="1"/>
  <c r="F310" i="1"/>
  <c r="F311" i="1"/>
  <c r="F312" i="1"/>
  <c r="F313" i="1"/>
  <c r="F314" i="1"/>
  <c r="F315" i="1"/>
  <c r="F316" i="1"/>
  <c r="F317" i="1"/>
  <c r="F318" i="1"/>
  <c r="F319" i="1"/>
  <c r="F320" i="1"/>
  <c r="F321" i="1"/>
  <c r="F322" i="1"/>
  <c r="F323" i="1"/>
  <c r="F17" i="1"/>
  <c r="F324" i="1"/>
  <c r="F325" i="1"/>
  <c r="F326" i="1"/>
  <c r="F327" i="1"/>
  <c r="F328" i="1"/>
  <c r="F329" i="1"/>
  <c r="F330" i="1"/>
  <c r="F331" i="1"/>
  <c r="F332" i="1"/>
  <c r="F333" i="1"/>
  <c r="F334" i="1"/>
  <c r="F335" i="1"/>
  <c r="F336" i="1"/>
  <c r="F337" i="1"/>
  <c r="F338" i="1"/>
  <c r="F339" i="1"/>
  <c r="F340" i="1"/>
  <c r="F341" i="1"/>
  <c r="F342" i="1"/>
  <c r="F343" i="1"/>
  <c r="F344" i="1"/>
  <c r="F346" i="1"/>
  <c r="F347" i="1"/>
  <c r="F348" i="1"/>
  <c r="F349" i="1"/>
  <c r="F351" i="1"/>
  <c r="F352" i="1"/>
  <c r="F353" i="1"/>
  <c r="F354" i="1"/>
  <c r="F355" i="1"/>
  <c r="F356" i="1"/>
  <c r="F357" i="1"/>
  <c r="F358" i="1"/>
  <c r="F359" i="1"/>
  <c r="F360" i="1"/>
  <c r="F362" i="1"/>
  <c r="F363" i="1"/>
  <c r="F364" i="1"/>
  <c r="F365" i="1"/>
  <c r="F366" i="1"/>
  <c r="F367" i="1"/>
  <c r="F368" i="1"/>
  <c r="F369" i="1"/>
  <c r="F371" i="1"/>
  <c r="F372" i="1"/>
  <c r="F373" i="1"/>
  <c r="F374" i="1"/>
  <c r="F375" i="1"/>
  <c r="F376" i="1"/>
  <c r="F377" i="1"/>
  <c r="F345" i="1"/>
  <c r="F378" i="1"/>
  <c r="F20" i="1"/>
  <c r="F379" i="1"/>
  <c r="F380" i="1"/>
  <c r="F350" i="1"/>
  <c r="F381" i="1"/>
  <c r="F382" i="1"/>
  <c r="F383" i="1"/>
  <c r="F384" i="1"/>
  <c r="F385" i="1"/>
  <c r="F386" i="1"/>
  <c r="F387" i="1"/>
  <c r="F388" i="1"/>
  <c r="F389" i="1"/>
  <c r="F390" i="1"/>
  <c r="F361" i="1"/>
  <c r="F391" i="1"/>
  <c r="F392" i="1"/>
  <c r="F393" i="1"/>
  <c r="F394" i="1"/>
  <c r="F395" i="1"/>
  <c r="F396" i="1"/>
  <c r="F397" i="1"/>
  <c r="F398" i="1"/>
  <c r="F370" i="1"/>
  <c r="F399" i="1"/>
  <c r="F400" i="1"/>
  <c r="F401" i="1"/>
  <c r="F402" i="1"/>
  <c r="F403" i="1"/>
  <c r="F404" i="1"/>
  <c r="F405" i="1"/>
  <c r="F406" i="1"/>
  <c r="F407" i="1"/>
  <c r="F408" i="1"/>
  <c r="F409" i="1"/>
  <c r="F410" i="1"/>
  <c r="F411" i="1"/>
  <c r="F412" i="1"/>
  <c r="F413" i="1"/>
  <c r="F414" i="1"/>
  <c r="F415" i="1"/>
  <c r="F416" i="1"/>
  <c r="F417" i="1"/>
  <c r="F418" i="1"/>
  <c r="F419" i="1"/>
  <c r="F420" i="1"/>
  <c r="F421" i="1"/>
  <c r="F422" i="1"/>
  <c r="F423" i="1"/>
  <c r="F424" i="1"/>
  <c r="F425" i="1"/>
  <c r="F426" i="1"/>
  <c r="F427" i="1"/>
  <c r="F428" i="1"/>
  <c r="F429" i="1"/>
  <c r="F430" i="1"/>
  <c r="F433" i="1"/>
  <c r="F434" i="1"/>
  <c r="F435" i="1"/>
  <c r="F436" i="1"/>
  <c r="F437" i="1"/>
  <c r="F438" i="1"/>
  <c r="F439" i="1"/>
  <c r="F440" i="1"/>
  <c r="F441" i="1"/>
  <c r="F442" i="1"/>
  <c r="F443" i="1"/>
  <c r="F444" i="1"/>
  <c r="F445" i="1"/>
  <c r="F446" i="1"/>
  <c r="F447" i="1"/>
  <c r="F448" i="1"/>
  <c r="F449" i="1"/>
  <c r="F450" i="1"/>
  <c r="F451" i="1"/>
  <c r="F452" i="1"/>
  <c r="F431" i="1"/>
  <c r="F43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21" i="1"/>
  <c r="F479" i="1"/>
  <c r="F480" i="1"/>
  <c r="F481" i="1"/>
  <c r="F23" i="1"/>
  <c r="F482" i="1"/>
  <c r="F483" i="1"/>
  <c r="F484" i="1"/>
  <c r="F485" i="1"/>
  <c r="F486" i="1"/>
  <c r="F488" i="1"/>
  <c r="F489" i="1"/>
  <c r="F490" i="1"/>
  <c r="F24" i="1"/>
  <c r="F491" i="1"/>
  <c r="F492" i="1"/>
  <c r="F493" i="1"/>
  <c r="F494" i="1"/>
  <c r="F495" i="1"/>
  <c r="F496" i="1"/>
  <c r="F497" i="1"/>
  <c r="F498" i="1"/>
  <c r="F499" i="1"/>
  <c r="F500" i="1"/>
  <c r="F501" i="1"/>
  <c r="F502" i="1"/>
  <c r="F503" i="1"/>
  <c r="F505" i="1"/>
  <c r="F506" i="1"/>
  <c r="F507" i="1"/>
  <c r="F510" i="1"/>
  <c r="F25" i="1"/>
  <c r="F511" i="1"/>
  <c r="F512" i="1"/>
  <c r="F513" i="1"/>
  <c r="F514" i="1"/>
  <c r="F487" i="1"/>
  <c r="F515" i="1"/>
  <c r="F518" i="1"/>
  <c r="F519" i="1"/>
  <c r="F26" i="1"/>
  <c r="F520" i="1"/>
  <c r="F521" i="1"/>
  <c r="F28" i="1"/>
  <c r="F522" i="1"/>
  <c r="F523" i="1"/>
  <c r="F525" i="1"/>
  <c r="F526" i="1"/>
  <c r="F527" i="1"/>
  <c r="F528" i="1"/>
  <c r="F530" i="1"/>
  <c r="F531" i="1"/>
  <c r="F532" i="1"/>
  <c r="F504" i="1"/>
  <c r="F29" i="1"/>
  <c r="F533" i="1"/>
  <c r="F534" i="1"/>
  <c r="F508" i="1"/>
  <c r="F509" i="1"/>
  <c r="F535" i="1"/>
  <c r="F537" i="1"/>
  <c r="F538" i="1"/>
  <c r="F540" i="1"/>
  <c r="F541" i="1"/>
  <c r="F542" i="1"/>
  <c r="F516" i="1"/>
  <c r="F517" i="1"/>
  <c r="F543" i="1"/>
  <c r="F544" i="1"/>
  <c r="F30" i="1"/>
  <c r="F32" i="1"/>
  <c r="F545" i="1"/>
  <c r="F546" i="1"/>
  <c r="F524" i="1"/>
  <c r="F547" i="1"/>
  <c r="F548" i="1"/>
  <c r="F549" i="1"/>
  <c r="F550" i="1"/>
  <c r="F529" i="1"/>
  <c r="F551" i="1"/>
  <c r="F552" i="1"/>
  <c r="F553" i="1"/>
  <c r="F554" i="1"/>
  <c r="F555" i="1"/>
  <c r="F556" i="1"/>
  <c r="F536" i="1"/>
  <c r="F557" i="1"/>
  <c r="F558" i="1"/>
  <c r="F539" i="1"/>
  <c r="F559" i="1"/>
  <c r="F560" i="1"/>
  <c r="F561" i="1"/>
  <c r="F562" i="1"/>
  <c r="F564" i="1"/>
  <c r="F565" i="1"/>
  <c r="F566" i="1"/>
  <c r="F567" i="1"/>
  <c r="F568" i="1"/>
  <c r="F569" i="1"/>
  <c r="F570" i="1"/>
  <c r="F571" i="1"/>
  <c r="F572" i="1"/>
  <c r="F575" i="1"/>
  <c r="F576" i="1"/>
  <c r="F577" i="1"/>
  <c r="F578" i="1"/>
  <c r="F33" i="1"/>
  <c r="F579" i="1"/>
  <c r="F580" i="1"/>
  <c r="F581" i="1"/>
  <c r="F582" i="1"/>
  <c r="F583" i="1"/>
  <c r="F563" i="1"/>
  <c r="F584" i="1"/>
  <c r="F585" i="1"/>
  <c r="F586" i="1"/>
  <c r="F587" i="1"/>
  <c r="F588" i="1"/>
  <c r="F589" i="1"/>
  <c r="F591" i="1"/>
  <c r="F592" i="1"/>
  <c r="F593" i="1"/>
  <c r="F573" i="1"/>
  <c r="F574" i="1"/>
  <c r="F594" i="1"/>
  <c r="F595" i="1"/>
  <c r="F596" i="1"/>
  <c r="F597" i="1"/>
  <c r="F598" i="1"/>
  <c r="F599" i="1"/>
  <c r="F600" i="1"/>
  <c r="F601" i="1"/>
  <c r="F602" i="1"/>
  <c r="F603" i="1"/>
  <c r="F604" i="1"/>
  <c r="F605" i="1"/>
  <c r="F606" i="1"/>
  <c r="F607" i="1"/>
  <c r="F608" i="1"/>
  <c r="F590" i="1"/>
  <c r="F609" i="1"/>
  <c r="F610" i="1"/>
  <c r="F611" i="1"/>
  <c r="F612" i="1"/>
  <c r="F613" i="1"/>
  <c r="F614" i="1"/>
  <c r="F618" i="1"/>
  <c r="F620" i="1"/>
  <c r="F621" i="1"/>
  <c r="F622" i="1"/>
  <c r="F623" i="1"/>
  <c r="F624" i="1"/>
  <c r="F625" i="1"/>
  <c r="F626" i="1"/>
  <c r="F627" i="1"/>
  <c r="F628" i="1"/>
  <c r="F629" i="1"/>
  <c r="F632" i="1"/>
  <c r="F633" i="1"/>
  <c r="F634" i="1"/>
  <c r="F637" i="1"/>
  <c r="F640" i="1"/>
  <c r="F641" i="1"/>
  <c r="F645" i="1"/>
  <c r="F615" i="1"/>
  <c r="F616" i="1"/>
  <c r="F617" i="1"/>
  <c r="F648" i="1"/>
  <c r="F619" i="1"/>
  <c r="F649" i="1"/>
  <c r="F650" i="1"/>
  <c r="F651" i="1"/>
  <c r="F655" i="1"/>
  <c r="F656" i="1"/>
  <c r="F657" i="1"/>
  <c r="F658" i="1"/>
  <c r="F659" i="1"/>
  <c r="F660" i="1"/>
  <c r="F661" i="1"/>
  <c r="F630" i="1"/>
  <c r="F631" i="1"/>
  <c r="F662" i="1"/>
  <c r="F663" i="1"/>
  <c r="F665" i="1"/>
  <c r="F635" i="1"/>
  <c r="F636" i="1"/>
  <c r="F667" i="1"/>
  <c r="F638" i="1"/>
  <c r="F639" i="1"/>
  <c r="F669" i="1"/>
  <c r="F670" i="1"/>
  <c r="F642" i="1"/>
  <c r="F643" i="1"/>
  <c r="F644" i="1"/>
  <c r="F671" i="1"/>
  <c r="F646" i="1"/>
  <c r="F647" i="1"/>
  <c r="F672" i="1"/>
  <c r="F673" i="1"/>
  <c r="F674" i="1"/>
  <c r="F675" i="1"/>
  <c r="F652" i="1"/>
  <c r="F653" i="1"/>
  <c r="F654" i="1"/>
  <c r="F676" i="1"/>
  <c r="F677" i="1"/>
  <c r="F678" i="1"/>
  <c r="F679" i="1"/>
  <c r="F680" i="1"/>
  <c r="F681" i="1"/>
  <c r="F682" i="1"/>
  <c r="F683" i="1"/>
  <c r="F684" i="1"/>
  <c r="F664" i="1"/>
  <c r="F685" i="1"/>
  <c r="F666" i="1"/>
  <c r="F686" i="1"/>
  <c r="F668" i="1"/>
  <c r="F687" i="1"/>
  <c r="F688" i="1"/>
  <c r="F689" i="1"/>
  <c r="F690" i="1"/>
  <c r="F36" i="1"/>
  <c r="F691" i="1"/>
  <c r="F692" i="1"/>
  <c r="F694" i="1"/>
  <c r="F695" i="1"/>
  <c r="F696" i="1"/>
  <c r="F697" i="1"/>
  <c r="F698" i="1"/>
  <c r="F699" i="1"/>
  <c r="F700" i="1"/>
  <c r="F701" i="1"/>
  <c r="F702" i="1"/>
  <c r="F703" i="1"/>
  <c r="F704" i="1"/>
  <c r="F705" i="1"/>
  <c r="F706" i="1"/>
  <c r="F707" i="1"/>
  <c r="F708" i="1"/>
  <c r="F709" i="1"/>
  <c r="F710" i="1"/>
  <c r="F693" i="1"/>
  <c r="F711" i="1"/>
  <c r="F712" i="1"/>
  <c r="F713" i="1"/>
  <c r="F714" i="1"/>
  <c r="F715" i="1"/>
  <c r="F716" i="1"/>
  <c r="F717" i="1"/>
  <c r="F718" i="1"/>
  <c r="F719" i="1"/>
  <c r="F720" i="1"/>
  <c r="F721" i="1"/>
  <c r="F722" i="1"/>
  <c r="F724" i="1"/>
  <c r="F725" i="1"/>
  <c r="F726" i="1"/>
  <c r="F727" i="1"/>
  <c r="F728" i="1"/>
  <c r="F730" i="1"/>
  <c r="F731" i="1"/>
  <c r="F732" i="1"/>
  <c r="F733" i="1"/>
  <c r="F734" i="1"/>
  <c r="F735" i="1"/>
  <c r="F736" i="1"/>
  <c r="F738" i="1"/>
  <c r="F739" i="1"/>
  <c r="F740" i="1"/>
  <c r="F741" i="1"/>
  <c r="F742" i="1"/>
  <c r="F723" i="1"/>
  <c r="F744" i="1"/>
  <c r="F745" i="1"/>
  <c r="F746" i="1"/>
  <c r="F747" i="1"/>
  <c r="F748" i="1"/>
  <c r="F729" i="1"/>
  <c r="F749" i="1"/>
  <c r="F750" i="1"/>
  <c r="F751" i="1"/>
  <c r="F752" i="1"/>
  <c r="F753" i="1"/>
  <c r="F754" i="1"/>
  <c r="F755" i="1"/>
  <c r="F737" i="1"/>
  <c r="F756" i="1"/>
  <c r="F757" i="1"/>
  <c r="F758" i="1"/>
  <c r="F759" i="1"/>
  <c r="F760" i="1"/>
  <c r="F743" i="1"/>
  <c r="F761" i="1"/>
  <c r="F762" i="1"/>
  <c r="F763" i="1"/>
  <c r="F764" i="1"/>
  <c r="F765" i="1"/>
  <c r="F766" i="1"/>
  <c r="F767" i="1"/>
  <c r="F768" i="1"/>
  <c r="F769" i="1"/>
  <c r="F770" i="1"/>
  <c r="F771" i="1"/>
  <c r="F772" i="1"/>
  <c r="F773" i="1"/>
  <c r="F774" i="1"/>
  <c r="F776" i="1"/>
  <c r="F777" i="1"/>
  <c r="F778" i="1"/>
  <c r="F779" i="1"/>
  <c r="F780" i="1"/>
  <c r="F781" i="1"/>
  <c r="F782" i="1"/>
  <c r="F783" i="1"/>
  <c r="F784" i="1"/>
  <c r="F785" i="1"/>
  <c r="F787" i="1"/>
  <c r="F789" i="1"/>
  <c r="F790" i="1"/>
  <c r="F792" i="1"/>
  <c r="F793" i="1"/>
  <c r="F794" i="1"/>
  <c r="F795" i="1"/>
  <c r="F775" i="1"/>
  <c r="F796" i="1"/>
  <c r="F797" i="1"/>
  <c r="F798" i="1"/>
  <c r="F799" i="1"/>
  <c r="F39" i="1"/>
  <c r="F801" i="1"/>
  <c r="F802" i="1"/>
  <c r="F804" i="1"/>
  <c r="F805" i="1"/>
  <c r="F806" i="1"/>
  <c r="F786" i="1"/>
  <c r="F807" i="1"/>
  <c r="F788" i="1"/>
  <c r="F808" i="1"/>
  <c r="F809" i="1"/>
  <c r="F791" i="1"/>
  <c r="F810" i="1"/>
  <c r="F811" i="1"/>
  <c r="F812" i="1"/>
  <c r="F813" i="1"/>
  <c r="F814" i="1"/>
  <c r="F815" i="1"/>
  <c r="F816" i="1"/>
  <c r="F817" i="1"/>
  <c r="F800" i="1"/>
  <c r="F818" i="1"/>
  <c r="F819" i="1"/>
  <c r="F803" i="1"/>
  <c r="F820" i="1"/>
  <c r="F821" i="1"/>
  <c r="F822" i="1"/>
  <c r="F823" i="1"/>
  <c r="F824" i="1"/>
  <c r="F826" i="1"/>
  <c r="F827" i="1"/>
  <c r="F828" i="1"/>
  <c r="F40" i="1"/>
  <c r="F829" i="1"/>
  <c r="F830" i="1"/>
  <c r="F831" i="1"/>
  <c r="F832" i="1"/>
  <c r="F834" i="1"/>
  <c r="F835" i="1"/>
  <c r="F837" i="1"/>
  <c r="F838" i="1"/>
  <c r="F843" i="1"/>
  <c r="F845" i="1"/>
  <c r="F846" i="1"/>
  <c r="F847" i="1"/>
  <c r="F825" i="1"/>
  <c r="F848" i="1"/>
  <c r="F42" i="1"/>
  <c r="F844" i="1"/>
  <c r="F833" i="1"/>
  <c r="F836" i="1"/>
  <c r="F839" i="1"/>
  <c r="F840" i="1"/>
  <c r="F841" i="1"/>
  <c r="F842"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43" i="1"/>
  <c r="F887" i="1"/>
  <c r="F888" i="1"/>
  <c r="F889" i="1"/>
  <c r="F890" i="1"/>
  <c r="F891" i="1"/>
  <c r="F892" i="1"/>
  <c r="F893" i="1"/>
  <c r="F894" i="1"/>
  <c r="F895" i="1"/>
  <c r="F44" i="1"/>
  <c r="F896" i="1"/>
  <c r="F897" i="1"/>
  <c r="F898" i="1"/>
  <c r="F899" i="1"/>
  <c r="F900" i="1"/>
  <c r="F901" i="1"/>
  <c r="F902" i="1"/>
  <c r="F903" i="1"/>
  <c r="F904" i="1"/>
  <c r="F905" i="1"/>
  <c r="F906" i="1"/>
  <c r="F907" i="1"/>
  <c r="F908" i="1"/>
  <c r="F909" i="1"/>
  <c r="F910" i="1"/>
  <c r="F911" i="1"/>
  <c r="F912" i="1"/>
  <c r="F913" i="1"/>
  <c r="F914" i="1"/>
  <c r="F915" i="1"/>
  <c r="F916" i="1"/>
  <c r="F917" i="1"/>
  <c r="F918" i="1"/>
  <c r="F919" i="1"/>
  <c r="F920" i="1"/>
  <c r="F921" i="1"/>
  <c r="F922" i="1"/>
  <c r="F923" i="1"/>
  <c r="F924" i="1"/>
  <c r="F925" i="1"/>
  <c r="F926" i="1"/>
  <c r="F927" i="1"/>
  <c r="F928" i="1"/>
  <c r="F929" i="1"/>
  <c r="F930" i="1"/>
  <c r="F931" i="1"/>
  <c r="F932" i="1"/>
  <c r="F933" i="1"/>
  <c r="F934" i="1"/>
  <c r="F935" i="1"/>
  <c r="F936" i="1"/>
  <c r="F937" i="1"/>
  <c r="F938" i="1"/>
  <c r="F939" i="1"/>
  <c r="F940" i="1"/>
  <c r="F941" i="1"/>
  <c r="F942" i="1"/>
  <c r="F943" i="1"/>
  <c r="F944" i="1"/>
  <c r="F945" i="1"/>
  <c r="F946" i="1"/>
  <c r="F947" i="1"/>
  <c r="F948" i="1"/>
  <c r="F949" i="1"/>
  <c r="F950" i="1"/>
  <c r="F951" i="1"/>
  <c r="F952" i="1"/>
  <c r="F953" i="1"/>
  <c r="F954" i="1"/>
  <c r="F46" i="1"/>
  <c r="F955" i="1"/>
  <c r="F956" i="1"/>
  <c r="F957" i="1"/>
  <c r="F958" i="1"/>
  <c r="F959" i="1"/>
  <c r="F960" i="1"/>
  <c r="F47" i="1"/>
  <c r="F961" i="1"/>
  <c r="F962" i="1"/>
  <c r="F963" i="1"/>
  <c r="F964" i="1"/>
  <c r="F48" i="1"/>
  <c r="F965" i="1"/>
  <c r="F966" i="1"/>
  <c r="F967" i="1"/>
  <c r="F968" i="1"/>
  <c r="F969" i="1"/>
  <c r="F970" i="1"/>
  <c r="F971" i="1"/>
  <c r="F972" i="1"/>
  <c r="F973" i="1"/>
  <c r="F975" i="1"/>
  <c r="F976" i="1"/>
  <c r="F977" i="1"/>
  <c r="F978" i="1"/>
  <c r="F979" i="1"/>
  <c r="F980" i="1"/>
  <c r="F981" i="1"/>
  <c r="F982" i="1"/>
  <c r="F983" i="1"/>
  <c r="F974" i="1"/>
  <c r="F984" i="1"/>
  <c r="F985" i="1"/>
  <c r="F988" i="1"/>
  <c r="F989" i="1"/>
  <c r="F990" i="1"/>
  <c r="F991" i="1"/>
  <c r="F992" i="1"/>
  <c r="F993" i="1"/>
  <c r="F994" i="1"/>
  <c r="F995" i="1"/>
  <c r="F996" i="1"/>
  <c r="F986" i="1"/>
  <c r="F987" i="1"/>
  <c r="F998" i="1"/>
  <c r="F999" i="1"/>
  <c r="F1001" i="1"/>
  <c r="F1002" i="1"/>
  <c r="F1005" i="1"/>
  <c r="F1006" i="1"/>
  <c r="F1007" i="1"/>
  <c r="F1008" i="1"/>
  <c r="F1009" i="1"/>
  <c r="F997" i="1"/>
  <c r="F1010" i="1"/>
  <c r="F1011" i="1"/>
  <c r="F1000" i="1"/>
  <c r="F1012" i="1"/>
  <c r="F1013" i="1"/>
  <c r="F1003" i="1"/>
  <c r="F1004" i="1"/>
  <c r="F1014" i="1"/>
  <c r="F1015" i="1"/>
  <c r="F1019" i="1"/>
  <c r="F1020" i="1"/>
  <c r="F1021" i="1"/>
  <c r="F1022" i="1"/>
  <c r="F1024" i="1"/>
  <c r="F1027" i="1"/>
  <c r="F1028" i="1"/>
  <c r="F1029" i="1"/>
  <c r="F1030" i="1"/>
  <c r="F1016" i="1"/>
  <c r="F1017" i="1"/>
  <c r="F1018" i="1"/>
  <c r="F1031" i="1"/>
  <c r="F1032" i="1"/>
  <c r="F1033" i="1"/>
  <c r="F1036" i="1"/>
  <c r="F1023" i="1"/>
  <c r="F1037" i="1"/>
  <c r="F1025" i="1"/>
  <c r="F1026" i="1"/>
  <c r="F1038" i="1"/>
  <c r="F1039" i="1"/>
  <c r="F1041" i="1"/>
  <c r="F1042" i="1"/>
  <c r="F1043" i="1"/>
  <c r="F1044" i="1"/>
  <c r="F1045" i="1"/>
  <c r="F1034" i="1"/>
  <c r="F1035" i="1"/>
  <c r="F1046" i="1"/>
  <c r="F1047" i="1"/>
  <c r="F1048" i="1"/>
  <c r="F1049" i="1"/>
  <c r="F1040" i="1"/>
  <c r="F1050" i="1"/>
  <c r="F1052" i="1"/>
  <c r="F1053" i="1"/>
  <c r="F1054" i="1"/>
  <c r="F1056" i="1"/>
  <c r="F49" i="1"/>
  <c r="F1057" i="1"/>
  <c r="F1058" i="1"/>
  <c r="F1059" i="1"/>
  <c r="F1062" i="1"/>
  <c r="F1051" i="1"/>
  <c r="F1063" i="1"/>
  <c r="F1066" i="1"/>
  <c r="F1067" i="1"/>
  <c r="F1055" i="1"/>
  <c r="F1068" i="1"/>
  <c r="F1069" i="1"/>
  <c r="F1070" i="1"/>
  <c r="F1071" i="1"/>
  <c r="F1060" i="1"/>
  <c r="F1061" i="1"/>
  <c r="F1065" i="1"/>
  <c r="F1072" i="1"/>
  <c r="F1064" i="1"/>
  <c r="F1073" i="1"/>
  <c r="F1074" i="1"/>
  <c r="F1075" i="1"/>
  <c r="F1076" i="1"/>
  <c r="F1077" i="1"/>
  <c r="F51" i="1"/>
  <c r="F1078" i="1"/>
  <c r="F1079" i="1"/>
  <c r="F1080" i="1"/>
  <c r="F1081" i="1"/>
  <c r="F1082" i="1"/>
  <c r="F1084" i="1"/>
  <c r="F1085" i="1"/>
  <c r="F1086" i="1"/>
  <c r="F1087" i="1"/>
  <c r="F1091" i="1"/>
  <c r="F1093" i="1"/>
  <c r="F1096" i="1"/>
  <c r="F1083" i="1"/>
  <c r="F1098" i="1"/>
  <c r="F52" i="1"/>
  <c r="F54" i="1"/>
  <c r="F1099" i="1"/>
  <c r="F1088" i="1"/>
  <c r="F1089" i="1"/>
  <c r="F1090" i="1"/>
  <c r="F1111" i="1"/>
  <c r="F1092" i="1"/>
  <c r="F1114" i="1"/>
  <c r="F1094" i="1"/>
  <c r="F1095" i="1"/>
  <c r="F1115" i="1"/>
  <c r="F1097" i="1"/>
  <c r="F1116" i="1"/>
  <c r="F1117" i="1"/>
  <c r="F1100" i="1"/>
  <c r="F1101" i="1"/>
  <c r="F1102" i="1"/>
  <c r="F1103" i="1"/>
  <c r="F1104" i="1"/>
  <c r="F1105" i="1"/>
  <c r="F1106" i="1"/>
  <c r="F1107" i="1"/>
  <c r="F1108" i="1"/>
  <c r="F1109" i="1"/>
  <c r="F1110" i="1"/>
  <c r="F1118" i="1"/>
  <c r="F1112" i="1"/>
  <c r="F1113" i="1"/>
  <c r="F1119" i="1"/>
  <c r="F1120" i="1"/>
  <c r="F1121" i="1"/>
  <c r="F1122" i="1"/>
  <c r="F1123" i="1"/>
  <c r="F1124" i="1"/>
  <c r="F1125" i="1"/>
  <c r="F1126" i="1"/>
  <c r="F1127" i="1"/>
  <c r="F1128" i="1"/>
  <c r="F1129" i="1"/>
  <c r="F1130" i="1"/>
  <c r="F1132" i="1"/>
  <c r="F1133" i="1"/>
  <c r="F1134" i="1"/>
  <c r="F1135" i="1"/>
  <c r="F1136" i="1"/>
  <c r="F1131" i="1"/>
  <c r="F1137" i="1"/>
  <c r="F1138" i="1"/>
  <c r="F1141" i="1"/>
  <c r="F1142" i="1"/>
  <c r="F1143" i="1"/>
  <c r="F1144" i="1"/>
  <c r="F1145" i="1"/>
  <c r="F1139" i="1"/>
  <c r="F1140" i="1"/>
  <c r="F1146" i="1"/>
  <c r="F1153" i="1"/>
  <c r="F1159" i="1"/>
  <c r="F1160" i="1"/>
  <c r="F1162" i="1"/>
  <c r="F1163" i="1"/>
  <c r="F1147" i="1"/>
  <c r="F1148" i="1"/>
  <c r="F1149" i="1"/>
  <c r="F1150" i="1"/>
  <c r="F1151" i="1"/>
  <c r="F1152" i="1"/>
  <c r="F1164" i="1"/>
  <c r="F1154" i="1"/>
  <c r="F1155" i="1"/>
  <c r="F1156" i="1"/>
  <c r="F1157" i="1"/>
  <c r="F1158" i="1"/>
  <c r="F1171" i="1"/>
  <c r="F1173" i="1"/>
  <c r="F1161" i="1"/>
  <c r="F1174" i="1"/>
  <c r="F1175" i="1"/>
  <c r="F1176" i="1"/>
  <c r="F1165" i="1"/>
  <c r="F1166" i="1"/>
  <c r="F1167" i="1"/>
  <c r="F1168" i="1"/>
  <c r="F1169" i="1"/>
  <c r="F1170" i="1"/>
  <c r="F1177" i="1"/>
  <c r="F1172" i="1"/>
  <c r="F1178" i="1"/>
  <c r="F1179" i="1"/>
  <c r="F1191" i="1"/>
  <c r="F1192" i="1"/>
  <c r="F1193" i="1"/>
  <c r="F1194" i="1"/>
  <c r="F1195" i="1"/>
  <c r="F1180" i="1"/>
  <c r="F1181" i="1"/>
  <c r="F1182" i="1"/>
  <c r="F1183" i="1"/>
  <c r="F1184" i="1"/>
  <c r="F1185" i="1"/>
  <c r="F1186" i="1"/>
  <c r="F1187" i="1"/>
  <c r="F1188" i="1"/>
  <c r="F1189" i="1"/>
  <c r="F1190" i="1"/>
  <c r="F1196" i="1"/>
  <c r="F1198" i="1"/>
  <c r="F1199" i="1"/>
  <c r="F1200" i="1"/>
  <c r="F1201" i="1"/>
  <c r="F1203" i="1"/>
  <c r="F1197" i="1"/>
  <c r="F1204" i="1"/>
  <c r="F1205" i="1"/>
  <c r="F1206" i="1"/>
  <c r="F1207" i="1"/>
  <c r="F1202" i="1"/>
  <c r="F1208" i="1"/>
  <c r="F55" i="1"/>
  <c r="F1209" i="1"/>
  <c r="F1210" i="1"/>
  <c r="F1211" i="1"/>
  <c r="F1212" i="1"/>
  <c r="F56" i="1"/>
  <c r="F1213" i="1"/>
  <c r="F1214" i="1"/>
  <c r="F1215" i="1"/>
  <c r="F1216" i="1"/>
  <c r="F1217" i="1"/>
  <c r="F1218" i="1"/>
  <c r="F1219" i="1"/>
  <c r="F1220" i="1"/>
  <c r="F1221" i="1"/>
  <c r="F1222" i="1"/>
  <c r="F57" i="1"/>
  <c r="F1223" i="1"/>
  <c r="F1224" i="1"/>
  <c r="F1225" i="1"/>
  <c r="F1226" i="1"/>
  <c r="F1228" i="1"/>
  <c r="F1229" i="1"/>
  <c r="F1227" i="1"/>
  <c r="F1230" i="1"/>
  <c r="F1231" i="1"/>
  <c r="F1232" i="1"/>
  <c r="F1233" i="1"/>
  <c r="F1234" i="1"/>
  <c r="F1235" i="1"/>
  <c r="F1236" i="1"/>
  <c r="F1237" i="1"/>
  <c r="F1238" i="1"/>
  <c r="F1239" i="1"/>
  <c r="F1240" i="1"/>
  <c r="F1241" i="1"/>
  <c r="F1242" i="1"/>
  <c r="F1243" i="1"/>
  <c r="F1244" i="1"/>
  <c r="F1245" i="1"/>
  <c r="F1248" i="1"/>
  <c r="F1249" i="1"/>
  <c r="F1250" i="1"/>
  <c r="F1247" i="1"/>
  <c r="F1253" i="1"/>
  <c r="F1254" i="1"/>
  <c r="F1255" i="1"/>
  <c r="F1251" i="1"/>
  <c r="F1252" i="1"/>
  <c r="F1246" i="1"/>
  <c r="F1256" i="1"/>
  <c r="F1257" i="1"/>
  <c r="F1258" i="1"/>
  <c r="F58" i="1"/>
  <c r="F1259" i="1"/>
  <c r="F1261" i="1"/>
  <c r="F1260" i="1"/>
  <c r="F1262" i="1"/>
  <c r="F1263" i="1"/>
  <c r="F1264" i="1"/>
  <c r="F1265" i="1"/>
  <c r="F1266" i="1"/>
  <c r="F1267" i="1"/>
  <c r="F1268" i="1"/>
  <c r="F1271" i="1"/>
  <c r="F1269" i="1"/>
  <c r="F1270" i="1"/>
  <c r="F1274" i="1"/>
  <c r="F1272" i="1"/>
  <c r="F1273" i="1"/>
  <c r="F1276" i="1"/>
  <c r="F1275" i="1"/>
  <c r="F1277" i="1"/>
  <c r="F1278" i="1"/>
  <c r="F1279" i="1"/>
  <c r="F1281" i="1"/>
  <c r="F1280" i="1"/>
  <c r="F1282" i="1"/>
  <c r="F1283" i="1"/>
  <c r="F1284" i="1"/>
  <c r="F1285" i="1"/>
  <c r="F1286" i="1"/>
  <c r="F1287" i="1"/>
  <c r="F1288" i="1"/>
  <c r="F1289" i="1"/>
  <c r="F1297" i="1"/>
  <c r="F1290" i="1"/>
  <c r="F1291" i="1"/>
  <c r="F1292" i="1"/>
  <c r="F1293" i="1"/>
  <c r="F1294" i="1"/>
  <c r="F1295" i="1"/>
  <c r="F1296" i="1"/>
  <c r="F1303" i="1"/>
  <c r="F1298" i="1"/>
  <c r="F1299" i="1"/>
  <c r="F1300" i="1"/>
  <c r="F1301" i="1"/>
  <c r="F1302" i="1"/>
  <c r="F1306" i="1"/>
  <c r="F1304" i="1"/>
  <c r="F1305" i="1"/>
  <c r="F1312" i="1"/>
  <c r="F1307" i="1"/>
  <c r="F1308" i="1"/>
  <c r="F1309" i="1"/>
  <c r="F1310" i="1"/>
  <c r="F1311" i="1"/>
  <c r="F1314" i="1"/>
  <c r="F1313" i="1"/>
  <c r="F1319" i="1"/>
  <c r="F1315" i="1"/>
  <c r="F1316" i="1"/>
  <c r="F1317" i="1"/>
  <c r="F1318" i="1"/>
  <c r="F1320" i="1"/>
  <c r="F1321" i="1"/>
  <c r="F1322" i="1"/>
  <c r="F1326" i="1"/>
  <c r="F1323" i="1"/>
  <c r="F1324" i="1"/>
  <c r="F1325" i="1"/>
  <c r="F1333" i="1"/>
  <c r="F1327" i="1"/>
  <c r="F1328" i="1"/>
  <c r="F1329" i="1"/>
  <c r="F1330" i="1"/>
  <c r="F1331" i="1"/>
  <c r="F1332" i="1"/>
  <c r="F1334" i="1"/>
  <c r="F1336" i="1"/>
  <c r="F1335" i="1"/>
  <c r="F1338" i="1"/>
  <c r="F1337" i="1"/>
  <c r="F1339" i="1"/>
  <c r="F1342" i="1"/>
  <c r="F1340" i="1"/>
  <c r="F1341" i="1"/>
  <c r="F1345" i="1"/>
  <c r="F1343" i="1"/>
  <c r="F1344" i="1"/>
  <c r="F1346" i="1"/>
  <c r="F1347" i="1"/>
  <c r="F1348" i="1"/>
  <c r="F1349" i="1"/>
  <c r="F1350" i="1"/>
  <c r="F1352" i="1"/>
  <c r="F1351" i="1"/>
  <c r="F1361" i="1"/>
  <c r="F1353" i="1"/>
  <c r="F1354" i="1"/>
  <c r="F1355" i="1"/>
  <c r="F1356" i="1"/>
  <c r="F1357" i="1"/>
  <c r="F1358" i="1"/>
  <c r="F1359" i="1"/>
  <c r="F1360" i="1"/>
  <c r="F1363" i="1"/>
  <c r="F1362" i="1"/>
  <c r="F1365" i="1"/>
  <c r="F1364" i="1"/>
  <c r="F1366" i="1"/>
  <c r="F1367" i="1"/>
  <c r="F1368" i="1"/>
  <c r="F1369" i="1"/>
  <c r="F1370" i="1"/>
  <c r="F1373" i="1"/>
  <c r="F1371" i="1"/>
  <c r="F1372" i="1"/>
  <c r="F1375" i="1"/>
  <c r="F1374" i="1"/>
  <c r="F1376" i="1"/>
  <c r="F1378" i="1"/>
  <c r="F1377" i="1"/>
  <c r="F1379" i="1"/>
  <c r="F1380" i="1"/>
  <c r="F1382" i="1"/>
  <c r="F1381" i="1"/>
  <c r="F1383" i="1"/>
  <c r="F1384" i="1"/>
  <c r="F1385" i="1"/>
  <c r="F1386" i="1"/>
  <c r="F1387" i="1"/>
  <c r="F1388" i="1"/>
  <c r="F1389" i="1"/>
  <c r="F1391" i="1"/>
  <c r="F1390" i="1"/>
  <c r="F1392" i="1"/>
  <c r="F1393" i="1"/>
  <c r="F1394" i="1"/>
  <c r="F1395" i="1"/>
  <c r="F1396" i="1"/>
  <c r="F1397" i="1"/>
  <c r="F1398" i="1"/>
  <c r="F1399" i="1"/>
  <c r="F1400" i="1"/>
  <c r="F1401" i="1"/>
  <c r="F1402" i="1"/>
  <c r="F1403" i="1"/>
  <c r="F1404" i="1"/>
  <c r="F1405" i="1"/>
  <c r="F1406" i="1"/>
  <c r="F1407" i="1"/>
  <c r="F1408" i="1"/>
  <c r="F1409" i="1"/>
  <c r="F1410" i="1"/>
  <c r="F1411" i="1"/>
  <c r="F1412" i="1"/>
  <c r="F1414" i="1"/>
  <c r="F1413" i="1"/>
  <c r="F1415" i="1"/>
  <c r="F1416" i="1"/>
  <c r="F1417" i="1"/>
  <c r="F1418" i="1"/>
  <c r="F1419" i="1"/>
  <c r="F1421" i="1"/>
  <c r="F1420" i="1"/>
  <c r="F1422" i="1"/>
  <c r="F1423" i="1"/>
  <c r="F1424" i="1"/>
  <c r="F1425" i="1"/>
  <c r="F1426" i="1"/>
  <c r="F1427" i="1"/>
  <c r="F1429" i="1"/>
  <c r="F1430" i="1"/>
  <c r="F1431" i="1"/>
  <c r="F1432" i="1"/>
  <c r="F1433" i="1"/>
  <c r="F1434" i="1"/>
  <c r="F59" i="1"/>
  <c r="F1435" i="1"/>
  <c r="F1436" i="1"/>
  <c r="F1439" i="1"/>
  <c r="F1440" i="1"/>
  <c r="F1441" i="1"/>
  <c r="F1442" i="1"/>
  <c r="F1443" i="1"/>
  <c r="F1444" i="1"/>
  <c r="F1445" i="1"/>
  <c r="F1446" i="1"/>
  <c r="F1447" i="1"/>
  <c r="F1448" i="1"/>
  <c r="F1428" i="1"/>
  <c r="F1437" i="1"/>
  <c r="F1438" i="1"/>
  <c r="F1449" i="1"/>
  <c r="F1450" i="1"/>
  <c r="F1451" i="1"/>
  <c r="F1452" i="1"/>
  <c r="F1453" i="1"/>
  <c r="F1454" i="1"/>
  <c r="F1455" i="1"/>
  <c r="F1456" i="1"/>
  <c r="F1457" i="1"/>
  <c r="F1458" i="1"/>
  <c r="F1459" i="1"/>
  <c r="F1460" i="1"/>
  <c r="F1461" i="1"/>
  <c r="F1462" i="1"/>
  <c r="F1463" i="1"/>
  <c r="F1464" i="1"/>
  <c r="F1465" i="1"/>
  <c r="F1466" i="1"/>
  <c r="F1467" i="1"/>
  <c r="F1468" i="1"/>
  <c r="F1469" i="1"/>
  <c r="F1470" i="1"/>
  <c r="F1471" i="1"/>
  <c r="F1472" i="1"/>
  <c r="F1473" i="1"/>
  <c r="F1474" i="1"/>
  <c r="F1475" i="1"/>
  <c r="F1476" i="1"/>
  <c r="F1477" i="1"/>
  <c r="F1478" i="1"/>
  <c r="F1479" i="1"/>
  <c r="F1480" i="1"/>
  <c r="F1481" i="1"/>
  <c r="F1482" i="1"/>
  <c r="F1483" i="1"/>
  <c r="D19" i="1" a="1"/>
  <c r="D19" i="1" s="1"/>
  <c r="D63" i="1" a="1"/>
  <c r="D63" i="1" s="1"/>
  <c r="D22" i="1" a="1"/>
  <c r="D22" i="1" s="1"/>
  <c r="D69" i="1" a="1"/>
  <c r="D69" i="1" s="1"/>
  <c r="D3" i="1" a="1"/>
  <c r="D3" i="1" s="1"/>
  <c r="D64" i="1" a="1"/>
  <c r="D64" i="1" s="1"/>
  <c r="D68" i="1" a="1"/>
  <c r="D68" i="1" s="1"/>
  <c r="D6" i="1" a="1"/>
  <c r="D6" i="1" s="1"/>
  <c r="D71" i="1" a="1"/>
  <c r="D71" i="1" s="1"/>
  <c r="D8" i="1" a="1"/>
  <c r="D8" i="1" s="1"/>
  <c r="D73" i="1" a="1"/>
  <c r="D73" i="1" s="1"/>
  <c r="D75" i="1" a="1"/>
  <c r="D75" i="1" s="1"/>
  <c r="D76" i="1" a="1"/>
  <c r="D76" i="1" s="1"/>
  <c r="D77" i="1" a="1"/>
  <c r="D77" i="1" s="1"/>
  <c r="D78" i="1" a="1"/>
  <c r="D78" i="1" s="1"/>
  <c r="D27" i="1" a="1"/>
  <c r="D27" i="1" s="1"/>
  <c r="D81" i="1" a="1"/>
  <c r="D81" i="1" s="1"/>
  <c r="D83" i="1" a="1"/>
  <c r="D83" i="1" s="1"/>
  <c r="D84" i="1" a="1"/>
  <c r="D84" i="1" s="1"/>
  <c r="D86" i="1" a="1"/>
  <c r="D86" i="1" s="1"/>
  <c r="D87" i="1" a="1"/>
  <c r="D87" i="1" s="1"/>
  <c r="D88" i="1" a="1"/>
  <c r="D88" i="1" s="1"/>
  <c r="D89" i="1" a="1"/>
  <c r="D89" i="1" s="1"/>
  <c r="D90" i="1" a="1"/>
  <c r="D90" i="1" s="1"/>
  <c r="D91" i="1" a="1"/>
  <c r="D91" i="1" s="1"/>
  <c r="D92" i="1" a="1"/>
  <c r="D92" i="1" s="1"/>
  <c r="D18" i="1" a="1"/>
  <c r="D18" i="1" s="1"/>
  <c r="D93" i="1" a="1"/>
  <c r="D93" i="1" s="1"/>
  <c r="D94" i="1" a="1"/>
  <c r="D94" i="1" s="1"/>
  <c r="D1089" i="1" a="1"/>
  <c r="D1089" i="1" s="1"/>
  <c r="D95" i="1" a="1"/>
  <c r="D95" i="1" s="1"/>
  <c r="D1088" i="1" a="1"/>
  <c r="D1088" i="1" s="1"/>
  <c r="D1090" i="1" a="1"/>
  <c r="D1090" i="1" s="1"/>
  <c r="D96" i="1" a="1"/>
  <c r="D96" i="1" s="1"/>
  <c r="D31" i="1" a="1"/>
  <c r="D31" i="1" s="1"/>
  <c r="D97" i="1" a="1"/>
  <c r="D97" i="1" s="1"/>
  <c r="D98" i="1" a="1"/>
  <c r="D98" i="1" s="1"/>
  <c r="D99" i="1" a="1"/>
  <c r="D99" i="1" s="1"/>
  <c r="D34" i="1" a="1"/>
  <c r="D34" i="1" s="1"/>
  <c r="D35" i="1" a="1"/>
  <c r="D35" i="1" s="1"/>
  <c r="D100" i="1" a="1"/>
  <c r="D100" i="1" s="1"/>
  <c r="D101" i="1" a="1"/>
  <c r="D101" i="1" s="1"/>
  <c r="D1092" i="1" a="1"/>
  <c r="D1092" i="1" s="1"/>
  <c r="D37" i="1" a="1"/>
  <c r="D37" i="1" s="1"/>
  <c r="D102" i="1" a="1"/>
  <c r="D102" i="1" s="1"/>
  <c r="D103" i="1" a="1"/>
  <c r="D103" i="1" s="1"/>
  <c r="D1097" i="1" a="1"/>
  <c r="D1097" i="1" s="1"/>
  <c r="D38" i="1" a="1"/>
  <c r="D38" i="1" s="1"/>
  <c r="D1094" i="1" a="1"/>
  <c r="D1094" i="1" s="1"/>
  <c r="D1095" i="1" a="1"/>
  <c r="D1095" i="1" s="1"/>
  <c r="D4" i="1" a="1"/>
  <c r="D4" i="1" s="1"/>
  <c r="D104" i="1" a="1"/>
  <c r="D104" i="1" s="1"/>
  <c r="D105" i="1" a="1"/>
  <c r="D105" i="1" s="1"/>
  <c r="D1100" i="1" a="1"/>
  <c r="D1100" i="1" s="1"/>
  <c r="D106" i="1" a="1"/>
  <c r="D106" i="1" s="1"/>
  <c r="D107" i="1" a="1"/>
  <c r="D107" i="1" s="1"/>
  <c r="D1108" i="1" a="1"/>
  <c r="D1108" i="1" s="1"/>
  <c r="D108" i="1" a="1"/>
  <c r="D108" i="1" s="1"/>
  <c r="D109" i="1" a="1"/>
  <c r="D109" i="1" s="1"/>
  <c r="D110" i="1" a="1"/>
  <c r="D110" i="1" s="1"/>
  <c r="D45" i="1" a="1"/>
  <c r="D45" i="1" s="1"/>
  <c r="D41" i="1" a="1"/>
  <c r="D41" i="1" s="1"/>
  <c r="D111" i="1" a="1"/>
  <c r="D111" i="1" s="1"/>
  <c r="D112" i="1" a="1"/>
  <c r="D112" i="1" s="1"/>
  <c r="D113" i="1" a="1"/>
  <c r="D113" i="1" s="1"/>
  <c r="D50" i="1" a="1"/>
  <c r="D50" i="1" s="1"/>
  <c r="D1103" i="1" a="1"/>
  <c r="D1103" i="1" s="1"/>
  <c r="D53" i="1" a="1"/>
  <c r="D53" i="1" s="1"/>
  <c r="D1107" i="1" a="1"/>
  <c r="D1107" i="1" s="1"/>
  <c r="D1101" i="1" a="1"/>
  <c r="D1101" i="1" s="1"/>
  <c r="D1102" i="1" a="1"/>
  <c r="D1102" i="1" s="1"/>
  <c r="D1104" i="1" a="1"/>
  <c r="D1104" i="1" s="1"/>
  <c r="D1106" i="1" a="1"/>
  <c r="D1106" i="1" s="1"/>
  <c r="D1109" i="1" a="1"/>
  <c r="D1109" i="1" s="1"/>
  <c r="D1105" i="1" a="1"/>
  <c r="D1105" i="1" s="1"/>
  <c r="D1110" i="1" a="1"/>
  <c r="D1110" i="1" s="1"/>
  <c r="D114" i="1" a="1"/>
  <c r="D114" i="1" s="1"/>
  <c r="D115" i="1" a="1"/>
  <c r="D115" i="1" s="1"/>
  <c r="D5" i="1" a="1"/>
  <c r="D5" i="1" s="1"/>
  <c r="D1113" i="1" a="1"/>
  <c r="D1113" i="1" s="1"/>
  <c r="D116" i="1" a="1"/>
  <c r="D116" i="1" s="1"/>
  <c r="D1112" i="1" a="1"/>
  <c r="D1112" i="1" s="1"/>
  <c r="D117" i="1" a="1"/>
  <c r="D117" i="1" s="1"/>
  <c r="D1413" i="1" a="1"/>
  <c r="D1413" i="1" s="1"/>
  <c r="D118" i="1" a="1"/>
  <c r="D118" i="1" s="1"/>
  <c r="D119" i="1" a="1"/>
  <c r="D119" i="1" s="1"/>
  <c r="D120" i="1" a="1"/>
  <c r="D120" i="1" s="1"/>
  <c r="D121" i="1" a="1"/>
  <c r="D121" i="1" s="1"/>
  <c r="D122" i="1" a="1"/>
  <c r="D122" i="1" s="1"/>
  <c r="D60" i="1" a="1"/>
  <c r="D60" i="1" s="1"/>
  <c r="D123" i="1" a="1"/>
  <c r="D123" i="1" s="1"/>
  <c r="D124" i="1" a="1"/>
  <c r="D124" i="1" s="1"/>
  <c r="D125" i="1" a="1"/>
  <c r="D125" i="1" s="1"/>
  <c r="D126" i="1" a="1"/>
  <c r="D126" i="1" s="1"/>
  <c r="D127" i="1" a="1"/>
  <c r="D127" i="1" s="1"/>
  <c r="D66" i="1" a="1"/>
  <c r="D66" i="1" s="1"/>
  <c r="D128" i="1" a="1"/>
  <c r="D128" i="1" s="1"/>
  <c r="D129" i="1" a="1"/>
  <c r="D129" i="1" s="1"/>
  <c r="D85" i="1" a="1"/>
  <c r="D85" i="1" s="1"/>
  <c r="D131" i="1" a="1"/>
  <c r="D131" i="1" s="1"/>
  <c r="D132" i="1" a="1"/>
  <c r="D132" i="1" s="1"/>
  <c r="D133" i="1" a="1"/>
  <c r="D133" i="1" s="1"/>
  <c r="D134" i="1" a="1"/>
  <c r="D134" i="1" s="1"/>
  <c r="D135" i="1" a="1"/>
  <c r="D135" i="1" s="1"/>
  <c r="D80" i="1" a="1"/>
  <c r="D80" i="1" s="1"/>
  <c r="D79" i="1" a="1"/>
  <c r="D79" i="1" s="1"/>
  <c r="D136" i="1" a="1"/>
  <c r="D136" i="1" s="1"/>
  <c r="D137" i="1" a="1"/>
  <c r="D137" i="1" s="1"/>
  <c r="D138" i="1" a="1"/>
  <c r="D138" i="1" s="1"/>
  <c r="D7" i="1" a="1"/>
  <c r="D7" i="1" s="1"/>
  <c r="D70" i="1" a="1"/>
  <c r="D70" i="1" s="1"/>
  <c r="D139" i="1" a="1"/>
  <c r="D139" i="1" s="1"/>
  <c r="D140" i="1" a="1"/>
  <c r="D140" i="1" s="1"/>
  <c r="D1420" i="1" a="1"/>
  <c r="D1420" i="1" s="1"/>
  <c r="D141" i="1" a="1"/>
  <c r="D141" i="1" s="1"/>
  <c r="D72" i="1" a="1"/>
  <c r="D72" i="1" s="1"/>
  <c r="D74" i="1" a="1"/>
  <c r="D74" i="1" s="1"/>
  <c r="D142" i="1" a="1"/>
  <c r="D142" i="1" s="1"/>
  <c r="D143" i="1" a="1"/>
  <c r="D143" i="1" s="1"/>
  <c r="D144" i="1" a="1"/>
  <c r="D144" i="1" s="1"/>
  <c r="D145" i="1" a="1"/>
  <c r="D145" i="1" s="1"/>
  <c r="D146" i="1" a="1"/>
  <c r="D146" i="1" s="1"/>
  <c r="D148" i="1" a="1"/>
  <c r="D148" i="1" s="1"/>
  <c r="D149" i="1" a="1"/>
  <c r="D149" i="1" s="1"/>
  <c r="D150" i="1" a="1"/>
  <c r="D150" i="1" s="1"/>
  <c r="D151" i="1" a="1"/>
  <c r="D151" i="1" s="1"/>
  <c r="D152" i="1" a="1"/>
  <c r="D152" i="1" s="1"/>
  <c r="D153" i="1" a="1"/>
  <c r="D153" i="1" s="1"/>
  <c r="D154" i="1" a="1"/>
  <c r="D154" i="1" s="1"/>
  <c r="D155" i="1" a="1"/>
  <c r="D155" i="1" s="1"/>
  <c r="D156" i="1" a="1"/>
  <c r="D156" i="1" s="1"/>
  <c r="D157" i="1" a="1"/>
  <c r="D157" i="1" s="1"/>
  <c r="D158" i="1" a="1"/>
  <c r="D158" i="1" s="1"/>
  <c r="D159" i="1" a="1"/>
  <c r="D159" i="1" s="1"/>
  <c r="D160" i="1" a="1"/>
  <c r="D160" i="1" s="1"/>
  <c r="D161" i="1" a="1"/>
  <c r="D161" i="1" s="1"/>
  <c r="D162" i="1" a="1"/>
  <c r="D162" i="1" s="1"/>
  <c r="D163" i="1" a="1"/>
  <c r="D163" i="1" s="1"/>
  <c r="D164" i="1" a="1"/>
  <c r="D164" i="1" s="1"/>
  <c r="D165" i="1" a="1"/>
  <c r="D165" i="1" s="1"/>
  <c r="D166" i="1" a="1"/>
  <c r="D166" i="1" s="1"/>
  <c r="D167" i="1" a="1"/>
  <c r="D167" i="1" s="1"/>
  <c r="D168" i="1" a="1"/>
  <c r="D168" i="1" s="1"/>
  <c r="D9" i="1" a="1"/>
  <c r="D9" i="1" s="1"/>
  <c r="D169" i="1" a="1"/>
  <c r="D169" i="1" s="1"/>
  <c r="D170" i="1" a="1"/>
  <c r="D170" i="1" s="1"/>
  <c r="D171" i="1" a="1"/>
  <c r="D171" i="1" s="1"/>
  <c r="D172" i="1" a="1"/>
  <c r="D172" i="1" s="1"/>
  <c r="D173" i="1" a="1"/>
  <c r="D173" i="1" s="1"/>
  <c r="D174" i="1" a="1"/>
  <c r="D174" i="1" s="1"/>
  <c r="D175" i="1" a="1"/>
  <c r="D175" i="1" s="1"/>
  <c r="D176" i="1" a="1"/>
  <c r="D176" i="1" s="1"/>
  <c r="D177" i="1" a="1"/>
  <c r="D177" i="1" s="1"/>
  <c r="D178" i="1" a="1"/>
  <c r="D178" i="1" s="1"/>
  <c r="D179" i="1" a="1"/>
  <c r="D179" i="1" s="1"/>
  <c r="D10" i="1" a="1"/>
  <c r="D10" i="1" s="1"/>
  <c r="D180" i="1" a="1"/>
  <c r="D180" i="1" s="1"/>
  <c r="D181" i="1" a="1"/>
  <c r="D181" i="1" s="1"/>
  <c r="D182" i="1" a="1"/>
  <c r="D182" i="1" s="1"/>
  <c r="D183" i="1" a="1"/>
  <c r="D183" i="1" s="1"/>
  <c r="D184" i="1" a="1"/>
  <c r="D184" i="1" s="1"/>
  <c r="D185" i="1" a="1"/>
  <c r="D185" i="1" s="1"/>
  <c r="D186" i="1" a="1"/>
  <c r="D186" i="1" s="1"/>
  <c r="D187" i="1" a="1"/>
  <c r="D187" i="1" s="1"/>
  <c r="D188" i="1" a="1"/>
  <c r="D188" i="1" s="1"/>
  <c r="D189" i="1" a="1"/>
  <c r="D189" i="1" s="1"/>
  <c r="D190" i="1" a="1"/>
  <c r="D190" i="1" s="1"/>
  <c r="D191" i="1" a="1"/>
  <c r="D191" i="1" s="1"/>
  <c r="D192" i="1" a="1"/>
  <c r="D192" i="1" s="1"/>
  <c r="D195" i="1" a="1"/>
  <c r="D195" i="1" s="1"/>
  <c r="D193" i="1" a="1"/>
  <c r="D193" i="1" s="1"/>
  <c r="D147" i="1" a="1"/>
  <c r="D147" i="1" s="1"/>
  <c r="D194" i="1" a="1"/>
  <c r="D194" i="1" s="1"/>
  <c r="D196" i="1" a="1"/>
  <c r="D196" i="1" s="1"/>
  <c r="D197" i="1" a="1"/>
  <c r="D197" i="1" s="1"/>
  <c r="D198" i="1" a="1"/>
  <c r="D198" i="1" s="1"/>
  <c r="D199" i="1" a="1"/>
  <c r="D199" i="1" s="1"/>
  <c r="D200" i="1" a="1"/>
  <c r="D200" i="1" s="1"/>
  <c r="D201" i="1" a="1"/>
  <c r="D201" i="1" s="1"/>
  <c r="D202" i="1" a="1"/>
  <c r="D202" i="1" s="1"/>
  <c r="D203" i="1" a="1"/>
  <c r="D203" i="1" s="1"/>
  <c r="D204" i="1" a="1"/>
  <c r="D204" i="1" s="1"/>
  <c r="D205" i="1" a="1"/>
  <c r="D205" i="1" s="1"/>
  <c r="D208" i="1" a="1"/>
  <c r="D208" i="1" s="1"/>
  <c r="D209" i="1" a="1"/>
  <c r="D209" i="1" s="1"/>
  <c r="D210" i="1" a="1"/>
  <c r="D210" i="1" s="1"/>
  <c r="D211" i="1" a="1"/>
  <c r="D211" i="1" s="1"/>
  <c r="D213" i="1" a="1"/>
  <c r="D213" i="1" s="1"/>
  <c r="D214" i="1" a="1"/>
  <c r="D214" i="1" s="1"/>
  <c r="D215" i="1" a="1"/>
  <c r="D215" i="1" s="1"/>
  <c r="D216" i="1" a="1"/>
  <c r="D216" i="1" s="1"/>
  <c r="D217" i="1" a="1"/>
  <c r="D217" i="1" s="1"/>
  <c r="D218" i="1" a="1"/>
  <c r="D218" i="1" s="1"/>
  <c r="D219" i="1" a="1"/>
  <c r="D219" i="1" s="1"/>
  <c r="D220" i="1" a="1"/>
  <c r="D220" i="1" s="1"/>
  <c r="D221" i="1" a="1"/>
  <c r="D221" i="1" s="1"/>
  <c r="D222" i="1" a="1"/>
  <c r="D222" i="1" s="1"/>
  <c r="D11" i="1" a="1"/>
  <c r="D11" i="1" s="1"/>
  <c r="D223" i="1" a="1"/>
  <c r="D223" i="1" s="1"/>
  <c r="D12" i="1" a="1"/>
  <c r="D12" i="1" s="1"/>
  <c r="D224" i="1" a="1"/>
  <c r="D224" i="1" s="1"/>
  <c r="D225" i="1" a="1"/>
  <c r="D225" i="1" s="1"/>
  <c r="D226" i="1" a="1"/>
  <c r="D226" i="1" s="1"/>
  <c r="D227" i="1" a="1"/>
  <c r="D227" i="1" s="1"/>
  <c r="D228" i="1" a="1"/>
  <c r="D228" i="1" s="1"/>
  <c r="D229" i="1" a="1"/>
  <c r="D229" i="1" s="1"/>
  <c r="D230" i="1" a="1"/>
  <c r="D230" i="1" s="1"/>
  <c r="D231" i="1" a="1"/>
  <c r="D231" i="1" s="1"/>
  <c r="D232" i="1" a="1"/>
  <c r="D232" i="1" s="1"/>
  <c r="D13" i="1" a="1"/>
  <c r="D13" i="1" s="1"/>
  <c r="D233" i="1" a="1"/>
  <c r="D233" i="1" s="1"/>
  <c r="D234" i="1" a="1"/>
  <c r="D234" i="1" s="1"/>
  <c r="D235" i="1" a="1"/>
  <c r="D235" i="1" s="1"/>
  <c r="D236" i="1" a="1"/>
  <c r="D236" i="1" s="1"/>
  <c r="D237" i="1" a="1"/>
  <c r="D237" i="1" s="1"/>
  <c r="D238" i="1" a="1"/>
  <c r="D238" i="1" s="1"/>
  <c r="D239" i="1" a="1"/>
  <c r="D239" i="1" s="1"/>
  <c r="D240" i="1" a="1"/>
  <c r="D240" i="1" s="1"/>
  <c r="D241" i="1" a="1"/>
  <c r="D241" i="1" s="1"/>
  <c r="D242" i="1" a="1"/>
  <c r="D242" i="1" s="1"/>
  <c r="D243" i="1" a="1"/>
  <c r="D243" i="1" s="1"/>
  <c r="D244" i="1" a="1"/>
  <c r="D244" i="1" s="1"/>
  <c r="D245" i="1" a="1"/>
  <c r="D245" i="1" s="1"/>
  <c r="D246" i="1" a="1"/>
  <c r="D246" i="1" s="1"/>
  <c r="D247" i="1" a="1"/>
  <c r="D247" i="1" s="1"/>
  <c r="D248" i="1" a="1"/>
  <c r="D248" i="1" s="1"/>
  <c r="D249" i="1" a="1"/>
  <c r="D249" i="1" s="1"/>
  <c r="D250" i="1" a="1"/>
  <c r="D250" i="1" s="1"/>
  <c r="D251" i="1" a="1"/>
  <c r="D251" i="1" s="1"/>
  <c r="D252" i="1" a="1"/>
  <c r="D252" i="1" s="1"/>
  <c r="D253" i="1" a="1"/>
  <c r="D253" i="1" s="1"/>
  <c r="D254" i="1" a="1"/>
  <c r="D254" i="1" s="1"/>
  <c r="D1374" i="1" a="1"/>
  <c r="D1374" i="1" s="1"/>
  <c r="D1377" i="1" a="1"/>
  <c r="D1377" i="1" s="1"/>
  <c r="D255" i="1" a="1"/>
  <c r="D255" i="1" s="1"/>
  <c r="D256" i="1" a="1"/>
  <c r="D256" i="1" s="1"/>
  <c r="D257" i="1" a="1"/>
  <c r="D257" i="1" s="1"/>
  <c r="D258" i="1" a="1"/>
  <c r="D258" i="1" s="1"/>
  <c r="D259" i="1" a="1"/>
  <c r="D259" i="1" s="1"/>
  <c r="D260" i="1" a="1"/>
  <c r="D260" i="1" s="1"/>
  <c r="D261" i="1" a="1"/>
  <c r="D261" i="1" s="1"/>
  <c r="D262" i="1" a="1"/>
  <c r="D262" i="1" s="1"/>
  <c r="D1381" i="1" a="1"/>
  <c r="D1381" i="1" s="1"/>
  <c r="D263" i="1" a="1"/>
  <c r="D263" i="1" s="1"/>
  <c r="D212" i="1" a="1"/>
  <c r="D212" i="1" s="1"/>
  <c r="D264" i="1" a="1"/>
  <c r="D264" i="1" s="1"/>
  <c r="D14" i="1" a="1"/>
  <c r="D14" i="1" s="1"/>
  <c r="D265" i="1" a="1"/>
  <c r="D265" i="1" s="1"/>
  <c r="D266" i="1" a="1"/>
  <c r="D266" i="1" s="1"/>
  <c r="D267" i="1" a="1"/>
  <c r="D267" i="1" s="1"/>
  <c r="D268" i="1" a="1"/>
  <c r="D268" i="1" s="1"/>
  <c r="D269" i="1" a="1"/>
  <c r="D269" i="1" s="1"/>
  <c r="D206" i="1" a="1"/>
  <c r="D206" i="1" s="1"/>
  <c r="D207" i="1" a="1"/>
  <c r="D207" i="1" s="1"/>
  <c r="D270" i="1" a="1"/>
  <c r="D270" i="1" s="1"/>
  <c r="D271" i="1" a="1"/>
  <c r="D271" i="1" s="1"/>
  <c r="D273" i="1" a="1"/>
  <c r="D273" i="1" s="1"/>
  <c r="D274" i="1" a="1"/>
  <c r="D274" i="1" s="1"/>
  <c r="D275" i="1" a="1"/>
  <c r="D275" i="1" s="1"/>
  <c r="D276" i="1" a="1"/>
  <c r="D276" i="1" s="1"/>
  <c r="D277" i="1" a="1"/>
  <c r="D277" i="1" s="1"/>
  <c r="D278" i="1" a="1"/>
  <c r="D278" i="1" s="1"/>
  <c r="D279" i="1" a="1"/>
  <c r="D279" i="1" s="1"/>
  <c r="D280" i="1" a="1"/>
  <c r="D280" i="1" s="1"/>
  <c r="D281" i="1" a="1"/>
  <c r="D281" i="1" s="1"/>
  <c r="D282" i="1" a="1"/>
  <c r="D282" i="1" s="1"/>
  <c r="D283" i="1" a="1"/>
  <c r="D283" i="1" s="1"/>
  <c r="D284" i="1" a="1"/>
  <c r="D284" i="1" s="1"/>
  <c r="D285" i="1" a="1"/>
  <c r="D285" i="1" s="1"/>
  <c r="D286" i="1" a="1"/>
  <c r="D286" i="1" s="1"/>
  <c r="D287" i="1" a="1"/>
  <c r="D287" i="1" s="1"/>
  <c r="D288" i="1" a="1"/>
  <c r="D288" i="1" s="1"/>
  <c r="D289" i="1" a="1"/>
  <c r="D289" i="1" s="1"/>
  <c r="D290" i="1" a="1"/>
  <c r="D290" i="1" s="1"/>
  <c r="D291" i="1" a="1"/>
  <c r="D291" i="1" s="1"/>
  <c r="D292" i="1" a="1"/>
  <c r="D292" i="1" s="1"/>
  <c r="D293" i="1" a="1"/>
  <c r="D293" i="1" s="1"/>
  <c r="D294" i="1" a="1"/>
  <c r="D294" i="1" s="1"/>
  <c r="D295" i="1" a="1"/>
  <c r="D295" i="1" s="1"/>
  <c r="D296" i="1" a="1"/>
  <c r="D296" i="1" s="1"/>
  <c r="D297" i="1" a="1"/>
  <c r="D297" i="1" s="1"/>
  <c r="D298" i="1" a="1"/>
  <c r="D298" i="1" s="1"/>
  <c r="D299" i="1" a="1"/>
  <c r="D299" i="1" s="1"/>
  <c r="D15" i="1" a="1"/>
  <c r="D15" i="1" s="1"/>
  <c r="D300" i="1" a="1"/>
  <c r="D300" i="1" s="1"/>
  <c r="D301" i="1" a="1"/>
  <c r="D301" i="1" s="1"/>
  <c r="D302" i="1" a="1"/>
  <c r="D302" i="1" s="1"/>
  <c r="D303" i="1" a="1"/>
  <c r="D303" i="1" s="1"/>
  <c r="D304" i="1" a="1"/>
  <c r="D304" i="1" s="1"/>
  <c r="D305" i="1" a="1"/>
  <c r="D305" i="1" s="1"/>
  <c r="D306" i="1" a="1"/>
  <c r="D306" i="1" s="1"/>
  <c r="D16" i="1" a="1"/>
  <c r="D16" i="1" s="1"/>
  <c r="D307" i="1" a="1"/>
  <c r="D307" i="1" s="1"/>
  <c r="D308" i="1" a="1"/>
  <c r="D308" i="1" s="1"/>
  <c r="D309" i="1" a="1"/>
  <c r="D309" i="1" s="1"/>
  <c r="D310" i="1" a="1"/>
  <c r="D310" i="1" s="1"/>
  <c r="D311" i="1" a="1"/>
  <c r="D311" i="1" s="1"/>
  <c r="D312" i="1" a="1"/>
  <c r="D312" i="1" s="1"/>
  <c r="D313" i="1" a="1"/>
  <c r="D313" i="1" s="1"/>
  <c r="D314" i="1" a="1"/>
  <c r="D314" i="1" s="1"/>
  <c r="D315" i="1" a="1"/>
  <c r="D315" i="1" s="1"/>
  <c r="D316" i="1" a="1"/>
  <c r="D316" i="1" s="1"/>
  <c r="D317" i="1" a="1"/>
  <c r="D317" i="1" s="1"/>
  <c r="D318" i="1" a="1"/>
  <c r="D318" i="1" s="1"/>
  <c r="D319" i="1" a="1"/>
  <c r="D319" i="1" s="1"/>
  <c r="D320" i="1" a="1"/>
  <c r="D320" i="1" s="1"/>
  <c r="D401" i="1" a="1"/>
  <c r="D401" i="1" s="1"/>
  <c r="D402" i="1" a="1"/>
  <c r="D402" i="1" s="1"/>
  <c r="D403" i="1" a="1"/>
  <c r="D403" i="1" s="1"/>
  <c r="D404" i="1" a="1"/>
  <c r="D404" i="1" s="1"/>
  <c r="D405" i="1" a="1"/>
  <c r="D405" i="1" s="1"/>
  <c r="D406" i="1" a="1"/>
  <c r="D406" i="1" s="1"/>
  <c r="D407" i="1" a="1"/>
  <c r="D407" i="1" s="1"/>
  <c r="D408" i="1" a="1"/>
  <c r="D408" i="1" s="1"/>
  <c r="D409" i="1" a="1"/>
  <c r="D409" i="1" s="1"/>
  <c r="D410" i="1" a="1"/>
  <c r="D410" i="1" s="1"/>
  <c r="D411" i="1" a="1"/>
  <c r="D411" i="1" s="1"/>
  <c r="D412" i="1" a="1"/>
  <c r="D412" i="1" s="1"/>
  <c r="D413" i="1" a="1"/>
  <c r="D413" i="1" s="1"/>
  <c r="D414" i="1" a="1"/>
  <c r="D414" i="1" s="1"/>
  <c r="D415" i="1" a="1"/>
  <c r="D415" i="1" s="1"/>
  <c r="D416" i="1" a="1"/>
  <c r="D416" i="1" s="1"/>
  <c r="D417" i="1" a="1"/>
  <c r="D417" i="1" s="1"/>
  <c r="D418" i="1" a="1"/>
  <c r="D418" i="1" s="1"/>
  <c r="D419" i="1" a="1"/>
  <c r="D419" i="1" s="1"/>
  <c r="D420" i="1" a="1"/>
  <c r="D420" i="1" s="1"/>
  <c r="D421" i="1" a="1"/>
  <c r="D421" i="1" s="1"/>
  <c r="D422" i="1" a="1"/>
  <c r="D422" i="1" s="1"/>
  <c r="D423" i="1" a="1"/>
  <c r="D423" i="1" s="1"/>
  <c r="D424" i="1" a="1"/>
  <c r="D424" i="1" s="1"/>
  <c r="D425" i="1" a="1"/>
  <c r="D425" i="1" s="1"/>
  <c r="D426" i="1" a="1"/>
  <c r="D426" i="1" s="1"/>
  <c r="D686" i="1" a="1"/>
  <c r="D686" i="1" s="1"/>
  <c r="D687" i="1" a="1"/>
  <c r="D687" i="1" s="1"/>
  <c r="D688" i="1" a="1"/>
  <c r="D688" i="1" s="1"/>
  <c r="D689" i="1" a="1"/>
  <c r="D689" i="1" s="1"/>
  <c r="D690" i="1" a="1"/>
  <c r="D690" i="1" s="1"/>
  <c r="D36" i="1" a="1"/>
  <c r="D36" i="1" s="1"/>
  <c r="D691" i="1" a="1"/>
  <c r="D691" i="1" s="1"/>
  <c r="D692" i="1" a="1"/>
  <c r="D692" i="1" s="1"/>
  <c r="D694" i="1" a="1"/>
  <c r="D694" i="1" s="1"/>
  <c r="D695" i="1" a="1"/>
  <c r="D695" i="1" s="1"/>
  <c r="D272" i="1" a="1"/>
  <c r="D272" i="1" s="1"/>
  <c r="D696" i="1" a="1"/>
  <c r="D696" i="1" s="1"/>
  <c r="D697" i="1" a="1"/>
  <c r="D697" i="1" s="1"/>
  <c r="D698" i="1" a="1"/>
  <c r="D698" i="1" s="1"/>
  <c r="D699" i="1" a="1"/>
  <c r="D699" i="1" s="1"/>
  <c r="D700" i="1" a="1"/>
  <c r="D700" i="1" s="1"/>
  <c r="D701" i="1" a="1"/>
  <c r="D701" i="1" s="1"/>
  <c r="D702" i="1" a="1"/>
  <c r="D702" i="1" s="1"/>
  <c r="D703" i="1" a="1"/>
  <c r="D703" i="1" s="1"/>
  <c r="D704" i="1" a="1"/>
  <c r="D704" i="1" s="1"/>
  <c r="D705" i="1" a="1"/>
  <c r="D705" i="1" s="1"/>
  <c r="D706" i="1" a="1"/>
  <c r="D706" i="1" s="1"/>
  <c r="D707" i="1" a="1"/>
  <c r="D707" i="1" s="1"/>
  <c r="D708" i="1" a="1"/>
  <c r="D708" i="1" s="1"/>
  <c r="D709" i="1" a="1"/>
  <c r="D709" i="1" s="1"/>
  <c r="D710" i="1" a="1"/>
  <c r="D710" i="1" s="1"/>
  <c r="D827" i="1" a="1"/>
  <c r="D827" i="1" s="1"/>
  <c r="D321" i="1" a="1"/>
  <c r="D321" i="1" s="1"/>
  <c r="D322" i="1" a="1"/>
  <c r="D322" i="1" s="1"/>
  <c r="D323" i="1" a="1"/>
  <c r="D323" i="1" s="1"/>
  <c r="D17" i="1" a="1"/>
  <c r="D17" i="1" s="1"/>
  <c r="D324" i="1" a="1"/>
  <c r="D324" i="1" s="1"/>
  <c r="D325" i="1" a="1"/>
  <c r="D325" i="1" s="1"/>
  <c r="D326" i="1" a="1"/>
  <c r="D326" i="1" s="1"/>
  <c r="D327" i="1" a="1"/>
  <c r="D327" i="1" s="1"/>
  <c r="D328" i="1" a="1"/>
  <c r="D328" i="1" s="1"/>
  <c r="D329" i="1" a="1"/>
  <c r="D329" i="1" s="1"/>
  <c r="D330" i="1" a="1"/>
  <c r="D330" i="1" s="1"/>
  <c r="D331" i="1" a="1"/>
  <c r="D331" i="1" s="1"/>
  <c r="D332" i="1" a="1"/>
  <c r="D332" i="1" s="1"/>
  <c r="D333" i="1" a="1"/>
  <c r="D333" i="1" s="1"/>
  <c r="D334" i="1" a="1"/>
  <c r="D334" i="1" s="1"/>
  <c r="D335" i="1" a="1"/>
  <c r="D335" i="1" s="1"/>
  <c r="D336" i="1" a="1"/>
  <c r="D336" i="1" s="1"/>
  <c r="D337" i="1" a="1"/>
  <c r="D337" i="1" s="1"/>
  <c r="D338" i="1" a="1"/>
  <c r="D338" i="1" s="1"/>
  <c r="D339" i="1" a="1"/>
  <c r="D339" i="1" s="1"/>
  <c r="D340" i="1" a="1"/>
  <c r="D340" i="1" s="1"/>
  <c r="D341" i="1" a="1"/>
  <c r="D341" i="1" s="1"/>
  <c r="D342" i="1" a="1"/>
  <c r="D342" i="1" s="1"/>
  <c r="D343" i="1" a="1"/>
  <c r="D343" i="1" s="1"/>
  <c r="D344" i="1" a="1"/>
  <c r="D344" i="1" s="1"/>
  <c r="D346" i="1" a="1"/>
  <c r="D346" i="1" s="1"/>
  <c r="D347" i="1" a="1"/>
  <c r="D347" i="1" s="1"/>
  <c r="D348" i="1" a="1"/>
  <c r="D348" i="1" s="1"/>
  <c r="D349" i="1" a="1"/>
  <c r="D349" i="1" s="1"/>
  <c r="D351" i="1" a="1"/>
  <c r="D351" i="1" s="1"/>
  <c r="D352" i="1" a="1"/>
  <c r="D352" i="1" s="1"/>
  <c r="D353" i="1" a="1"/>
  <c r="D353" i="1" s="1"/>
  <c r="D354" i="1" a="1"/>
  <c r="D354" i="1" s="1"/>
  <c r="D355" i="1" a="1"/>
  <c r="D355" i="1" s="1"/>
  <c r="D356" i="1" a="1"/>
  <c r="D356" i="1" s="1"/>
  <c r="D357" i="1" a="1"/>
  <c r="D357" i="1" s="1"/>
  <c r="D358" i="1" a="1"/>
  <c r="D358" i="1" s="1"/>
  <c r="D359" i="1" a="1"/>
  <c r="D359" i="1" s="1"/>
  <c r="D360" i="1" a="1"/>
  <c r="D360" i="1" s="1"/>
  <c r="D362" i="1" a="1"/>
  <c r="D362" i="1" s="1"/>
  <c r="D363" i="1" a="1"/>
  <c r="D363" i="1" s="1"/>
  <c r="D364" i="1" a="1"/>
  <c r="D364" i="1" s="1"/>
  <c r="D365" i="1" a="1"/>
  <c r="D365" i="1" s="1"/>
  <c r="D366" i="1" a="1"/>
  <c r="D366" i="1" s="1"/>
  <c r="D367" i="1" a="1"/>
  <c r="D367" i="1" s="1"/>
  <c r="D368" i="1" a="1"/>
  <c r="D368" i="1" s="1"/>
  <c r="D369" i="1" a="1"/>
  <c r="D369" i="1" s="1"/>
  <c r="D371" i="1" a="1"/>
  <c r="D371" i="1" s="1"/>
  <c r="D372" i="1" a="1"/>
  <c r="D372" i="1" s="1"/>
  <c r="D373" i="1" a="1"/>
  <c r="D373" i="1" s="1"/>
  <c r="D374" i="1" a="1"/>
  <c r="D374" i="1" s="1"/>
  <c r="D375" i="1" a="1"/>
  <c r="D375" i="1" s="1"/>
  <c r="D376" i="1" a="1"/>
  <c r="D376" i="1" s="1"/>
  <c r="D377" i="1" a="1"/>
  <c r="D377" i="1" s="1"/>
  <c r="D378" i="1" a="1"/>
  <c r="D378" i="1" s="1"/>
  <c r="D20" i="1" a="1"/>
  <c r="D20" i="1" s="1"/>
  <c r="D379" i="1" a="1"/>
  <c r="D379" i="1" s="1"/>
  <c r="D380" i="1" a="1"/>
  <c r="D380" i="1" s="1"/>
  <c r="D381" i="1" a="1"/>
  <c r="D381" i="1" s="1"/>
  <c r="D382" i="1" a="1"/>
  <c r="D382" i="1" s="1"/>
  <c r="D383" i="1" a="1"/>
  <c r="D383" i="1" s="1"/>
  <c r="D384" i="1" a="1"/>
  <c r="D384" i="1" s="1"/>
  <c r="D385" i="1" a="1"/>
  <c r="D385" i="1" s="1"/>
  <c r="D386" i="1" a="1"/>
  <c r="D386" i="1" s="1"/>
  <c r="D387" i="1" a="1"/>
  <c r="D387" i="1" s="1"/>
  <c r="D388" i="1" a="1"/>
  <c r="D388" i="1" s="1"/>
  <c r="D389" i="1" a="1"/>
  <c r="D389" i="1" s="1"/>
  <c r="D350" i="1" a="1"/>
  <c r="D350" i="1" s="1"/>
  <c r="D390" i="1" a="1"/>
  <c r="D390" i="1" s="1"/>
  <c r="D391" i="1" a="1"/>
  <c r="D391" i="1" s="1"/>
  <c r="D392" i="1" a="1"/>
  <c r="D392" i="1" s="1"/>
  <c r="D393" i="1" a="1"/>
  <c r="D393" i="1" s="1"/>
  <c r="D394" i="1" a="1"/>
  <c r="D394" i="1" s="1"/>
  <c r="D395" i="1" a="1"/>
  <c r="D395" i="1" s="1"/>
  <c r="D396" i="1" a="1"/>
  <c r="D396" i="1" s="1"/>
  <c r="D397" i="1" a="1"/>
  <c r="D397" i="1" s="1"/>
  <c r="D398" i="1" a="1"/>
  <c r="D398" i="1" s="1"/>
  <c r="D399" i="1" a="1"/>
  <c r="D399" i="1" s="1"/>
  <c r="D400" i="1" a="1"/>
  <c r="D400" i="1" s="1"/>
  <c r="D1131" i="1" a="1"/>
  <c r="D1131" i="1" s="1"/>
  <c r="D345" i="1" a="1"/>
  <c r="D345" i="1" s="1"/>
  <c r="D427" i="1" a="1"/>
  <c r="D427" i="1" s="1"/>
  <c r="D1353" i="1" a="1"/>
  <c r="D1353" i="1" s="1"/>
  <c r="D428" i="1" a="1"/>
  <c r="D428" i="1" s="1"/>
  <c r="D429" i="1" a="1"/>
  <c r="D429" i="1" s="1"/>
  <c r="D430" i="1" a="1"/>
  <c r="D430" i="1" s="1"/>
  <c r="D433" i="1" a="1"/>
  <c r="D433" i="1" s="1"/>
  <c r="D1354" i="1" a="1"/>
  <c r="D1354" i="1" s="1"/>
  <c r="D1355" i="1" a="1"/>
  <c r="D1355" i="1" s="1"/>
  <c r="D434" i="1" a="1"/>
  <c r="D434" i="1" s="1"/>
  <c r="D435" i="1" a="1"/>
  <c r="D435" i="1" s="1"/>
  <c r="D361" i="1" a="1"/>
  <c r="D361" i="1" s="1"/>
  <c r="D436" i="1" a="1"/>
  <c r="D436" i="1" s="1"/>
  <c r="D437" i="1" a="1"/>
  <c r="D437" i="1" s="1"/>
  <c r="D438" i="1" a="1"/>
  <c r="D438" i="1" s="1"/>
  <c r="D439" i="1" a="1"/>
  <c r="D439" i="1" s="1"/>
  <c r="D440" i="1" a="1"/>
  <c r="D440" i="1" s="1"/>
  <c r="D441" i="1" a="1"/>
  <c r="D441" i="1" s="1"/>
  <c r="D442" i="1" a="1"/>
  <c r="D442" i="1" s="1"/>
  <c r="D1359" i="1" a="1"/>
  <c r="D1359" i="1" s="1"/>
  <c r="D443" i="1" a="1"/>
  <c r="D443" i="1" s="1"/>
  <c r="D1360" i="1" a="1"/>
  <c r="D1360" i="1" s="1"/>
  <c r="D444" i="1" a="1"/>
  <c r="D444" i="1" s="1"/>
  <c r="D445" i="1" a="1"/>
  <c r="D445" i="1" s="1"/>
  <c r="D1357" i="1" a="1"/>
  <c r="D1357" i="1" s="1"/>
  <c r="D446" i="1" a="1"/>
  <c r="D446" i="1" s="1"/>
  <c r="D1356" i="1" a="1"/>
  <c r="D1356" i="1" s="1"/>
  <c r="D1358" i="1" a="1"/>
  <c r="D1358" i="1" s="1"/>
  <c r="D447" i="1" a="1"/>
  <c r="D447" i="1" s="1"/>
  <c r="D448" i="1" a="1"/>
  <c r="D448" i="1" s="1"/>
  <c r="D449" i="1" a="1"/>
  <c r="D449" i="1" s="1"/>
  <c r="D450" i="1" a="1"/>
  <c r="D450" i="1" s="1"/>
  <c r="D451" i="1" a="1"/>
  <c r="D451" i="1" s="1"/>
  <c r="D370" i="1" a="1"/>
  <c r="D370" i="1" s="1"/>
  <c r="D452" i="1" a="1"/>
  <c r="D452" i="1" s="1"/>
  <c r="D453" i="1" a="1"/>
  <c r="D453" i="1" s="1"/>
  <c r="D454" i="1" a="1"/>
  <c r="D454" i="1" s="1"/>
  <c r="D455" i="1" a="1"/>
  <c r="D455" i="1" s="1"/>
  <c r="D456" i="1" a="1"/>
  <c r="D456" i="1" s="1"/>
  <c r="D457" i="1" a="1"/>
  <c r="D457" i="1" s="1"/>
  <c r="D458" i="1" a="1"/>
  <c r="D458" i="1" s="1"/>
  <c r="D459" i="1" a="1"/>
  <c r="D459" i="1" s="1"/>
  <c r="D460" i="1" a="1"/>
  <c r="D460" i="1" s="1"/>
  <c r="D461" i="1" a="1"/>
  <c r="D461" i="1" s="1"/>
  <c r="D462" i="1" a="1"/>
  <c r="D462" i="1" s="1"/>
  <c r="D463" i="1" a="1"/>
  <c r="D463" i="1" s="1"/>
  <c r="D464" i="1" a="1"/>
  <c r="D464" i="1" s="1"/>
  <c r="D465" i="1" a="1"/>
  <c r="D465" i="1" s="1"/>
  <c r="D466" i="1" a="1"/>
  <c r="D466" i="1" s="1"/>
  <c r="D467" i="1" a="1"/>
  <c r="D467" i="1" s="1"/>
  <c r="D468" i="1" a="1"/>
  <c r="D468" i="1" s="1"/>
  <c r="D469" i="1" a="1"/>
  <c r="D469" i="1" s="1"/>
  <c r="D470" i="1" a="1"/>
  <c r="D470" i="1" s="1"/>
  <c r="D471" i="1" a="1"/>
  <c r="D471" i="1" s="1"/>
  <c r="D472" i="1" a="1"/>
  <c r="D472" i="1" s="1"/>
  <c r="D473" i="1" a="1"/>
  <c r="D473" i="1" s="1"/>
  <c r="D474" i="1" a="1"/>
  <c r="D474" i="1" s="1"/>
  <c r="D475" i="1" a="1"/>
  <c r="D475" i="1" s="1"/>
  <c r="D476" i="1" a="1"/>
  <c r="D476" i="1" s="1"/>
  <c r="D477" i="1" a="1"/>
  <c r="D477" i="1" s="1"/>
  <c r="D1280" i="1" a="1"/>
  <c r="D1280" i="1" s="1"/>
  <c r="D478" i="1" a="1"/>
  <c r="D478" i="1" s="1"/>
  <c r="D21" i="1" a="1"/>
  <c r="D21" i="1" s="1"/>
  <c r="D479" i="1" a="1"/>
  <c r="D479" i="1" s="1"/>
  <c r="D480" i="1" a="1"/>
  <c r="D480" i="1" s="1"/>
  <c r="D481" i="1" a="1"/>
  <c r="D481" i="1" s="1"/>
  <c r="D23" i="1" a="1"/>
  <c r="D23" i="1" s="1"/>
  <c r="D482" i="1" a="1"/>
  <c r="D482" i="1" s="1"/>
  <c r="D483" i="1" a="1"/>
  <c r="D483" i="1" s="1"/>
  <c r="D484" i="1" a="1"/>
  <c r="D484" i="1" s="1"/>
  <c r="D485" i="1" a="1"/>
  <c r="D485" i="1" s="1"/>
  <c r="D486" i="1" a="1"/>
  <c r="D486" i="1" s="1"/>
  <c r="D488" i="1" a="1"/>
  <c r="D488" i="1" s="1"/>
  <c r="D489" i="1" a="1"/>
  <c r="D489" i="1" s="1"/>
  <c r="D490" i="1" a="1"/>
  <c r="D490" i="1" s="1"/>
  <c r="D24" i="1" a="1"/>
  <c r="D24" i="1" s="1"/>
  <c r="D491" i="1" a="1"/>
  <c r="D491" i="1" s="1"/>
  <c r="D492" i="1" a="1"/>
  <c r="D492" i="1" s="1"/>
  <c r="D493" i="1" a="1"/>
  <c r="D493" i="1" s="1"/>
  <c r="D494" i="1" a="1"/>
  <c r="D494" i="1" s="1"/>
  <c r="D495" i="1" a="1"/>
  <c r="D495" i="1" s="1"/>
  <c r="D496" i="1" a="1"/>
  <c r="D496" i="1" s="1"/>
  <c r="D497" i="1" a="1"/>
  <c r="D497" i="1" s="1"/>
  <c r="D498" i="1" a="1"/>
  <c r="D498" i="1" s="1"/>
  <c r="D499" i="1" a="1"/>
  <c r="D499" i="1" s="1"/>
  <c r="D500" i="1" a="1"/>
  <c r="D500" i="1" s="1"/>
  <c r="D501" i="1" a="1"/>
  <c r="D501" i="1" s="1"/>
  <c r="D502" i="1" a="1"/>
  <c r="D502" i="1" s="1"/>
  <c r="D503" i="1" a="1"/>
  <c r="D503" i="1" s="1"/>
  <c r="D505" i="1" a="1"/>
  <c r="D505" i="1" s="1"/>
  <c r="D506" i="1" a="1"/>
  <c r="D506" i="1" s="1"/>
  <c r="D507" i="1" a="1"/>
  <c r="D507" i="1" s="1"/>
  <c r="D510" i="1" a="1"/>
  <c r="D510" i="1" s="1"/>
  <c r="D25" i="1" a="1"/>
  <c r="D25" i="1" s="1"/>
  <c r="D511" i="1" a="1"/>
  <c r="D511" i="1" s="1"/>
  <c r="D512" i="1" a="1"/>
  <c r="D512" i="1" s="1"/>
  <c r="D513" i="1" a="1"/>
  <c r="D513" i="1" s="1"/>
  <c r="D514" i="1" a="1"/>
  <c r="D514" i="1" s="1"/>
  <c r="D515" i="1" a="1"/>
  <c r="D515" i="1" s="1"/>
  <c r="D518" i="1" a="1"/>
  <c r="D518" i="1" s="1"/>
  <c r="D519" i="1" a="1"/>
  <c r="D519" i="1" s="1"/>
  <c r="D26" i="1" a="1"/>
  <c r="D26" i="1" s="1"/>
  <c r="D520" i="1" a="1"/>
  <c r="D520" i="1" s="1"/>
  <c r="D521" i="1" a="1"/>
  <c r="D521" i="1" s="1"/>
  <c r="D28" i="1" a="1"/>
  <c r="D28" i="1" s="1"/>
  <c r="D522" i="1" a="1"/>
  <c r="D522" i="1" s="1"/>
  <c r="D523" i="1" a="1"/>
  <c r="D523" i="1" s="1"/>
  <c r="D525" i="1" a="1"/>
  <c r="D525" i="1" s="1"/>
  <c r="D526" i="1" a="1"/>
  <c r="D526" i="1" s="1"/>
  <c r="D527" i="1" a="1"/>
  <c r="D527" i="1" s="1"/>
  <c r="D528" i="1" a="1"/>
  <c r="D528" i="1" s="1"/>
  <c r="D530" i="1" a="1"/>
  <c r="D530" i="1" s="1"/>
  <c r="D531" i="1" a="1"/>
  <c r="D531" i="1" s="1"/>
  <c r="D532" i="1" a="1"/>
  <c r="D532" i="1" s="1"/>
  <c r="D29" i="1" a="1"/>
  <c r="D29" i="1" s="1"/>
  <c r="D533" i="1" a="1"/>
  <c r="D533" i="1" s="1"/>
  <c r="D534" i="1" a="1"/>
  <c r="D534" i="1" s="1"/>
  <c r="D535" i="1" a="1"/>
  <c r="D535" i="1" s="1"/>
  <c r="D537" i="1" a="1"/>
  <c r="D537" i="1" s="1"/>
  <c r="D538" i="1" a="1"/>
  <c r="D538" i="1" s="1"/>
  <c r="D540" i="1" a="1"/>
  <c r="D540" i="1" s="1"/>
  <c r="D541" i="1" a="1"/>
  <c r="D541" i="1" s="1"/>
  <c r="D542" i="1" a="1"/>
  <c r="D542" i="1" s="1"/>
  <c r="D543" i="1" a="1"/>
  <c r="D543" i="1" s="1"/>
  <c r="D544" i="1" a="1"/>
  <c r="D544" i="1" s="1"/>
  <c r="D30" i="1" a="1"/>
  <c r="D30" i="1" s="1"/>
  <c r="D32" i="1" a="1"/>
  <c r="D32" i="1" s="1"/>
  <c r="D545" i="1" a="1"/>
  <c r="D545" i="1" s="1"/>
  <c r="D546" i="1" a="1"/>
  <c r="D546" i="1" s="1"/>
  <c r="D547" i="1" a="1"/>
  <c r="D547" i="1" s="1"/>
  <c r="D548" i="1" a="1"/>
  <c r="D548" i="1" s="1"/>
  <c r="D549" i="1" a="1"/>
  <c r="D549" i="1" s="1"/>
  <c r="D550" i="1" a="1"/>
  <c r="D550" i="1" s="1"/>
  <c r="D551" i="1" a="1"/>
  <c r="D551" i="1" s="1"/>
  <c r="D552" i="1" a="1"/>
  <c r="D552" i="1" s="1"/>
  <c r="D553" i="1" a="1"/>
  <c r="D553" i="1" s="1"/>
  <c r="D554" i="1" a="1"/>
  <c r="D554" i="1" s="1"/>
  <c r="D555" i="1" a="1"/>
  <c r="D555" i="1" s="1"/>
  <c r="D556" i="1" a="1"/>
  <c r="D556" i="1" s="1"/>
  <c r="D557" i="1" a="1"/>
  <c r="D557" i="1" s="1"/>
  <c r="D558" i="1" a="1"/>
  <c r="D558" i="1" s="1"/>
  <c r="D559" i="1" a="1"/>
  <c r="D559" i="1" s="1"/>
  <c r="D560" i="1" a="1"/>
  <c r="D560" i="1" s="1"/>
  <c r="D1139" i="1" a="1"/>
  <c r="D1139" i="1" s="1"/>
  <c r="D1140" i="1" a="1"/>
  <c r="D1140" i="1" s="1"/>
  <c r="D1390" i="1" a="1"/>
  <c r="D1390" i="1" s="1"/>
  <c r="D561" i="1" a="1"/>
  <c r="D561" i="1" s="1"/>
  <c r="D562" i="1" a="1"/>
  <c r="D562" i="1" s="1"/>
  <c r="D564" i="1" a="1"/>
  <c r="D564" i="1" s="1"/>
  <c r="D565" i="1" a="1"/>
  <c r="D565" i="1" s="1"/>
  <c r="D566" i="1" a="1"/>
  <c r="D566" i="1" s="1"/>
  <c r="D568" i="1" a="1"/>
  <c r="D568" i="1" s="1"/>
  <c r="D569" i="1" a="1"/>
  <c r="D569" i="1" s="1"/>
  <c r="D570" i="1" a="1"/>
  <c r="D570" i="1" s="1"/>
  <c r="D567" i="1" a="1"/>
  <c r="D567" i="1" s="1"/>
  <c r="D571" i="1" a="1"/>
  <c r="D571" i="1" s="1"/>
  <c r="D572" i="1" a="1"/>
  <c r="D572" i="1" s="1"/>
  <c r="D575" i="1" a="1"/>
  <c r="D575" i="1" s="1"/>
  <c r="D576" i="1" a="1"/>
  <c r="D576" i="1" s="1"/>
  <c r="D577" i="1" a="1"/>
  <c r="D577" i="1" s="1"/>
  <c r="D578" i="1" a="1"/>
  <c r="D578" i="1" s="1"/>
  <c r="D33" i="1" a="1"/>
  <c r="D33" i="1" s="1"/>
  <c r="D579" i="1" a="1"/>
  <c r="D579" i="1" s="1"/>
  <c r="D580" i="1" a="1"/>
  <c r="D580" i="1" s="1"/>
  <c r="D581" i="1" a="1"/>
  <c r="D581" i="1" s="1"/>
  <c r="D582" i="1" a="1"/>
  <c r="D582" i="1" s="1"/>
  <c r="D583" i="1" a="1"/>
  <c r="D583" i="1" s="1"/>
  <c r="D584" i="1" a="1"/>
  <c r="D584" i="1" s="1"/>
  <c r="D585" i="1" a="1"/>
  <c r="D585" i="1" s="1"/>
  <c r="D586" i="1" a="1"/>
  <c r="D586" i="1" s="1"/>
  <c r="D587" i="1" a="1"/>
  <c r="D587" i="1" s="1"/>
  <c r="D588" i="1" a="1"/>
  <c r="D588" i="1" s="1"/>
  <c r="D589" i="1" a="1"/>
  <c r="D589" i="1" s="1"/>
  <c r="D591" i="1" a="1"/>
  <c r="D591" i="1" s="1"/>
  <c r="D592" i="1" a="1"/>
  <c r="D592" i="1" s="1"/>
  <c r="D593" i="1" a="1"/>
  <c r="D593" i="1" s="1"/>
  <c r="D594" i="1" a="1"/>
  <c r="D594" i="1" s="1"/>
  <c r="D595" i="1" a="1"/>
  <c r="D595" i="1" s="1"/>
  <c r="D596" i="1" a="1"/>
  <c r="D596" i="1" s="1"/>
  <c r="D597" i="1" a="1"/>
  <c r="D597" i="1" s="1"/>
  <c r="D598" i="1" a="1"/>
  <c r="D598" i="1" s="1"/>
  <c r="D599" i="1" a="1"/>
  <c r="D599" i="1" s="1"/>
  <c r="D600" i="1" a="1"/>
  <c r="D600" i="1" s="1"/>
  <c r="D601" i="1" a="1"/>
  <c r="D601" i="1" s="1"/>
  <c r="D602" i="1" a="1"/>
  <c r="D602" i="1" s="1"/>
  <c r="D603" i="1" a="1"/>
  <c r="D603" i="1" s="1"/>
  <c r="D604" i="1" a="1"/>
  <c r="D604" i="1" s="1"/>
  <c r="D605" i="1" a="1"/>
  <c r="D605" i="1" s="1"/>
  <c r="D606" i="1" a="1"/>
  <c r="D606" i="1" s="1"/>
  <c r="D607" i="1" a="1"/>
  <c r="D607" i="1" s="1"/>
  <c r="D608" i="1" a="1"/>
  <c r="D608" i="1" s="1"/>
  <c r="D609" i="1" a="1"/>
  <c r="D609" i="1" s="1"/>
  <c r="D610" i="1" a="1"/>
  <c r="D610" i="1" s="1"/>
  <c r="D611" i="1" a="1"/>
  <c r="D611" i="1" s="1"/>
  <c r="D612" i="1" a="1"/>
  <c r="D612" i="1" s="1"/>
  <c r="D613" i="1" a="1"/>
  <c r="D613" i="1" s="1"/>
  <c r="D614" i="1" a="1"/>
  <c r="D614" i="1" s="1"/>
  <c r="D618" i="1" a="1"/>
  <c r="D618" i="1" s="1"/>
  <c r="D508" i="1" a="1"/>
  <c r="D508" i="1" s="1"/>
  <c r="D620" i="1" a="1"/>
  <c r="D620" i="1" s="1"/>
  <c r="D621" i="1" a="1"/>
  <c r="D621" i="1" s="1"/>
  <c r="D622" i="1" a="1"/>
  <c r="D622" i="1" s="1"/>
  <c r="D623" i="1" a="1"/>
  <c r="D623" i="1" s="1"/>
  <c r="D624" i="1" a="1"/>
  <c r="D624" i="1" s="1"/>
  <c r="D625" i="1" a="1"/>
  <c r="D625" i="1" s="1"/>
  <c r="D626" i="1" a="1"/>
  <c r="D626" i="1" s="1"/>
  <c r="D627" i="1" a="1"/>
  <c r="D627" i="1" s="1"/>
  <c r="D628" i="1" a="1"/>
  <c r="D628" i="1" s="1"/>
  <c r="D629" i="1" a="1"/>
  <c r="D629" i="1" s="1"/>
  <c r="D632" i="1" a="1"/>
  <c r="D632" i="1" s="1"/>
  <c r="D633" i="1" a="1"/>
  <c r="D633" i="1" s="1"/>
  <c r="D634" i="1" a="1"/>
  <c r="D634" i="1" s="1"/>
  <c r="D509" i="1" a="1"/>
  <c r="D509" i="1" s="1"/>
  <c r="D637" i="1" a="1"/>
  <c r="D637" i="1" s="1"/>
  <c r="D640" i="1" a="1"/>
  <c r="D640" i="1" s="1"/>
  <c r="D487" i="1" a="1"/>
  <c r="D487" i="1" s="1"/>
  <c r="D641" i="1" a="1"/>
  <c r="D641" i="1" s="1"/>
  <c r="D645" i="1" a="1"/>
  <c r="D645" i="1" s="1"/>
  <c r="D648" i="1" a="1"/>
  <c r="D648" i="1" s="1"/>
  <c r="D650" i="1" a="1"/>
  <c r="D650" i="1" s="1"/>
  <c r="D649" i="1" a="1"/>
  <c r="D649" i="1" s="1"/>
  <c r="D1247" i="1" a="1"/>
  <c r="D1247" i="1" s="1"/>
  <c r="D651" i="1" a="1"/>
  <c r="D651" i="1" s="1"/>
  <c r="D655" i="1" a="1"/>
  <c r="D655" i="1" s="1"/>
  <c r="D656" i="1" a="1"/>
  <c r="D656" i="1" s="1"/>
  <c r="D504" i="1" a="1"/>
  <c r="D504" i="1" s="1"/>
  <c r="D657" i="1" a="1"/>
  <c r="D657" i="1" s="1"/>
  <c r="D658" i="1" a="1"/>
  <c r="D658" i="1" s="1"/>
  <c r="D659" i="1" a="1"/>
  <c r="D659" i="1" s="1"/>
  <c r="D539" i="1" a="1"/>
  <c r="D539" i="1" s="1"/>
  <c r="D660" i="1" a="1"/>
  <c r="D660" i="1" s="1"/>
  <c r="D661" i="1" a="1"/>
  <c r="D661" i="1" s="1"/>
  <c r="D662" i="1" a="1"/>
  <c r="D662" i="1" s="1"/>
  <c r="D524" i="1" a="1"/>
  <c r="D524" i="1" s="1"/>
  <c r="D663" i="1" a="1"/>
  <c r="D663" i="1" s="1"/>
  <c r="D665" i="1" a="1"/>
  <c r="D665" i="1" s="1"/>
  <c r="D667" i="1" a="1"/>
  <c r="D667" i="1" s="1"/>
  <c r="D669" i="1" a="1"/>
  <c r="D669" i="1" s="1"/>
  <c r="D670" i="1" a="1"/>
  <c r="D670" i="1" s="1"/>
  <c r="D671" i="1" a="1"/>
  <c r="D671" i="1" s="1"/>
  <c r="D529" i="1" a="1"/>
  <c r="D529" i="1" s="1"/>
  <c r="D1251" i="1" a="1"/>
  <c r="D1251" i="1" s="1"/>
  <c r="D672" i="1" a="1"/>
  <c r="D672" i="1" s="1"/>
  <c r="D673" i="1" a="1"/>
  <c r="D673" i="1" s="1"/>
  <c r="D674" i="1" a="1"/>
  <c r="D674" i="1" s="1"/>
  <c r="D675" i="1" a="1"/>
  <c r="D675" i="1" s="1"/>
  <c r="D517" i="1" a="1"/>
  <c r="D517" i="1" s="1"/>
  <c r="D676" i="1" a="1"/>
  <c r="D676" i="1" s="1"/>
  <c r="D516" i="1" a="1"/>
  <c r="D516" i="1" s="1"/>
  <c r="D677" i="1" a="1"/>
  <c r="D677" i="1" s="1"/>
  <c r="D678" i="1" a="1"/>
  <c r="D678" i="1" s="1"/>
  <c r="D1252" i="1" a="1"/>
  <c r="D1252" i="1" s="1"/>
  <c r="D679" i="1" a="1"/>
  <c r="D679" i="1" s="1"/>
  <c r="D536" i="1" a="1"/>
  <c r="D536" i="1" s="1"/>
  <c r="D680" i="1" a="1"/>
  <c r="D680" i="1" s="1"/>
  <c r="D681" i="1" a="1"/>
  <c r="D681" i="1" s="1"/>
  <c r="D682" i="1" a="1"/>
  <c r="D682" i="1" s="1"/>
  <c r="D683" i="1" a="1"/>
  <c r="D683" i="1" s="1"/>
  <c r="D684" i="1" a="1"/>
  <c r="D684" i="1" s="1"/>
  <c r="D685" i="1" a="1"/>
  <c r="D685" i="1" s="1"/>
  <c r="D711" i="1" a="1"/>
  <c r="D711" i="1" s="1"/>
  <c r="D712" i="1" a="1"/>
  <c r="D712" i="1" s="1"/>
  <c r="D713" i="1" a="1"/>
  <c r="D713" i="1" s="1"/>
  <c r="D714" i="1" a="1"/>
  <c r="D714" i="1" s="1"/>
  <c r="D715" i="1" a="1"/>
  <c r="D715" i="1" s="1"/>
  <c r="D716" i="1" a="1"/>
  <c r="D716" i="1" s="1"/>
  <c r="D717" i="1" a="1"/>
  <c r="D717" i="1" s="1"/>
  <c r="D718" i="1" a="1"/>
  <c r="D718" i="1" s="1"/>
  <c r="D719" i="1" a="1"/>
  <c r="D719" i="1" s="1"/>
  <c r="D720" i="1" a="1"/>
  <c r="D720" i="1" s="1"/>
  <c r="D721" i="1" a="1"/>
  <c r="D721" i="1" s="1"/>
  <c r="D722" i="1" a="1"/>
  <c r="D722" i="1" s="1"/>
  <c r="D1290" i="1" a="1"/>
  <c r="D1290" i="1" s="1"/>
  <c r="D724" i="1" a="1"/>
  <c r="D724" i="1" s="1"/>
  <c r="D725" i="1" a="1"/>
  <c r="D725" i="1" s="1"/>
  <c r="D726" i="1" a="1"/>
  <c r="D726" i="1" s="1"/>
  <c r="D727" i="1" a="1"/>
  <c r="D727" i="1" s="1"/>
  <c r="D728" i="1" a="1"/>
  <c r="D728" i="1" s="1"/>
  <c r="D730" i="1" a="1"/>
  <c r="D730" i="1" s="1"/>
  <c r="D731" i="1" a="1"/>
  <c r="D731" i="1" s="1"/>
  <c r="D732" i="1" a="1"/>
  <c r="D732" i="1" s="1"/>
  <c r="D733" i="1" a="1"/>
  <c r="D733" i="1" s="1"/>
  <c r="D734" i="1" a="1"/>
  <c r="D734" i="1" s="1"/>
  <c r="D735" i="1" a="1"/>
  <c r="D735" i="1" s="1"/>
  <c r="D736" i="1" a="1"/>
  <c r="D736" i="1" s="1"/>
  <c r="D738" i="1" a="1"/>
  <c r="D738" i="1" s="1"/>
  <c r="D739" i="1" a="1"/>
  <c r="D739" i="1" s="1"/>
  <c r="D740" i="1" a="1"/>
  <c r="D740" i="1" s="1"/>
  <c r="D741" i="1" a="1"/>
  <c r="D741" i="1" s="1"/>
  <c r="D742" i="1" a="1"/>
  <c r="D742" i="1" s="1"/>
  <c r="D1227" i="1" a="1"/>
  <c r="D1227" i="1" s="1"/>
  <c r="D744" i="1" a="1"/>
  <c r="D744" i="1" s="1"/>
  <c r="D745" i="1" a="1"/>
  <c r="D745" i="1" s="1"/>
  <c r="D746" i="1" a="1"/>
  <c r="D746" i="1" s="1"/>
  <c r="D747" i="1" a="1"/>
  <c r="D747" i="1" s="1"/>
  <c r="D748" i="1" a="1"/>
  <c r="D748" i="1" s="1"/>
  <c r="D573" i="1" a="1"/>
  <c r="D573" i="1" s="1"/>
  <c r="D574" i="1" a="1"/>
  <c r="D574" i="1" s="1"/>
  <c r="D749" i="1" a="1"/>
  <c r="D749" i="1" s="1"/>
  <c r="D750" i="1" a="1"/>
  <c r="D750" i="1" s="1"/>
  <c r="D751" i="1" a="1"/>
  <c r="D751" i="1" s="1"/>
  <c r="D752" i="1" a="1"/>
  <c r="D752" i="1" s="1"/>
  <c r="D753" i="1" a="1"/>
  <c r="D753" i="1" s="1"/>
  <c r="D754" i="1" a="1"/>
  <c r="D754" i="1" s="1"/>
  <c r="D755" i="1" a="1"/>
  <c r="D755" i="1" s="1"/>
  <c r="D756" i="1" a="1"/>
  <c r="D756" i="1" s="1"/>
  <c r="D757" i="1" a="1"/>
  <c r="D757" i="1" s="1"/>
  <c r="D758" i="1" a="1"/>
  <c r="D758" i="1" s="1"/>
  <c r="D759" i="1" a="1"/>
  <c r="D759" i="1" s="1"/>
  <c r="D563" i="1" a="1"/>
  <c r="D563" i="1" s="1"/>
  <c r="D760" i="1" a="1"/>
  <c r="D760" i="1" s="1"/>
  <c r="D761" i="1" a="1"/>
  <c r="D761" i="1" s="1"/>
  <c r="D762" i="1" a="1"/>
  <c r="D762" i="1" s="1"/>
  <c r="D763" i="1" a="1"/>
  <c r="D763" i="1" s="1"/>
  <c r="D764" i="1" a="1"/>
  <c r="D764" i="1" s="1"/>
  <c r="D765" i="1" a="1"/>
  <c r="D765" i="1" s="1"/>
  <c r="D766" i="1" a="1"/>
  <c r="D766" i="1" s="1"/>
  <c r="D767" i="1" a="1"/>
  <c r="D767" i="1" s="1"/>
  <c r="D768" i="1" a="1"/>
  <c r="D768" i="1" s="1"/>
  <c r="D769" i="1" a="1"/>
  <c r="D769" i="1" s="1"/>
  <c r="D1147" i="1" a="1"/>
  <c r="D1147" i="1" s="1"/>
  <c r="D1148" i="1" a="1"/>
  <c r="D1148" i="1" s="1"/>
  <c r="D1149" i="1" a="1"/>
  <c r="D1149" i="1" s="1"/>
  <c r="D770" i="1" a="1"/>
  <c r="D770" i="1" s="1"/>
  <c r="D771" i="1" a="1"/>
  <c r="D771" i="1" s="1"/>
  <c r="D772" i="1" a="1"/>
  <c r="D772" i="1" s="1"/>
  <c r="D773" i="1" a="1"/>
  <c r="D773" i="1" s="1"/>
  <c r="D774" i="1" a="1"/>
  <c r="D774" i="1" s="1"/>
  <c r="D1150" i="1" a="1"/>
  <c r="D1150" i="1" s="1"/>
  <c r="D615" i="1" a="1"/>
  <c r="D615" i="1" s="1"/>
  <c r="D616" i="1" a="1"/>
  <c r="D616" i="1" s="1"/>
  <c r="D1152" i="1" a="1"/>
  <c r="D1152" i="1" s="1"/>
  <c r="D1155" i="1" a="1"/>
  <c r="D1155" i="1" s="1"/>
  <c r="D617" i="1" a="1"/>
  <c r="D617" i="1" s="1"/>
  <c r="D1151" i="1" a="1"/>
  <c r="D1151" i="1" s="1"/>
  <c r="D776" i="1" a="1"/>
  <c r="D776" i="1" s="1"/>
  <c r="D1154" i="1" a="1"/>
  <c r="D1154" i="1" s="1"/>
  <c r="D777" i="1" a="1"/>
  <c r="D777" i="1" s="1"/>
  <c r="D778" i="1" a="1"/>
  <c r="D778" i="1" s="1"/>
  <c r="D779" i="1" a="1"/>
  <c r="D779" i="1" s="1"/>
  <c r="D780" i="1" a="1"/>
  <c r="D780" i="1" s="1"/>
  <c r="D781" i="1" a="1"/>
  <c r="D781" i="1" s="1"/>
  <c r="D630" i="1" a="1"/>
  <c r="D630" i="1" s="1"/>
  <c r="D1156" i="1" a="1"/>
  <c r="D1156" i="1" s="1"/>
  <c r="D1158" i="1" a="1"/>
  <c r="D1158" i="1" s="1"/>
  <c r="D782" i="1" a="1"/>
  <c r="D782" i="1" s="1"/>
  <c r="D783" i="1" a="1"/>
  <c r="D783" i="1" s="1"/>
  <c r="D1170" i="1" a="1"/>
  <c r="D1170" i="1" s="1"/>
  <c r="D1161" i="1" a="1"/>
  <c r="D1161" i="1" s="1"/>
  <c r="D1157" i="1" a="1"/>
  <c r="D1157" i="1" s="1"/>
  <c r="D784" i="1" a="1"/>
  <c r="D784" i="1" s="1"/>
  <c r="D1166" i="1" a="1"/>
  <c r="D1166" i="1" s="1"/>
  <c r="D1167" i="1" a="1"/>
  <c r="D1167" i="1" s="1"/>
  <c r="D785" i="1" a="1"/>
  <c r="D785" i="1" s="1"/>
  <c r="D1168" i="1" a="1"/>
  <c r="D1168" i="1" s="1"/>
  <c r="D631" i="1" a="1"/>
  <c r="D631" i="1" s="1"/>
  <c r="D787" i="1" a="1"/>
  <c r="D787" i="1" s="1"/>
  <c r="D1165" i="1" a="1"/>
  <c r="D1165" i="1" s="1"/>
  <c r="D789" i="1" a="1"/>
  <c r="D789" i="1" s="1"/>
  <c r="D790" i="1" a="1"/>
  <c r="D790" i="1" s="1"/>
  <c r="D619" i="1" a="1"/>
  <c r="D619" i="1" s="1"/>
  <c r="D792" i="1" a="1"/>
  <c r="D792" i="1" s="1"/>
  <c r="D793" i="1" a="1"/>
  <c r="D793" i="1" s="1"/>
  <c r="D794" i="1" a="1"/>
  <c r="D794" i="1" s="1"/>
  <c r="D1172" i="1" a="1"/>
  <c r="D1172" i="1" s="1"/>
  <c r="D795" i="1" a="1"/>
  <c r="D795" i="1" s="1"/>
  <c r="D1169" i="1" a="1"/>
  <c r="D1169" i="1" s="1"/>
  <c r="D796" i="1" a="1"/>
  <c r="D796" i="1" s="1"/>
  <c r="D797" i="1" a="1"/>
  <c r="D797" i="1" s="1"/>
  <c r="D798" i="1" a="1"/>
  <c r="D798" i="1" s="1"/>
  <c r="D644" i="1" a="1"/>
  <c r="D644" i="1" s="1"/>
  <c r="D1304" i="1" a="1"/>
  <c r="D1304" i="1" s="1"/>
  <c r="D1305" i="1" a="1"/>
  <c r="D1305" i="1" s="1"/>
  <c r="D799" i="1" a="1"/>
  <c r="D799" i="1" s="1"/>
  <c r="D39" i="1" a="1"/>
  <c r="D39" i="1" s="1"/>
  <c r="D801" i="1" a="1"/>
  <c r="D801" i="1" s="1"/>
  <c r="D802" i="1" a="1"/>
  <c r="D802" i="1" s="1"/>
  <c r="D804" i="1" a="1"/>
  <c r="D804" i="1" s="1"/>
  <c r="D805" i="1" a="1"/>
  <c r="D805" i="1" s="1"/>
  <c r="D636" i="1" a="1"/>
  <c r="D636" i="1" s="1"/>
  <c r="D1307" i="1" a="1"/>
  <c r="D1307" i="1" s="1"/>
  <c r="D806" i="1" a="1"/>
  <c r="D806" i="1" s="1"/>
  <c r="D807" i="1" a="1"/>
  <c r="D807" i="1" s="1"/>
  <c r="D1308" i="1" a="1"/>
  <c r="D1308" i="1" s="1"/>
  <c r="D808" i="1" a="1"/>
  <c r="D808" i="1" s="1"/>
  <c r="D638" i="1" a="1"/>
  <c r="D638" i="1" s="1"/>
  <c r="D639" i="1" a="1"/>
  <c r="D639" i="1" s="1"/>
  <c r="D809" i="1" a="1"/>
  <c r="D809" i="1" s="1"/>
  <c r="D810" i="1" a="1"/>
  <c r="D810" i="1" s="1"/>
  <c r="D811" i="1" a="1"/>
  <c r="D811" i="1" s="1"/>
  <c r="D1309" i="1" a="1"/>
  <c r="D1309" i="1" s="1"/>
  <c r="D812" i="1" a="1"/>
  <c r="D812" i="1" s="1"/>
  <c r="D813" i="1" a="1"/>
  <c r="D813" i="1" s="1"/>
  <c r="D814" i="1" a="1"/>
  <c r="D814" i="1" s="1"/>
  <c r="D1310" i="1" a="1"/>
  <c r="D1310" i="1" s="1"/>
  <c r="D815" i="1" a="1"/>
  <c r="D815" i="1" s="1"/>
  <c r="D816" i="1" a="1"/>
  <c r="D816" i="1" s="1"/>
  <c r="D635" i="1" a="1"/>
  <c r="D635" i="1" s="1"/>
  <c r="D1318" i="1" a="1"/>
  <c r="D1318" i="1" s="1"/>
  <c r="D1311" i="1" a="1"/>
  <c r="D1311" i="1" s="1"/>
  <c r="D817" i="1" a="1"/>
  <c r="D817" i="1" s="1"/>
  <c r="D1313" i="1" a="1"/>
  <c r="D1313" i="1" s="1"/>
  <c r="D1316" i="1" a="1"/>
  <c r="D1316" i="1" s="1"/>
  <c r="D818" i="1" a="1"/>
  <c r="D818" i="1" s="1"/>
  <c r="D819" i="1" a="1"/>
  <c r="D819" i="1" s="1"/>
  <c r="D820" i="1" a="1"/>
  <c r="D820" i="1" s="1"/>
  <c r="D1351" i="1" a="1"/>
  <c r="D1351" i="1" s="1"/>
  <c r="D1315" i="1" a="1"/>
  <c r="D1315" i="1" s="1"/>
  <c r="D1317" i="1" a="1"/>
  <c r="D1317" i="1" s="1"/>
  <c r="D821" i="1" a="1"/>
  <c r="D821" i="1" s="1"/>
  <c r="D822" i="1" a="1"/>
  <c r="D822" i="1" s="1"/>
  <c r="D823" i="1" a="1"/>
  <c r="D823" i="1" s="1"/>
  <c r="D642" i="1" a="1"/>
  <c r="D642" i="1" s="1"/>
  <c r="D643" i="1" a="1"/>
  <c r="D643" i="1" s="1"/>
  <c r="D824" i="1" a="1"/>
  <c r="D824" i="1" s="1"/>
  <c r="D826" i="1" a="1"/>
  <c r="D826" i="1" s="1"/>
  <c r="D664" i="1" a="1"/>
  <c r="D664" i="1" s="1"/>
  <c r="D828" i="1" a="1"/>
  <c r="D828" i="1" s="1"/>
  <c r="D40" i="1" a="1"/>
  <c r="D40" i="1" s="1"/>
  <c r="D829" i="1" a="1"/>
  <c r="D829" i="1" s="1"/>
  <c r="D830" i="1" a="1"/>
  <c r="D830" i="1" s="1"/>
  <c r="D652" i="1" a="1"/>
  <c r="D652" i="1" s="1"/>
  <c r="D653" i="1" a="1"/>
  <c r="D653" i="1" s="1"/>
  <c r="D654" i="1" a="1"/>
  <c r="D654" i="1" s="1"/>
  <c r="D831" i="1" a="1"/>
  <c r="D831" i="1" s="1"/>
  <c r="D832" i="1" a="1"/>
  <c r="D832" i="1" s="1"/>
  <c r="D834" i="1" a="1"/>
  <c r="D834" i="1" s="1"/>
  <c r="D668" i="1" a="1"/>
  <c r="D668" i="1" s="1"/>
  <c r="D835" i="1" a="1"/>
  <c r="D835" i="1" s="1"/>
  <c r="D837" i="1" a="1"/>
  <c r="D837" i="1" s="1"/>
  <c r="D838" i="1" a="1"/>
  <c r="D838" i="1" s="1"/>
  <c r="D666" i="1" a="1"/>
  <c r="D666" i="1" s="1"/>
  <c r="D647" i="1" a="1"/>
  <c r="D647" i="1" s="1"/>
  <c r="D646" i="1" a="1"/>
  <c r="D646" i="1" s="1"/>
  <c r="D843" i="1" a="1"/>
  <c r="D843" i="1" s="1"/>
  <c r="D845" i="1" a="1"/>
  <c r="D845" i="1" s="1"/>
  <c r="D846" i="1" a="1"/>
  <c r="D846" i="1" s="1"/>
  <c r="D847" i="1" a="1"/>
  <c r="D847" i="1" s="1"/>
  <c r="D848" i="1" a="1"/>
  <c r="D848" i="1" s="1"/>
  <c r="D849" i="1" a="1"/>
  <c r="D849" i="1" s="1"/>
  <c r="D850" i="1" a="1"/>
  <c r="D850" i="1" s="1"/>
  <c r="D851" i="1" a="1"/>
  <c r="D851" i="1" s="1"/>
  <c r="D852" i="1" a="1"/>
  <c r="D852" i="1" s="1"/>
  <c r="D853" i="1" a="1"/>
  <c r="D853" i="1" s="1"/>
  <c r="D854" i="1" a="1"/>
  <c r="D854" i="1" s="1"/>
  <c r="D855" i="1" a="1"/>
  <c r="D855" i="1" s="1"/>
  <c r="D856" i="1" a="1"/>
  <c r="D856" i="1" s="1"/>
  <c r="D857" i="1" a="1"/>
  <c r="D857" i="1" s="1"/>
  <c r="D858" i="1" a="1"/>
  <c r="D858" i="1" s="1"/>
  <c r="D859" i="1" a="1"/>
  <c r="D859" i="1" s="1"/>
  <c r="D860" i="1" a="1"/>
  <c r="D860" i="1" s="1"/>
  <c r="D861" i="1" a="1"/>
  <c r="D861" i="1" s="1"/>
  <c r="D862" i="1" a="1"/>
  <c r="D862" i="1" s="1"/>
  <c r="D863" i="1" a="1"/>
  <c r="D863" i="1" s="1"/>
  <c r="D864" i="1" a="1"/>
  <c r="D864" i="1" s="1"/>
  <c r="D865" i="1" a="1"/>
  <c r="D865" i="1" s="1"/>
  <c r="D866" i="1" a="1"/>
  <c r="D866" i="1" s="1"/>
  <c r="D867" i="1" a="1"/>
  <c r="D867" i="1" s="1"/>
  <c r="D868" i="1" a="1"/>
  <c r="D868" i="1" s="1"/>
  <c r="D869" i="1" a="1"/>
  <c r="D869" i="1" s="1"/>
  <c r="D870" i="1" a="1"/>
  <c r="D870" i="1" s="1"/>
  <c r="D871" i="1" a="1"/>
  <c r="D871" i="1" s="1"/>
  <c r="D872" i="1" a="1"/>
  <c r="D872" i="1" s="1"/>
  <c r="D873" i="1" a="1"/>
  <c r="D873" i="1" s="1"/>
  <c r="D874" i="1" a="1"/>
  <c r="D874" i="1" s="1"/>
  <c r="D875" i="1" a="1"/>
  <c r="D875" i="1" s="1"/>
  <c r="D876" i="1" a="1"/>
  <c r="D876" i="1" s="1"/>
  <c r="D877" i="1" a="1"/>
  <c r="D877" i="1" s="1"/>
  <c r="D878" i="1" a="1"/>
  <c r="D878" i="1" s="1"/>
  <c r="D879" i="1" a="1"/>
  <c r="D879" i="1" s="1"/>
  <c r="D880" i="1" a="1"/>
  <c r="D880" i="1" s="1"/>
  <c r="D881" i="1" a="1"/>
  <c r="D881" i="1" s="1"/>
  <c r="D882" i="1" a="1"/>
  <c r="D882" i="1" s="1"/>
  <c r="D883" i="1" a="1"/>
  <c r="D883" i="1" s="1"/>
  <c r="D884" i="1" a="1"/>
  <c r="D884" i="1" s="1"/>
  <c r="D885" i="1" a="1"/>
  <c r="D885" i="1" s="1"/>
  <c r="D886" i="1" a="1"/>
  <c r="D886" i="1" s="1"/>
  <c r="D43" i="1" a="1"/>
  <c r="D43" i="1" s="1"/>
  <c r="D887" i="1" a="1"/>
  <c r="D887" i="1" s="1"/>
  <c r="D888" i="1" a="1"/>
  <c r="D888" i="1" s="1"/>
  <c r="D889" i="1" a="1"/>
  <c r="D889" i="1" s="1"/>
  <c r="D890" i="1" a="1"/>
  <c r="D890" i="1" s="1"/>
  <c r="D891" i="1" a="1"/>
  <c r="D891" i="1" s="1"/>
  <c r="D892" i="1" a="1"/>
  <c r="D892" i="1" s="1"/>
  <c r="D893" i="1" a="1"/>
  <c r="D893" i="1" s="1"/>
  <c r="D894" i="1" a="1"/>
  <c r="D894" i="1" s="1"/>
  <c r="D895" i="1" a="1"/>
  <c r="D895" i="1" s="1"/>
  <c r="D44" i="1" a="1"/>
  <c r="D44" i="1" s="1"/>
  <c r="D896" i="1" a="1"/>
  <c r="D896" i="1" s="1"/>
  <c r="D897" i="1" a="1"/>
  <c r="D897" i="1" s="1"/>
  <c r="D898" i="1" a="1"/>
  <c r="D898" i="1" s="1"/>
  <c r="D899" i="1" a="1"/>
  <c r="D899" i="1" s="1"/>
  <c r="D900" i="1" a="1"/>
  <c r="D900" i="1" s="1"/>
  <c r="D901" i="1" a="1"/>
  <c r="D901" i="1" s="1"/>
  <c r="D902" i="1" a="1"/>
  <c r="D902" i="1" s="1"/>
  <c r="D903" i="1" a="1"/>
  <c r="D903" i="1" s="1"/>
  <c r="D904" i="1" a="1"/>
  <c r="D904" i="1" s="1"/>
  <c r="D905" i="1" a="1"/>
  <c r="D905" i="1" s="1"/>
  <c r="D906" i="1" a="1"/>
  <c r="D906" i="1" s="1"/>
  <c r="D907" i="1" a="1"/>
  <c r="D907" i="1" s="1"/>
  <c r="D908" i="1" a="1"/>
  <c r="D908" i="1" s="1"/>
  <c r="D909" i="1" a="1"/>
  <c r="D909" i="1" s="1"/>
  <c r="D910" i="1" a="1"/>
  <c r="D910" i="1" s="1"/>
  <c r="D723" i="1" a="1"/>
  <c r="D723" i="1" s="1"/>
  <c r="D911" i="1" a="1"/>
  <c r="D911" i="1" s="1"/>
  <c r="D912" i="1" a="1"/>
  <c r="D912" i="1" s="1"/>
  <c r="D913" i="1" a="1"/>
  <c r="D913" i="1" s="1"/>
  <c r="D914" i="1" a="1"/>
  <c r="D914" i="1" s="1"/>
  <c r="D915" i="1" a="1"/>
  <c r="D915" i="1" s="1"/>
  <c r="D916" i="1" a="1"/>
  <c r="D916" i="1" s="1"/>
  <c r="D917" i="1" a="1"/>
  <c r="D917" i="1" s="1"/>
  <c r="D918" i="1" a="1"/>
  <c r="D918" i="1" s="1"/>
  <c r="D919" i="1" a="1"/>
  <c r="D919" i="1" s="1"/>
  <c r="D920" i="1" a="1"/>
  <c r="D920" i="1" s="1"/>
  <c r="D921" i="1" a="1"/>
  <c r="D921" i="1" s="1"/>
  <c r="D922" i="1" a="1"/>
  <c r="D922" i="1" s="1"/>
  <c r="D923" i="1" a="1"/>
  <c r="D923" i="1" s="1"/>
  <c r="D924" i="1" a="1"/>
  <c r="D924" i="1" s="1"/>
  <c r="D729" i="1" a="1"/>
  <c r="D729" i="1" s="1"/>
  <c r="D1181" i="1" a="1"/>
  <c r="D1181" i="1" s="1"/>
  <c r="D925" i="1" a="1"/>
  <c r="D925" i="1" s="1"/>
  <c r="D926" i="1" a="1"/>
  <c r="D926" i="1" s="1"/>
  <c r="D927" i="1" a="1"/>
  <c r="D927" i="1" s="1"/>
  <c r="D1180" i="1" a="1"/>
  <c r="D1180" i="1" s="1"/>
  <c r="D1182" i="1" a="1"/>
  <c r="D1182" i="1" s="1"/>
  <c r="D928" i="1" a="1"/>
  <c r="D928" i="1" s="1"/>
  <c r="D929" i="1" a="1"/>
  <c r="D929" i="1" s="1"/>
  <c r="D930" i="1" a="1"/>
  <c r="D930" i="1" s="1"/>
  <c r="D931" i="1" a="1"/>
  <c r="D931" i="1" s="1"/>
  <c r="D1183" i="1" a="1"/>
  <c r="D1183" i="1" s="1"/>
  <c r="D1292" i="1" a="1"/>
  <c r="D1292" i="1" s="1"/>
  <c r="D743" i="1" a="1"/>
  <c r="D743" i="1" s="1"/>
  <c r="D932" i="1" a="1"/>
  <c r="D932" i="1" s="1"/>
  <c r="D933" i="1" a="1"/>
  <c r="D933" i="1" s="1"/>
  <c r="D1291" i="1" a="1"/>
  <c r="D1291" i="1" s="1"/>
  <c r="D1185" i="1" a="1"/>
  <c r="D1185" i="1" s="1"/>
  <c r="D1187" i="1" a="1"/>
  <c r="D1187" i="1" s="1"/>
  <c r="D934" i="1" a="1"/>
  <c r="D934" i="1" s="1"/>
  <c r="D1184" i="1" a="1"/>
  <c r="D1184" i="1" s="1"/>
  <c r="D1186" i="1" a="1"/>
  <c r="D1186" i="1" s="1"/>
  <c r="D1188" i="1" a="1"/>
  <c r="D1188" i="1" s="1"/>
  <c r="D935" i="1" a="1"/>
  <c r="D935" i="1" s="1"/>
  <c r="D936" i="1" a="1"/>
  <c r="D936" i="1" s="1"/>
  <c r="D937" i="1" a="1"/>
  <c r="D937" i="1" s="1"/>
  <c r="D737" i="1" a="1"/>
  <c r="D737" i="1" s="1"/>
  <c r="D938" i="1" a="1"/>
  <c r="D938" i="1" s="1"/>
  <c r="D939" i="1" a="1"/>
  <c r="D939" i="1" s="1"/>
  <c r="D1323" i="1" a="1"/>
  <c r="D1323" i="1" s="1"/>
  <c r="D1301" i="1" a="1"/>
  <c r="D1301" i="1" s="1"/>
  <c r="D1302" i="1" a="1"/>
  <c r="D1302" i="1" s="1"/>
  <c r="D1324" i="1" a="1"/>
  <c r="D1324" i="1" s="1"/>
  <c r="D1329" i="1" a="1"/>
  <c r="D1329" i="1" s="1"/>
  <c r="D1299" i="1" a="1"/>
  <c r="D1299" i="1" s="1"/>
  <c r="D940" i="1" a="1"/>
  <c r="D940" i="1" s="1"/>
  <c r="D1296" i="1" a="1"/>
  <c r="D1296" i="1" s="1"/>
  <c r="D1300" i="1" a="1"/>
  <c r="D1300" i="1" s="1"/>
  <c r="D941" i="1" a="1"/>
  <c r="D941" i="1" s="1"/>
  <c r="D1293" i="1" a="1"/>
  <c r="D1293" i="1" s="1"/>
  <c r="D942" i="1" a="1"/>
  <c r="D942" i="1" s="1"/>
  <c r="D943" i="1" a="1"/>
  <c r="D943" i="1" s="1"/>
  <c r="D1294" i="1" a="1"/>
  <c r="D1294" i="1" s="1"/>
  <c r="D1295" i="1" a="1"/>
  <c r="D1295" i="1" s="1"/>
  <c r="D1298" i="1" a="1"/>
  <c r="D1298" i="1" s="1"/>
  <c r="D944" i="1" a="1"/>
  <c r="D944" i="1" s="1"/>
  <c r="D945" i="1" a="1"/>
  <c r="D945" i="1" s="1"/>
  <c r="D1325" i="1" a="1"/>
  <c r="D1325" i="1" s="1"/>
  <c r="D1328" i="1" a="1"/>
  <c r="D1328" i="1" s="1"/>
  <c r="D946" i="1" a="1"/>
  <c r="D946" i="1" s="1"/>
  <c r="D1330" i="1" a="1"/>
  <c r="D1330" i="1" s="1"/>
  <c r="D947" i="1" a="1"/>
  <c r="D947" i="1" s="1"/>
  <c r="D948" i="1" a="1"/>
  <c r="D948" i="1" s="1"/>
  <c r="D1327" i="1" a="1"/>
  <c r="D1327" i="1" s="1"/>
  <c r="D949" i="1" a="1"/>
  <c r="D949" i="1" s="1"/>
  <c r="D950" i="1" a="1"/>
  <c r="D950" i="1" s="1"/>
  <c r="D951" i="1" a="1"/>
  <c r="D951" i="1" s="1"/>
  <c r="D952" i="1" a="1"/>
  <c r="D952" i="1" s="1"/>
  <c r="D953" i="1" a="1"/>
  <c r="D953" i="1" s="1"/>
  <c r="D775" i="1" a="1"/>
  <c r="D775" i="1" s="1"/>
  <c r="D954" i="1" a="1"/>
  <c r="D954" i="1" s="1"/>
  <c r="D46" i="1" a="1"/>
  <c r="D46" i="1" s="1"/>
  <c r="D955" i="1" a="1"/>
  <c r="D955" i="1" s="1"/>
  <c r="D956" i="1" a="1"/>
  <c r="D956" i="1" s="1"/>
  <c r="D957" i="1" a="1"/>
  <c r="D957" i="1" s="1"/>
  <c r="D958" i="1" a="1"/>
  <c r="D958" i="1" s="1"/>
  <c r="D959" i="1" a="1"/>
  <c r="D959" i="1" s="1"/>
  <c r="D960" i="1" a="1"/>
  <c r="D960" i="1" s="1"/>
  <c r="D47" i="1" a="1"/>
  <c r="D47" i="1" s="1"/>
  <c r="D961" i="1" a="1"/>
  <c r="D961" i="1" s="1"/>
  <c r="D962" i="1" a="1"/>
  <c r="D962" i="1" s="1"/>
  <c r="D963" i="1" a="1"/>
  <c r="D963" i="1" s="1"/>
  <c r="D964" i="1" a="1"/>
  <c r="D964" i="1" s="1"/>
  <c r="D48" i="1" a="1"/>
  <c r="D48" i="1" s="1"/>
  <c r="D965" i="1" a="1"/>
  <c r="D965" i="1" s="1"/>
  <c r="D966" i="1" a="1"/>
  <c r="D966" i="1" s="1"/>
  <c r="D967" i="1" a="1"/>
  <c r="D967" i="1" s="1"/>
  <c r="D968" i="1" a="1"/>
  <c r="D968" i="1" s="1"/>
  <c r="D969" i="1" a="1"/>
  <c r="D969" i="1" s="1"/>
  <c r="D970" i="1" a="1"/>
  <c r="D970" i="1" s="1"/>
  <c r="D971" i="1" a="1"/>
  <c r="D971" i="1" s="1"/>
  <c r="D972" i="1" a="1"/>
  <c r="D972" i="1" s="1"/>
  <c r="D973" i="1" a="1"/>
  <c r="D973" i="1" s="1"/>
  <c r="D975" i="1" a="1"/>
  <c r="D975" i="1" s="1"/>
  <c r="D976" i="1" a="1"/>
  <c r="D976" i="1" s="1"/>
  <c r="D1260" i="1" a="1"/>
  <c r="D1260" i="1" s="1"/>
  <c r="D803" i="1" a="1"/>
  <c r="D803" i="1" s="1"/>
  <c r="D977" i="1" a="1"/>
  <c r="D977" i="1" s="1"/>
  <c r="D978" i="1" a="1"/>
  <c r="D978" i="1" s="1"/>
  <c r="D788" i="1" a="1"/>
  <c r="D788" i="1" s="1"/>
  <c r="D979" i="1" a="1"/>
  <c r="D979" i="1" s="1"/>
  <c r="D980" i="1" a="1"/>
  <c r="D980" i="1" s="1"/>
  <c r="D1189" i="1" a="1"/>
  <c r="D1189" i="1" s="1"/>
  <c r="D981" i="1" a="1"/>
  <c r="D981" i="1" s="1"/>
  <c r="D982" i="1" a="1"/>
  <c r="D982" i="1" s="1"/>
  <c r="D791" i="1" a="1"/>
  <c r="D791" i="1" s="1"/>
  <c r="D983" i="1" a="1"/>
  <c r="D983" i="1" s="1"/>
  <c r="D984" i="1" a="1"/>
  <c r="D984" i="1" s="1"/>
  <c r="D1190" i="1" a="1"/>
  <c r="D1190" i="1" s="1"/>
  <c r="D786" i="1" a="1"/>
  <c r="D786" i="1" s="1"/>
  <c r="D985" i="1" a="1"/>
  <c r="D985" i="1" s="1"/>
  <c r="D988" i="1" a="1"/>
  <c r="D988" i="1" s="1"/>
  <c r="D989" i="1" a="1"/>
  <c r="D989" i="1" s="1"/>
  <c r="D990" i="1" a="1"/>
  <c r="D990" i="1" s="1"/>
  <c r="D991" i="1" a="1"/>
  <c r="D991" i="1" s="1"/>
  <c r="D992" i="1" a="1"/>
  <c r="D992" i="1" s="1"/>
  <c r="D993" i="1" a="1"/>
  <c r="D993" i="1" s="1"/>
  <c r="D994" i="1" a="1"/>
  <c r="D994" i="1" s="1"/>
  <c r="D995" i="1" a="1"/>
  <c r="D995" i="1" s="1"/>
  <c r="D996" i="1" a="1"/>
  <c r="D996" i="1" s="1"/>
  <c r="D998" i="1" a="1"/>
  <c r="D998" i="1" s="1"/>
  <c r="D1197" i="1" a="1"/>
  <c r="D1197" i="1" s="1"/>
  <c r="D999" i="1" a="1"/>
  <c r="D999" i="1" s="1"/>
  <c r="D1001" i="1" a="1"/>
  <c r="D1001" i="1" s="1"/>
  <c r="D1002" i="1" a="1"/>
  <c r="D1002" i="1" s="1"/>
  <c r="D1005" i="1" a="1"/>
  <c r="D1005" i="1" s="1"/>
  <c r="D1006" i="1" a="1"/>
  <c r="D1006" i="1" s="1"/>
  <c r="D800" i="1" a="1"/>
  <c r="D800" i="1" s="1"/>
  <c r="D1007" i="1" a="1"/>
  <c r="D1007" i="1" s="1"/>
  <c r="D1362" i="1" a="1"/>
  <c r="D1362" i="1" s="1"/>
  <c r="D1008" i="1" a="1"/>
  <c r="D1008" i="1" s="1"/>
  <c r="D1009" i="1" a="1"/>
  <c r="D1009" i="1" s="1"/>
  <c r="D1010" i="1" a="1"/>
  <c r="D1010" i="1" s="1"/>
  <c r="D1011" i="1" a="1"/>
  <c r="D1011" i="1" s="1"/>
  <c r="D1012" i="1" a="1"/>
  <c r="D1012" i="1" s="1"/>
  <c r="D1364" i="1" a="1"/>
  <c r="D1364" i="1" s="1"/>
  <c r="D1013" i="1" a="1"/>
  <c r="D1013" i="1" s="1"/>
  <c r="D1014" i="1" a="1"/>
  <c r="D1014" i="1" s="1"/>
  <c r="D1015" i="1" a="1"/>
  <c r="D1015" i="1" s="1"/>
  <c r="D1019" i="1" a="1"/>
  <c r="D1019" i="1" s="1"/>
  <c r="D1020" i="1" a="1"/>
  <c r="D1020" i="1" s="1"/>
  <c r="D1021" i="1" a="1"/>
  <c r="D1021" i="1" s="1"/>
  <c r="D1022" i="1" a="1"/>
  <c r="D1022" i="1" s="1"/>
  <c r="D1024" i="1" a="1"/>
  <c r="D1024" i="1" s="1"/>
  <c r="D1027" i="1" a="1"/>
  <c r="D1027" i="1" s="1"/>
  <c r="D1028" i="1" a="1"/>
  <c r="D1028" i="1" s="1"/>
  <c r="D1029" i="1" a="1"/>
  <c r="D1029" i="1" s="1"/>
  <c r="D1030" i="1" a="1"/>
  <c r="D1030" i="1" s="1"/>
  <c r="D1031" i="1" a="1"/>
  <c r="D1031" i="1" s="1"/>
  <c r="D1032" i="1" a="1"/>
  <c r="D1032" i="1" s="1"/>
  <c r="D1033" i="1" a="1"/>
  <c r="D1033" i="1" s="1"/>
  <c r="D1036" i="1" a="1"/>
  <c r="D1036" i="1" s="1"/>
  <c r="D1371" i="1" a="1"/>
  <c r="D1371" i="1" s="1"/>
  <c r="D1372" i="1" a="1"/>
  <c r="D1372" i="1" s="1"/>
  <c r="D1037" i="1" a="1"/>
  <c r="D1037" i="1" s="1"/>
  <c r="D1038" i="1" a="1"/>
  <c r="D1038" i="1" s="1"/>
  <c r="D1039" i="1" a="1"/>
  <c r="D1039" i="1" s="1"/>
  <c r="D1041" i="1" a="1"/>
  <c r="D1041" i="1" s="1"/>
  <c r="D1042" i="1" a="1"/>
  <c r="D1042" i="1" s="1"/>
  <c r="D1043" i="1" a="1"/>
  <c r="D1043" i="1" s="1"/>
  <c r="D1044" i="1" a="1"/>
  <c r="D1044" i="1" s="1"/>
  <c r="D1045" i="1" a="1"/>
  <c r="D1045" i="1" s="1"/>
  <c r="D1046" i="1" a="1"/>
  <c r="D1046" i="1" s="1"/>
  <c r="D1047" i="1" a="1"/>
  <c r="D1047" i="1" s="1"/>
  <c r="D1048" i="1" a="1"/>
  <c r="D1048" i="1" s="1"/>
  <c r="D1049" i="1" a="1"/>
  <c r="D1049" i="1" s="1"/>
  <c r="D1050" i="1" a="1"/>
  <c r="D1050" i="1" s="1"/>
  <c r="D1052" i="1" a="1"/>
  <c r="D1052" i="1" s="1"/>
  <c r="D1053" i="1" a="1"/>
  <c r="D1053" i="1" s="1"/>
  <c r="D1054" i="1" a="1"/>
  <c r="D1054" i="1" s="1"/>
  <c r="D1056" i="1" a="1"/>
  <c r="D1056" i="1" s="1"/>
  <c r="D49" i="1" a="1"/>
  <c r="D49" i="1" s="1"/>
  <c r="D1057" i="1" a="1"/>
  <c r="D1057" i="1" s="1"/>
  <c r="D1058" i="1" a="1"/>
  <c r="D1058" i="1" s="1"/>
  <c r="D825" i="1" a="1"/>
  <c r="D825" i="1" s="1"/>
  <c r="D1059" i="1" a="1"/>
  <c r="D1059" i="1" s="1"/>
  <c r="D1062" i="1" a="1"/>
  <c r="D1062" i="1" s="1"/>
  <c r="D1063" i="1" a="1"/>
  <c r="D1063" i="1" s="1"/>
  <c r="D1066" i="1" a="1"/>
  <c r="D1066" i="1" s="1"/>
  <c r="D1067" i="1" a="1"/>
  <c r="D1067" i="1" s="1"/>
  <c r="D1068" i="1" a="1"/>
  <c r="D1068" i="1" s="1"/>
  <c r="D1069" i="1" a="1"/>
  <c r="D1069" i="1" s="1"/>
  <c r="D1070" i="1" a="1"/>
  <c r="D1070" i="1" s="1"/>
  <c r="D1071" i="1" a="1"/>
  <c r="D1071" i="1" s="1"/>
  <c r="D1072" i="1" a="1"/>
  <c r="D1072" i="1" s="1"/>
  <c r="D1073" i="1" a="1"/>
  <c r="D1073" i="1" s="1"/>
  <c r="D1074" i="1" a="1"/>
  <c r="D1074" i="1" s="1"/>
  <c r="D1075" i="1" a="1"/>
  <c r="D1075" i="1" s="1"/>
  <c r="D1076" i="1" a="1"/>
  <c r="D1076" i="1" s="1"/>
  <c r="D1077" i="1" a="1"/>
  <c r="D1077" i="1" s="1"/>
  <c r="D51" i="1" a="1"/>
  <c r="D51" i="1" s="1"/>
  <c r="D1078" i="1" a="1"/>
  <c r="D1078" i="1" s="1"/>
  <c r="D1079" i="1" a="1"/>
  <c r="D1079" i="1" s="1"/>
  <c r="D1331" i="1" a="1"/>
  <c r="D1331" i="1" s="1"/>
  <c r="D1080" i="1" a="1"/>
  <c r="D1080" i="1" s="1"/>
  <c r="D1332" i="1" a="1"/>
  <c r="D1332" i="1" s="1"/>
  <c r="D1081" i="1" a="1"/>
  <c r="D1081" i="1" s="1"/>
  <c r="D1082" i="1" a="1"/>
  <c r="D1082" i="1" s="1"/>
  <c r="D1084" i="1" a="1"/>
  <c r="D1084" i="1" s="1"/>
  <c r="D1085" i="1" a="1"/>
  <c r="D1085" i="1" s="1"/>
  <c r="D1086" i="1" a="1"/>
  <c r="D1086" i="1" s="1"/>
  <c r="D1087" i="1" a="1"/>
  <c r="D1087" i="1" s="1"/>
  <c r="D1091" i="1" a="1"/>
  <c r="D1091" i="1" s="1"/>
  <c r="D1093" i="1" a="1"/>
  <c r="D1093" i="1" s="1"/>
  <c r="D1096" i="1" a="1"/>
  <c r="D1096" i="1" s="1"/>
  <c r="D1098" i="1" a="1"/>
  <c r="D1098" i="1" s="1"/>
  <c r="D52" i="1" a="1"/>
  <c r="D52" i="1" s="1"/>
  <c r="D54" i="1" a="1"/>
  <c r="D54" i="1" s="1"/>
  <c r="D1099" i="1" a="1"/>
  <c r="D1099" i="1" s="1"/>
  <c r="D1111" i="1" a="1"/>
  <c r="D1111" i="1" s="1"/>
  <c r="D1114" i="1" a="1"/>
  <c r="D1114" i="1" s="1"/>
  <c r="D1115" i="1" a="1"/>
  <c r="D1115" i="1" s="1"/>
  <c r="D1116" i="1" a="1"/>
  <c r="D1116" i="1" s="1"/>
  <c r="D1117" i="1" a="1"/>
  <c r="D1117" i="1" s="1"/>
  <c r="D1118" i="1" a="1"/>
  <c r="D1118" i="1" s="1"/>
  <c r="D1335" i="1" a="1"/>
  <c r="D1335" i="1" s="1"/>
  <c r="D1340" i="1" a="1"/>
  <c r="D1340" i="1" s="1"/>
  <c r="D1119" i="1" a="1"/>
  <c r="D1119" i="1" s="1"/>
  <c r="D1120" i="1" a="1"/>
  <c r="D1120" i="1" s="1"/>
  <c r="D1121" i="1" a="1"/>
  <c r="D1121" i="1" s="1"/>
  <c r="D1122" i="1" a="1"/>
  <c r="D1122" i="1" s="1"/>
  <c r="D1337" i="1" a="1"/>
  <c r="D1337" i="1" s="1"/>
  <c r="D1123" i="1" a="1"/>
  <c r="D1123" i="1" s="1"/>
  <c r="D1124" i="1" a="1"/>
  <c r="D1124" i="1" s="1"/>
  <c r="D1125" i="1" a="1"/>
  <c r="D1125" i="1" s="1"/>
  <c r="D1126" i="1" a="1"/>
  <c r="D1126" i="1" s="1"/>
  <c r="D1127" i="1" a="1"/>
  <c r="D1127" i="1" s="1"/>
  <c r="D1128" i="1" a="1"/>
  <c r="D1128" i="1" s="1"/>
  <c r="D1343" i="1" a="1"/>
  <c r="D1343" i="1" s="1"/>
  <c r="D1129" i="1" a="1"/>
  <c r="D1129" i="1" s="1"/>
  <c r="D1130" i="1" a="1"/>
  <c r="D1130" i="1" s="1"/>
  <c r="D1341" i="1" a="1"/>
  <c r="D1341" i="1" s="1"/>
  <c r="D1132" i="1" a="1"/>
  <c r="D1132" i="1" s="1"/>
  <c r="D1133" i="1" a="1"/>
  <c r="D1133" i="1" s="1"/>
  <c r="D1134" i="1" a="1"/>
  <c r="D1134" i="1" s="1"/>
  <c r="D1135" i="1" a="1"/>
  <c r="D1135" i="1" s="1"/>
  <c r="D1136" i="1" a="1"/>
  <c r="D1136" i="1" s="1"/>
  <c r="D1344" i="1" a="1"/>
  <c r="D1344" i="1" s="1"/>
  <c r="D1137" i="1" a="1"/>
  <c r="D1137" i="1" s="1"/>
  <c r="D1138" i="1" a="1"/>
  <c r="D1138" i="1" s="1"/>
  <c r="D1141" i="1" a="1"/>
  <c r="D1141" i="1" s="1"/>
  <c r="D1142" i="1" a="1"/>
  <c r="D1142" i="1" s="1"/>
  <c r="D1143" i="1" a="1"/>
  <c r="D1143" i="1" s="1"/>
  <c r="D1144" i="1" a="1"/>
  <c r="D1144" i="1" s="1"/>
  <c r="D1145" i="1" a="1"/>
  <c r="D1145" i="1" s="1"/>
  <c r="D1146" i="1" a="1"/>
  <c r="D1146" i="1" s="1"/>
  <c r="D1153" i="1" a="1"/>
  <c r="D1153" i="1" s="1"/>
  <c r="D1159" i="1" a="1"/>
  <c r="D1159" i="1" s="1"/>
  <c r="D1160" i="1" a="1"/>
  <c r="D1160" i="1" s="1"/>
  <c r="D1162" i="1" a="1"/>
  <c r="D1162" i="1" s="1"/>
  <c r="D1173" i="1" a="1"/>
  <c r="D1173" i="1" s="1"/>
  <c r="D590" i="1" a="1"/>
  <c r="D590" i="1" s="1"/>
  <c r="D1163" i="1" a="1"/>
  <c r="D1163" i="1" s="1"/>
  <c r="D1164" i="1" a="1"/>
  <c r="D1164" i="1" s="1"/>
  <c r="D1171" i="1" a="1"/>
  <c r="D1171" i="1" s="1"/>
  <c r="D1174" i="1" a="1"/>
  <c r="D1174" i="1" s="1"/>
  <c r="D1175" i="1" a="1"/>
  <c r="D1175" i="1" s="1"/>
  <c r="D1176" i="1" a="1"/>
  <c r="D1176" i="1" s="1"/>
  <c r="D1177" i="1" a="1"/>
  <c r="D1177" i="1" s="1"/>
  <c r="D1178" i="1" a="1"/>
  <c r="D1178" i="1" s="1"/>
  <c r="D1179" i="1" a="1"/>
  <c r="D1179" i="1" s="1"/>
  <c r="D1191" i="1" a="1"/>
  <c r="D1191" i="1" s="1"/>
  <c r="D1192" i="1" a="1"/>
  <c r="D1192" i="1" s="1"/>
  <c r="D1193" i="1" a="1"/>
  <c r="D1193" i="1" s="1"/>
  <c r="D1194" i="1" a="1"/>
  <c r="D1194" i="1" s="1"/>
  <c r="D1195" i="1" a="1"/>
  <c r="D1195" i="1" s="1"/>
  <c r="D1196" i="1" a="1"/>
  <c r="D1196" i="1" s="1"/>
  <c r="D1198" i="1" a="1"/>
  <c r="D1198" i="1" s="1"/>
  <c r="D1199" i="1" a="1"/>
  <c r="D1199" i="1" s="1"/>
  <c r="D1200" i="1" a="1"/>
  <c r="D1200" i="1" s="1"/>
  <c r="D1201" i="1" a="1"/>
  <c r="D1201" i="1" s="1"/>
  <c r="D1203" i="1" a="1"/>
  <c r="D1203" i="1" s="1"/>
  <c r="D1204" i="1" a="1"/>
  <c r="D1204" i="1" s="1"/>
  <c r="D1205" i="1" a="1"/>
  <c r="D1205" i="1" s="1"/>
  <c r="D1206" i="1" a="1"/>
  <c r="D1206" i="1" s="1"/>
  <c r="D1207" i="1" a="1"/>
  <c r="D1207" i="1" s="1"/>
  <c r="D1208" i="1" a="1"/>
  <c r="D1208" i="1" s="1"/>
  <c r="D55" i="1" a="1"/>
  <c r="D55" i="1" s="1"/>
  <c r="D1209" i="1" a="1"/>
  <c r="D1209" i="1" s="1"/>
  <c r="D1210" i="1" a="1"/>
  <c r="D1210" i="1" s="1"/>
  <c r="D1211" i="1" a="1"/>
  <c r="D1211" i="1" s="1"/>
  <c r="D1212" i="1" a="1"/>
  <c r="D1212" i="1" s="1"/>
  <c r="D56" i="1" a="1"/>
  <c r="D56" i="1" s="1"/>
  <c r="D1213" i="1" a="1"/>
  <c r="D1213" i="1" s="1"/>
  <c r="D1214" i="1" a="1"/>
  <c r="D1214" i="1" s="1"/>
  <c r="D1215" i="1" a="1"/>
  <c r="D1215" i="1" s="1"/>
  <c r="D1216" i="1" a="1"/>
  <c r="D1216" i="1" s="1"/>
  <c r="D1217" i="1" a="1"/>
  <c r="D1217" i="1" s="1"/>
  <c r="D1218" i="1" a="1"/>
  <c r="D1218" i="1" s="1"/>
  <c r="D1219" i="1" a="1"/>
  <c r="D1219" i="1" s="1"/>
  <c r="D1220" i="1" a="1"/>
  <c r="D1220" i="1" s="1"/>
  <c r="D1221" i="1" a="1"/>
  <c r="D1221" i="1" s="1"/>
  <c r="D1222" i="1" a="1"/>
  <c r="D1222" i="1" s="1"/>
  <c r="D57" i="1" a="1"/>
  <c r="D57" i="1" s="1"/>
  <c r="D1223" i="1" a="1"/>
  <c r="D1223" i="1" s="1"/>
  <c r="D1224" i="1" a="1"/>
  <c r="D1224" i="1" s="1"/>
  <c r="D1225" i="1" a="1"/>
  <c r="D1225" i="1" s="1"/>
  <c r="D1226" i="1" a="1"/>
  <c r="D1226" i="1" s="1"/>
  <c r="D1228" i="1" a="1"/>
  <c r="D1228" i="1" s="1"/>
  <c r="D1229" i="1" a="1"/>
  <c r="D1229" i="1" s="1"/>
  <c r="D1230" i="1" a="1"/>
  <c r="D1230" i="1" s="1"/>
  <c r="D1231" i="1" a="1"/>
  <c r="D1231" i="1" s="1"/>
  <c r="D1232" i="1" a="1"/>
  <c r="D1232" i="1" s="1"/>
  <c r="D1202" i="1" a="1"/>
  <c r="D1202" i="1" s="1"/>
  <c r="D1233" i="1" a="1"/>
  <c r="D1233" i="1" s="1"/>
  <c r="D1234" i="1" a="1"/>
  <c r="D1234" i="1" s="1"/>
  <c r="D1235" i="1" a="1"/>
  <c r="D1235" i="1" s="1"/>
  <c r="D1236" i="1" a="1"/>
  <c r="D1236" i="1" s="1"/>
  <c r="D1237" i="1" a="1"/>
  <c r="D1237" i="1" s="1"/>
  <c r="D1238" i="1" a="1"/>
  <c r="D1238" i="1" s="1"/>
  <c r="D1239" i="1" a="1"/>
  <c r="D1239" i="1" s="1"/>
  <c r="D1240" i="1" a="1"/>
  <c r="D1240" i="1" s="1"/>
  <c r="D1241" i="1" a="1"/>
  <c r="D1241" i="1" s="1"/>
  <c r="D1483" i="1" a="1"/>
  <c r="D1483" i="1" s="1"/>
  <c r="D1242" i="1" a="1"/>
  <c r="D1242" i="1" s="1"/>
  <c r="D1243" i="1" a="1"/>
  <c r="D1243" i="1" s="1"/>
  <c r="D1244" i="1" a="1"/>
  <c r="D1244" i="1" s="1"/>
  <c r="D1245" i="1" a="1"/>
  <c r="D1245" i="1" s="1"/>
  <c r="D1248" i="1" a="1"/>
  <c r="D1248" i="1" s="1"/>
  <c r="D1249" i="1" a="1"/>
  <c r="D1249" i="1" s="1"/>
  <c r="D1250" i="1" a="1"/>
  <c r="D1250" i="1" s="1"/>
  <c r="D1253" i="1" a="1"/>
  <c r="D1253" i="1" s="1"/>
  <c r="D1254" i="1" a="1"/>
  <c r="D1254" i="1" s="1"/>
  <c r="D1255" i="1" a="1"/>
  <c r="D1255" i="1" s="1"/>
  <c r="D1256" i="1" a="1"/>
  <c r="D1256" i="1" s="1"/>
  <c r="D1257" i="1" a="1"/>
  <c r="D1257" i="1" s="1"/>
  <c r="D1258" i="1" a="1"/>
  <c r="D1258" i="1" s="1"/>
  <c r="D58" i="1" a="1"/>
  <c r="D58" i="1" s="1"/>
  <c r="D1259" i="1" a="1"/>
  <c r="D1259" i="1" s="1"/>
  <c r="D1261" i="1" a="1"/>
  <c r="D1261" i="1" s="1"/>
  <c r="D1262" i="1" a="1"/>
  <c r="D1262" i="1" s="1"/>
  <c r="D1263" i="1" a="1"/>
  <c r="D1263" i="1" s="1"/>
  <c r="D1264" i="1" a="1"/>
  <c r="D1264" i="1" s="1"/>
  <c r="D1265" i="1" a="1"/>
  <c r="D1265" i="1" s="1"/>
  <c r="D1266" i="1" a="1"/>
  <c r="D1266" i="1" s="1"/>
  <c r="D1267" i="1" a="1"/>
  <c r="D1267" i="1" s="1"/>
  <c r="D1268" i="1" a="1"/>
  <c r="D1268" i="1" s="1"/>
  <c r="D1271" i="1" a="1"/>
  <c r="D1271" i="1" s="1"/>
  <c r="D1274" i="1" a="1"/>
  <c r="D1274" i="1" s="1"/>
  <c r="D1276" i="1" a="1"/>
  <c r="D1276" i="1" s="1"/>
  <c r="D1277" i="1" a="1"/>
  <c r="D1277" i="1" s="1"/>
  <c r="D1278" i="1" a="1"/>
  <c r="D1278" i="1" s="1"/>
  <c r="D1279" i="1" a="1"/>
  <c r="D1279" i="1" s="1"/>
  <c r="D1281" i="1" a="1"/>
  <c r="D1281" i="1" s="1"/>
  <c r="D1282" i="1" a="1"/>
  <c r="D1282" i="1" s="1"/>
  <c r="D1283" i="1" a="1"/>
  <c r="D1283" i="1" s="1"/>
  <c r="D1284" i="1" a="1"/>
  <c r="D1284" i="1" s="1"/>
  <c r="D1285" i="1" a="1"/>
  <c r="D1285" i="1" s="1"/>
  <c r="D1286" i="1" a="1"/>
  <c r="D1286" i="1" s="1"/>
  <c r="D1287" i="1" a="1"/>
  <c r="D1287" i="1" s="1"/>
  <c r="D1288" i="1" a="1"/>
  <c r="D1288" i="1" s="1"/>
  <c r="D1289" i="1" a="1"/>
  <c r="D1289" i="1" s="1"/>
  <c r="D1297" i="1" a="1"/>
  <c r="D1297" i="1" s="1"/>
  <c r="D1303" i="1" a="1"/>
  <c r="D1303" i="1" s="1"/>
  <c r="D1306" i="1" a="1"/>
  <c r="D1306" i="1" s="1"/>
  <c r="D1312" i="1" a="1"/>
  <c r="D1312" i="1" s="1"/>
  <c r="D1314" i="1" a="1"/>
  <c r="D1314" i="1" s="1"/>
  <c r="D1319" i="1" a="1"/>
  <c r="D1319" i="1" s="1"/>
  <c r="D1320" i="1" a="1"/>
  <c r="D1320" i="1" s="1"/>
  <c r="D1321" i="1" a="1"/>
  <c r="D1321" i="1" s="1"/>
  <c r="D1322" i="1" a="1"/>
  <c r="D1322" i="1" s="1"/>
  <c r="D1326" i="1" a="1"/>
  <c r="D1326" i="1" s="1"/>
  <c r="D1333" i="1" a="1"/>
  <c r="D1333" i="1" s="1"/>
  <c r="D1334" i="1" a="1"/>
  <c r="D1334" i="1" s="1"/>
  <c r="D1336" i="1" a="1"/>
  <c r="D1336" i="1" s="1"/>
  <c r="D1338" i="1" a="1"/>
  <c r="D1338" i="1" s="1"/>
  <c r="D1339" i="1" a="1"/>
  <c r="D1339" i="1" s="1"/>
  <c r="D1342" i="1" a="1"/>
  <c r="D1342" i="1" s="1"/>
  <c r="D1345" i="1" a="1"/>
  <c r="D1345" i="1" s="1"/>
  <c r="D1346" i="1" a="1"/>
  <c r="D1346" i="1" s="1"/>
  <c r="D1347" i="1" a="1"/>
  <c r="D1347" i="1" s="1"/>
  <c r="D1348" i="1" a="1"/>
  <c r="D1348" i="1" s="1"/>
  <c r="D1349" i="1" a="1"/>
  <c r="D1349" i="1" s="1"/>
  <c r="D1350" i="1" a="1"/>
  <c r="D1350" i="1" s="1"/>
  <c r="D1352" i="1" a="1"/>
  <c r="D1352" i="1" s="1"/>
  <c r="D1361" i="1" a="1"/>
  <c r="D1361" i="1" s="1"/>
  <c r="D1363" i="1" a="1"/>
  <c r="D1363" i="1" s="1"/>
  <c r="D1365" i="1" a="1"/>
  <c r="D1365" i="1" s="1"/>
  <c r="D1366" i="1" a="1"/>
  <c r="D1366" i="1" s="1"/>
  <c r="D1269" i="1" a="1"/>
  <c r="D1269" i="1" s="1"/>
  <c r="D997" i="1" a="1"/>
  <c r="D997" i="1" s="1"/>
  <c r="D1367" i="1" a="1"/>
  <c r="D1367" i="1" s="1"/>
  <c r="D1368" i="1" a="1"/>
  <c r="D1368" i="1" s="1"/>
  <c r="D1369" i="1" a="1"/>
  <c r="D1369" i="1" s="1"/>
  <c r="D1370" i="1" a="1"/>
  <c r="D1370" i="1" s="1"/>
  <c r="D1373" i="1" a="1"/>
  <c r="D1373" i="1" s="1"/>
  <c r="D1375" i="1" a="1"/>
  <c r="D1375" i="1" s="1"/>
  <c r="D1376" i="1" a="1"/>
  <c r="D1376" i="1" s="1"/>
  <c r="D1378" i="1" a="1"/>
  <c r="D1378" i="1" s="1"/>
  <c r="D1379" i="1" a="1"/>
  <c r="D1379" i="1" s="1"/>
  <c r="D1380" i="1" a="1"/>
  <c r="D1380" i="1" s="1"/>
  <c r="D1270" i="1" a="1"/>
  <c r="D1270" i="1" s="1"/>
  <c r="D986" i="1" a="1"/>
  <c r="D986" i="1" s="1"/>
  <c r="D987" i="1" a="1"/>
  <c r="D987" i="1" s="1"/>
  <c r="D1382" i="1" a="1"/>
  <c r="D1382" i="1" s="1"/>
  <c r="D1383" i="1" a="1"/>
  <c r="D1383" i="1" s="1"/>
  <c r="D1384" i="1" a="1"/>
  <c r="D1384" i="1" s="1"/>
  <c r="D1385" i="1" a="1"/>
  <c r="D1385" i="1" s="1"/>
  <c r="D1386" i="1" a="1"/>
  <c r="D1386" i="1" s="1"/>
  <c r="D1387" i="1" a="1"/>
  <c r="D1387" i="1" s="1"/>
  <c r="D1275" i="1" a="1"/>
  <c r="D1275" i="1" s="1"/>
  <c r="D1388" i="1" a="1"/>
  <c r="D1388" i="1" s="1"/>
  <c r="D974" i="1" a="1"/>
  <c r="D974" i="1" s="1"/>
  <c r="D1272" i="1" a="1"/>
  <c r="D1272" i="1" s="1"/>
  <c r="D1389" i="1" a="1"/>
  <c r="D1389" i="1" s="1"/>
  <c r="D1273" i="1" a="1"/>
  <c r="D1273" i="1" s="1"/>
  <c r="D1391" i="1" a="1"/>
  <c r="D1391" i="1" s="1"/>
  <c r="D1392" i="1" a="1"/>
  <c r="D1392" i="1" s="1"/>
  <c r="D1393" i="1" a="1"/>
  <c r="D1393" i="1" s="1"/>
  <c r="D1394" i="1" a="1"/>
  <c r="D1394" i="1" s="1"/>
  <c r="D1395" i="1" a="1"/>
  <c r="D1395" i="1" s="1"/>
  <c r="D1424" i="1" a="1"/>
  <c r="D1424" i="1" s="1"/>
  <c r="D1425" i="1" a="1"/>
  <c r="D1425" i="1" s="1"/>
  <c r="D1426" i="1" a="1"/>
  <c r="D1426" i="1" s="1"/>
  <c r="D1427" i="1" a="1"/>
  <c r="D1427" i="1" s="1"/>
  <c r="D1429" i="1" a="1"/>
  <c r="D1429" i="1" s="1"/>
  <c r="D1430" i="1" a="1"/>
  <c r="D1430" i="1" s="1"/>
  <c r="D1431" i="1" a="1"/>
  <c r="D1431" i="1" s="1"/>
  <c r="D1432" i="1" a="1"/>
  <c r="D1432" i="1" s="1"/>
  <c r="D1433" i="1" a="1"/>
  <c r="D1433" i="1" s="1"/>
  <c r="D1434" i="1" a="1"/>
  <c r="D1434" i="1" s="1"/>
  <c r="D1016" i="1" a="1"/>
  <c r="D1016" i="1" s="1"/>
  <c r="D1017" i="1" a="1"/>
  <c r="D1017" i="1" s="1"/>
  <c r="D1018" i="1" a="1"/>
  <c r="D1018" i="1" s="1"/>
  <c r="D59" i="1" a="1"/>
  <c r="D59" i="1" s="1"/>
  <c r="D1435" i="1" a="1"/>
  <c r="D1435" i="1" s="1"/>
  <c r="D1436" i="1" a="1"/>
  <c r="D1436" i="1" s="1"/>
  <c r="D1439" i="1" a="1"/>
  <c r="D1439" i="1" s="1"/>
  <c r="D1440" i="1" a="1"/>
  <c r="D1440" i="1" s="1"/>
  <c r="D1441" i="1" a="1"/>
  <c r="D1441" i="1" s="1"/>
  <c r="D1004" i="1" a="1"/>
  <c r="D1004" i="1" s="1"/>
  <c r="D1442" i="1" a="1"/>
  <c r="D1442" i="1" s="1"/>
  <c r="D1003" i="1" a="1"/>
  <c r="D1003" i="1" s="1"/>
  <c r="D1443" i="1" a="1"/>
  <c r="D1443" i="1" s="1"/>
  <c r="D1000" i="1" a="1"/>
  <c r="D1000" i="1" s="1"/>
  <c r="D1444" i="1" a="1"/>
  <c r="D1444" i="1" s="1"/>
  <c r="D1445" i="1" a="1"/>
  <c r="D1445" i="1" s="1"/>
  <c r="D1446" i="1" a="1"/>
  <c r="D1446" i="1" s="1"/>
  <c r="D1447" i="1" a="1"/>
  <c r="D1447" i="1" s="1"/>
  <c r="D1023" i="1" a="1"/>
  <c r="D1023" i="1" s="1"/>
  <c r="D1448" i="1" a="1"/>
  <c r="D1448" i="1" s="1"/>
  <c r="D1025" i="1" a="1"/>
  <c r="D1025" i="1" s="1"/>
  <c r="D1026" i="1" a="1"/>
  <c r="D1026" i="1" s="1"/>
  <c r="D1396" i="1" a="1"/>
  <c r="D1396" i="1" s="1"/>
  <c r="D1397" i="1" a="1"/>
  <c r="D1397" i="1" s="1"/>
  <c r="D1055" i="1" a="1"/>
  <c r="D1055" i="1" s="1"/>
  <c r="D1398" i="1" a="1"/>
  <c r="D1398" i="1" s="1"/>
  <c r="D1399" i="1" a="1"/>
  <c r="D1399" i="1" s="1"/>
  <c r="D1400" i="1" a="1"/>
  <c r="D1400" i="1" s="1"/>
  <c r="D1401" i="1" a="1"/>
  <c r="D1401" i="1" s="1"/>
  <c r="D1402" i="1" a="1"/>
  <c r="D1402" i="1" s="1"/>
  <c r="D1403" i="1" a="1"/>
  <c r="D1403" i="1" s="1"/>
  <c r="D1404" i="1" a="1"/>
  <c r="D1404" i="1" s="1"/>
  <c r="D1405" i="1" a="1"/>
  <c r="D1405" i="1" s="1"/>
  <c r="D1406" i="1" a="1"/>
  <c r="D1406" i="1" s="1"/>
  <c r="D1407" i="1" a="1"/>
  <c r="D1407" i="1" s="1"/>
  <c r="D1408" i="1" a="1"/>
  <c r="D1408" i="1" s="1"/>
  <c r="D1040" i="1" a="1"/>
  <c r="D1040" i="1" s="1"/>
  <c r="D1409" i="1" a="1"/>
  <c r="D1409" i="1" s="1"/>
  <c r="D1410" i="1" a="1"/>
  <c r="D1410" i="1" s="1"/>
  <c r="D1411" i="1" a="1"/>
  <c r="D1411" i="1" s="1"/>
  <c r="D1412" i="1" a="1"/>
  <c r="D1412" i="1" s="1"/>
  <c r="D1034" i="1" a="1"/>
  <c r="D1034" i="1" s="1"/>
  <c r="D1035" i="1" a="1"/>
  <c r="D1035" i="1" s="1"/>
  <c r="D1414" i="1" a="1"/>
  <c r="D1414" i="1" s="1"/>
  <c r="D1415" i="1" a="1"/>
  <c r="D1415" i="1" s="1"/>
  <c r="D1416" i="1" a="1"/>
  <c r="D1416" i="1" s="1"/>
  <c r="D1417" i="1" a="1"/>
  <c r="D1417" i="1" s="1"/>
  <c r="D1418" i="1" a="1"/>
  <c r="D1418" i="1" s="1"/>
  <c r="D1419" i="1" a="1"/>
  <c r="D1419" i="1" s="1"/>
  <c r="D1421" i="1" a="1"/>
  <c r="D1421" i="1" s="1"/>
  <c r="D1422" i="1" a="1"/>
  <c r="D1422" i="1" s="1"/>
  <c r="D1051" i="1" a="1"/>
  <c r="D1051" i="1" s="1"/>
  <c r="D1423" i="1" a="1"/>
  <c r="D1423" i="1" s="1"/>
  <c r="D1449" i="1" a="1"/>
  <c r="D1449" i="1" s="1"/>
  <c r="D1450" i="1" a="1"/>
  <c r="D1450" i="1" s="1"/>
  <c r="D1451" i="1" a="1"/>
  <c r="D1451" i="1" s="1"/>
  <c r="D1452" i="1" a="1"/>
  <c r="D1452" i="1" s="1"/>
  <c r="D1453" i="1" a="1"/>
  <c r="D1453" i="1" s="1"/>
  <c r="D1454" i="1" a="1"/>
  <c r="D1454" i="1" s="1"/>
  <c r="D1455" i="1" a="1"/>
  <c r="D1455" i="1" s="1"/>
  <c r="D1456" i="1" a="1"/>
  <c r="D1456" i="1" s="1"/>
  <c r="D1458" i="1" a="1"/>
  <c r="D1458" i="1" s="1"/>
  <c r="D1459" i="1" a="1"/>
  <c r="D1459" i="1" s="1"/>
  <c r="D1460" i="1" a="1"/>
  <c r="D1460" i="1" s="1"/>
  <c r="D1461" i="1" a="1"/>
  <c r="D1461" i="1" s="1"/>
  <c r="D1462" i="1" a="1"/>
  <c r="D1462" i="1" s="1"/>
  <c r="D1463" i="1" a="1"/>
  <c r="D1463" i="1" s="1"/>
  <c r="D1464" i="1" a="1"/>
  <c r="D1464" i="1" s="1"/>
  <c r="D1465" i="1" a="1"/>
  <c r="D1465" i="1" s="1"/>
  <c r="D1472" i="1" a="1"/>
  <c r="D1472" i="1" s="1"/>
  <c r="D1474" i="1" a="1"/>
  <c r="D1474" i="1" s="1"/>
  <c r="D1064" i="1" a="1"/>
  <c r="D1064" i="1" s="1"/>
  <c r="D1475" i="1" a="1"/>
  <c r="D1475" i="1" s="1"/>
  <c r="D1476" i="1" a="1"/>
  <c r="D1476" i="1" s="1"/>
  <c r="D1477" i="1" a="1"/>
  <c r="D1477" i="1" s="1"/>
  <c r="D1060" i="1" a="1"/>
  <c r="D1060" i="1" s="1"/>
  <c r="D1061" i="1" a="1"/>
  <c r="D1061" i="1" s="1"/>
  <c r="D1478" i="1" a="1"/>
  <c r="D1478" i="1" s="1"/>
  <c r="D1479" i="1" a="1"/>
  <c r="D1479" i="1" s="1"/>
  <c r="D1480" i="1" a="1"/>
  <c r="D1480" i="1" s="1"/>
  <c r="D1481" i="1" a="1"/>
  <c r="D1481" i="1" s="1"/>
  <c r="D1083" i="1" a="1"/>
  <c r="D1083" i="1" s="1"/>
  <c r="D1482" i="1" a="1"/>
  <c r="D1482" i="1" s="1"/>
  <c r="D42" i="1" a="1"/>
  <c r="D42" i="1" s="1"/>
  <c r="D841" i="1" a="1"/>
  <c r="D841" i="1" s="1"/>
  <c r="D842" i="1" a="1"/>
  <c r="D842" i="1" s="1"/>
  <c r="D833" i="1" a="1"/>
  <c r="D833" i="1" s="1"/>
  <c r="D840" i="1" a="1"/>
  <c r="D840" i="1" s="1"/>
  <c r="D836" i="1" a="1"/>
  <c r="D836" i="1" s="1"/>
  <c r="D844" i="1" a="1"/>
  <c r="D844" i="1" s="1"/>
  <c r="D839" i="1" a="1"/>
  <c r="D839" i="1" s="1"/>
  <c r="D1457" i="1" a="1"/>
  <c r="D1457" i="1" s="1"/>
  <c r="D65" i="1" a="1"/>
  <c r="D65" i="1" s="1"/>
  <c r="D67" i="1" a="1"/>
  <c r="D67" i="1" s="1"/>
  <c r="D82" i="1" a="1"/>
  <c r="D82" i="1" s="1"/>
  <c r="D130" i="1" a="1"/>
  <c r="D130" i="1" s="1"/>
  <c r="D693" i="1" a="1"/>
  <c r="D693" i="1" s="1"/>
  <c r="D431" i="1" a="1"/>
  <c r="D431" i="1" s="1"/>
  <c r="D432" i="1" a="1"/>
  <c r="D432" i="1" s="1"/>
  <c r="D1466" i="1" a="1"/>
  <c r="D1466" i="1" s="1"/>
  <c r="D1467" i="1" a="1"/>
  <c r="D1467" i="1" s="1"/>
  <c r="D1468" i="1" a="1"/>
  <c r="D1468" i="1" s="1"/>
  <c r="D1469" i="1" a="1"/>
  <c r="D1469" i="1" s="1"/>
  <c r="D1470" i="1" a="1"/>
  <c r="D1470" i="1" s="1"/>
  <c r="D1471" i="1" a="1"/>
  <c r="D1471" i="1" s="1"/>
  <c r="D1065" i="1" a="1"/>
  <c r="D1065" i="1" s="1"/>
  <c r="D1473" i="1" a="1"/>
  <c r="D1473" i="1" s="1"/>
  <c r="D1246" i="1" a="1"/>
  <c r="D1246" i="1" s="1"/>
  <c r="D1428" i="1" a="1"/>
  <c r="D1428" i="1" s="1"/>
  <c r="D1437" i="1" a="1"/>
  <c r="D1437" i="1" s="1"/>
  <c r="D1438" i="1" a="1"/>
  <c r="D1438" i="1" s="1"/>
  <c r="J1422" i="1"/>
  <c r="B2" i="2" a="1"/>
  <c r="B2" i="2" s="1"/>
  <c r="B3" i="2" a="1"/>
  <c r="B3" i="2" s="1"/>
  <c r="B4" i="2" a="1"/>
  <c r="B4" i="2" s="1"/>
  <c r="B5" i="2" a="1"/>
  <c r="B5" i="2" s="1"/>
  <c r="B6" i="2" a="1"/>
  <c r="B6" i="2" s="1"/>
  <c r="B7" i="2" a="1"/>
  <c r="B7" i="2" s="1"/>
  <c r="B8" i="2" a="1"/>
  <c r="B8" i="2" s="1"/>
  <c r="B9" i="2" a="1"/>
  <c r="B9" i="2" s="1"/>
  <c r="B10" i="2" a="1"/>
  <c r="B10" i="2" s="1"/>
  <c r="B11" i="2" a="1"/>
  <c r="B11" i="2" s="1"/>
  <c r="B12" i="2" a="1"/>
  <c r="B12" i="2" s="1"/>
  <c r="B13" i="2" a="1"/>
  <c r="B13" i="2" s="1"/>
  <c r="B14" i="2" a="1"/>
  <c r="B14" i="2" s="1"/>
  <c r="B15" i="2" a="1"/>
  <c r="B15" i="2" s="1"/>
  <c r="B16" i="2" a="1"/>
  <c r="B16" i="2" s="1"/>
  <c r="B17" i="2" a="1"/>
  <c r="B17" i="2" s="1"/>
  <c r="B18" i="2" a="1"/>
  <c r="B18" i="2" s="1"/>
  <c r="B19" i="2" a="1"/>
  <c r="B19" i="2" s="1"/>
  <c r="B20" i="2" a="1"/>
  <c r="B20" i="2" s="1"/>
  <c r="B21" i="2" a="1"/>
  <c r="B21" i="2" s="1"/>
  <c r="B22" i="2" a="1"/>
  <c r="B22" i="2" s="1"/>
  <c r="B23" i="2" a="1"/>
  <c r="B23" i="2" s="1"/>
  <c r="B24" i="2" a="1"/>
  <c r="B24" i="2" s="1"/>
  <c r="B25" i="2" a="1"/>
  <c r="B25" i="2" s="1"/>
  <c r="B26" i="2" a="1"/>
  <c r="B26" i="2" s="1"/>
  <c r="B27" i="2" a="1"/>
  <c r="B27" i="2" s="1"/>
  <c r="B28" i="2" a="1"/>
  <c r="B28" i="2" s="1"/>
  <c r="B29" i="2" a="1"/>
  <c r="B29" i="2" s="1"/>
  <c r="B30" i="2" a="1"/>
  <c r="B30" i="2" s="1"/>
  <c r="B31" i="2" a="1"/>
  <c r="B31" i="2" s="1"/>
  <c r="B32" i="2" a="1"/>
  <c r="B32" i="2" s="1"/>
  <c r="B33" i="2" a="1"/>
  <c r="B33" i="2" s="1"/>
  <c r="B34" i="2" a="1"/>
  <c r="B34" i="2" s="1"/>
  <c r="B35" i="2" a="1"/>
  <c r="B35" i="2" s="1"/>
  <c r="B36" i="2" a="1"/>
  <c r="B36" i="2" s="1"/>
  <c r="B37" i="2" a="1"/>
  <c r="B37" i="2" s="1"/>
  <c r="B38" i="2" a="1"/>
  <c r="B38" i="2" s="1"/>
  <c r="B39" i="2" a="1"/>
  <c r="B39" i="2" s="1"/>
  <c r="B40" i="2" a="1"/>
  <c r="B40" i="2" s="1"/>
  <c r="B41" i="2" a="1"/>
  <c r="B41" i="2" s="1"/>
  <c r="B42" i="2" a="1"/>
  <c r="B42" i="2" s="1"/>
  <c r="B43" i="2" a="1"/>
  <c r="B43" i="2" s="1"/>
  <c r="B44" i="2" a="1"/>
  <c r="B44" i="2" s="1"/>
  <c r="B45" i="2" a="1"/>
  <c r="B45" i="2" s="1"/>
  <c r="B46" i="2" a="1"/>
  <c r="B46" i="2" s="1"/>
  <c r="B47" i="2" a="1"/>
  <c r="B47" i="2" s="1"/>
  <c r="B48" i="2" a="1"/>
  <c r="B48" i="2" s="1"/>
  <c r="B49" i="2" a="1"/>
  <c r="B49" i="2" s="1"/>
  <c r="J65" i="1"/>
  <c r="J1065" i="1"/>
  <c r="J841" i="1"/>
  <c r="J42" i="1"/>
  <c r="J82" i="1"/>
  <c r="J130" i="1"/>
  <c r="J1471" i="1"/>
  <c r="J1468" i="1"/>
  <c r="J693" i="1"/>
  <c r="J836" i="1"/>
  <c r="J1457" i="1"/>
  <c r="J842" i="1"/>
  <c r="J833" i="1"/>
  <c r="J431" i="1"/>
  <c r="J61" i="1"/>
  <c r="J1473" i="1"/>
  <c r="J840" i="1"/>
  <c r="J1428" i="1"/>
  <c r="J844" i="1"/>
  <c r="J1438" i="1"/>
  <c r="J839" i="1"/>
  <c r="J1469" i="1"/>
  <c r="J1470" i="1"/>
  <c r="J432" i="1"/>
  <c r="J67" i="1"/>
  <c r="J1466" i="1"/>
  <c r="J1437" i="1"/>
  <c r="J1467" i="1"/>
  <c r="J1246" i="1"/>
  <c r="K65" i="1"/>
  <c r="K1065" i="1"/>
  <c r="K841" i="1"/>
  <c r="K42" i="1"/>
  <c r="K82" i="1"/>
  <c r="K130" i="1"/>
  <c r="K1471" i="1"/>
  <c r="K1468" i="1"/>
  <c r="K693" i="1"/>
  <c r="K836" i="1"/>
  <c r="K1457" i="1"/>
  <c r="K842" i="1"/>
  <c r="K833" i="1"/>
  <c r="K431" i="1"/>
  <c r="K61" i="1"/>
  <c r="K1473" i="1"/>
  <c r="K840" i="1"/>
  <c r="K1428" i="1"/>
  <c r="K844" i="1"/>
  <c r="K1438" i="1"/>
  <c r="K839" i="1"/>
  <c r="K1469" i="1"/>
  <c r="K1470" i="1"/>
  <c r="K432" i="1"/>
  <c r="K67" i="1"/>
  <c r="K1466" i="1"/>
  <c r="K1437" i="1"/>
  <c r="K1467" i="1"/>
  <c r="K1246" i="1"/>
  <c r="I65" i="1"/>
  <c r="I1065" i="1"/>
  <c r="I841" i="1"/>
  <c r="I42" i="1"/>
  <c r="I82" i="1"/>
  <c r="I130" i="1"/>
  <c r="I1471" i="1"/>
  <c r="I1468" i="1"/>
  <c r="I693" i="1"/>
  <c r="I836" i="1"/>
  <c r="I1457" i="1"/>
  <c r="I842" i="1"/>
  <c r="I833" i="1"/>
  <c r="I431" i="1"/>
  <c r="I61" i="1"/>
  <c r="I1473" i="1"/>
  <c r="I840" i="1"/>
  <c r="I1428" i="1"/>
  <c r="I844" i="1"/>
  <c r="I1438" i="1"/>
  <c r="I839" i="1"/>
  <c r="I1469" i="1"/>
  <c r="I1470" i="1"/>
  <c r="I432" i="1"/>
  <c r="I67" i="1"/>
  <c r="I1466" i="1"/>
  <c r="I1437" i="1"/>
  <c r="I1467" i="1"/>
  <c r="I1246" i="1"/>
  <c r="K19" i="1"/>
  <c r="K62" i="1"/>
  <c r="K63" i="1"/>
  <c r="K22" i="1"/>
  <c r="K3" i="1"/>
  <c r="K64" i="1"/>
  <c r="K68" i="1"/>
  <c r="K6" i="1"/>
  <c r="K71" i="1"/>
  <c r="K8" i="1"/>
  <c r="K73" i="1"/>
  <c r="K75" i="1"/>
  <c r="K76" i="1"/>
  <c r="K77" i="1"/>
  <c r="K78" i="1"/>
  <c r="K27" i="1"/>
  <c r="K81" i="1"/>
  <c r="K83" i="1"/>
  <c r="K84" i="1"/>
  <c r="K86" i="1"/>
  <c r="K87" i="1"/>
  <c r="K88" i="1"/>
  <c r="K89" i="1"/>
  <c r="K90" i="1"/>
  <c r="K91" i="1"/>
  <c r="K92" i="1"/>
  <c r="K18" i="1"/>
  <c r="K93" i="1"/>
  <c r="K94" i="1"/>
  <c r="K1089" i="1"/>
  <c r="K95" i="1"/>
  <c r="K1088" i="1"/>
  <c r="K1090" i="1"/>
  <c r="K96" i="1"/>
  <c r="K31" i="1"/>
  <c r="K97" i="1"/>
  <c r="K98" i="1"/>
  <c r="K99" i="1"/>
  <c r="K34" i="1"/>
  <c r="K35" i="1"/>
  <c r="K100" i="1"/>
  <c r="K101" i="1"/>
  <c r="K1092" i="1"/>
  <c r="K37" i="1"/>
  <c r="K102" i="1"/>
  <c r="K103" i="1"/>
  <c r="K1097" i="1"/>
  <c r="K38" i="1"/>
  <c r="K1094" i="1"/>
  <c r="K1095" i="1"/>
  <c r="K4" i="1"/>
  <c r="K104" i="1"/>
  <c r="K105" i="1"/>
  <c r="K1100" i="1"/>
  <c r="K106" i="1"/>
  <c r="K107" i="1"/>
  <c r="K1108" i="1"/>
  <c r="K108" i="1"/>
  <c r="K109" i="1"/>
  <c r="K110" i="1"/>
  <c r="K45" i="1"/>
  <c r="K41" i="1"/>
  <c r="K111" i="1"/>
  <c r="K112" i="1"/>
  <c r="K113" i="1"/>
  <c r="K50" i="1"/>
  <c r="K1103" i="1"/>
  <c r="K53" i="1"/>
  <c r="K1107" i="1"/>
  <c r="K1101" i="1"/>
  <c r="K1102" i="1"/>
  <c r="K1104" i="1"/>
  <c r="K1106" i="1"/>
  <c r="K1109" i="1"/>
  <c r="K1105" i="1"/>
  <c r="K1110" i="1"/>
  <c r="K114" i="1"/>
  <c r="K115" i="1"/>
  <c r="K5" i="1"/>
  <c r="K1113" i="1"/>
  <c r="K116" i="1"/>
  <c r="K1112" i="1"/>
  <c r="K117" i="1"/>
  <c r="K1413" i="1"/>
  <c r="K118" i="1"/>
  <c r="K119" i="1"/>
  <c r="K120" i="1"/>
  <c r="K121" i="1"/>
  <c r="K122" i="1"/>
  <c r="K60" i="1"/>
  <c r="K123" i="1"/>
  <c r="K124" i="1"/>
  <c r="K125" i="1"/>
  <c r="K126" i="1"/>
  <c r="K127" i="1"/>
  <c r="K66" i="1"/>
  <c r="K128" i="1"/>
  <c r="K129" i="1"/>
  <c r="K85" i="1"/>
  <c r="K131" i="1"/>
  <c r="K132" i="1"/>
  <c r="K133" i="1"/>
  <c r="K134" i="1"/>
  <c r="K135" i="1"/>
  <c r="K80" i="1"/>
  <c r="K79" i="1"/>
  <c r="K136" i="1"/>
  <c r="K137" i="1"/>
  <c r="K138" i="1"/>
  <c r="K7" i="1"/>
  <c r="K70" i="1"/>
  <c r="K139" i="1"/>
  <c r="K140" i="1"/>
  <c r="K1420" i="1"/>
  <c r="K141" i="1"/>
  <c r="K72" i="1"/>
  <c r="K74" i="1"/>
  <c r="K142" i="1"/>
  <c r="K143" i="1"/>
  <c r="K144" i="1"/>
  <c r="K145" i="1"/>
  <c r="K146" i="1"/>
  <c r="K148" i="1"/>
  <c r="K149" i="1"/>
  <c r="K150" i="1"/>
  <c r="K151" i="1"/>
  <c r="K152" i="1"/>
  <c r="K153" i="1"/>
  <c r="K154" i="1"/>
  <c r="K155" i="1"/>
  <c r="K156" i="1"/>
  <c r="K157" i="1"/>
  <c r="K158" i="1"/>
  <c r="K159" i="1"/>
  <c r="K160" i="1"/>
  <c r="K161" i="1"/>
  <c r="K162" i="1"/>
  <c r="K163" i="1"/>
  <c r="K164" i="1"/>
  <c r="K165" i="1"/>
  <c r="K166" i="1"/>
  <c r="K167" i="1"/>
  <c r="K168" i="1"/>
  <c r="K9" i="1"/>
  <c r="K169" i="1"/>
  <c r="K170" i="1"/>
  <c r="K171" i="1"/>
  <c r="K172" i="1"/>
  <c r="K173" i="1"/>
  <c r="K174" i="1"/>
  <c r="K175" i="1"/>
  <c r="K176" i="1"/>
  <c r="K177" i="1"/>
  <c r="K178" i="1"/>
  <c r="K179" i="1"/>
  <c r="K10" i="1"/>
  <c r="K180" i="1"/>
  <c r="K181" i="1"/>
  <c r="K182" i="1"/>
  <c r="K183" i="1"/>
  <c r="K184" i="1"/>
  <c r="K185" i="1"/>
  <c r="K186" i="1"/>
  <c r="K187" i="1"/>
  <c r="K188" i="1"/>
  <c r="K189" i="1"/>
  <c r="K190" i="1"/>
  <c r="K191" i="1"/>
  <c r="K192" i="1"/>
  <c r="K193" i="1"/>
  <c r="K147" i="1"/>
  <c r="K194" i="1"/>
  <c r="K196" i="1"/>
  <c r="K197" i="1"/>
  <c r="K198" i="1"/>
  <c r="K199" i="1"/>
  <c r="K200" i="1"/>
  <c r="K201" i="1"/>
  <c r="K202" i="1"/>
  <c r="K203" i="1"/>
  <c r="K204" i="1"/>
  <c r="K205" i="1"/>
  <c r="K208" i="1"/>
  <c r="K209" i="1"/>
  <c r="K210" i="1"/>
  <c r="K211" i="1"/>
  <c r="K213" i="1"/>
  <c r="K214" i="1"/>
  <c r="K215" i="1"/>
  <c r="K216" i="1"/>
  <c r="K217" i="1"/>
  <c r="K218" i="1"/>
  <c r="K219" i="1"/>
  <c r="K220" i="1"/>
  <c r="K221" i="1"/>
  <c r="K222" i="1"/>
  <c r="K11" i="1"/>
  <c r="K223" i="1"/>
  <c r="K12" i="1"/>
  <c r="K224" i="1"/>
  <c r="K225" i="1"/>
  <c r="K226" i="1"/>
  <c r="K227" i="1"/>
  <c r="K228" i="1"/>
  <c r="K229" i="1"/>
  <c r="K230" i="1"/>
  <c r="K231" i="1"/>
  <c r="K232" i="1"/>
  <c r="K13" i="1"/>
  <c r="K233" i="1"/>
  <c r="K234" i="1"/>
  <c r="K235" i="1"/>
  <c r="K236" i="1"/>
  <c r="K237" i="1"/>
  <c r="K238" i="1"/>
  <c r="K239" i="1"/>
  <c r="K240" i="1"/>
  <c r="K241" i="1"/>
  <c r="K242" i="1"/>
  <c r="K243" i="1"/>
  <c r="K244" i="1"/>
  <c r="K245" i="1"/>
  <c r="K246" i="1"/>
  <c r="K247" i="1"/>
  <c r="K248" i="1"/>
  <c r="K249" i="1"/>
  <c r="K250" i="1"/>
  <c r="K251" i="1"/>
  <c r="K252" i="1"/>
  <c r="K253" i="1"/>
  <c r="K254" i="1"/>
  <c r="K1374" i="1"/>
  <c r="K1377" i="1"/>
  <c r="K255" i="1"/>
  <c r="K256" i="1"/>
  <c r="K257" i="1"/>
  <c r="K258" i="1"/>
  <c r="K259" i="1"/>
  <c r="K260" i="1"/>
  <c r="K261" i="1"/>
  <c r="K262" i="1"/>
  <c r="K1381" i="1"/>
  <c r="K263" i="1"/>
  <c r="K212" i="1"/>
  <c r="K264" i="1"/>
  <c r="K14" i="1"/>
  <c r="K265" i="1"/>
  <c r="K266" i="1"/>
  <c r="K267" i="1"/>
  <c r="K268" i="1"/>
  <c r="K269" i="1"/>
  <c r="K206" i="1"/>
  <c r="K207" i="1"/>
  <c r="K270" i="1"/>
  <c r="K271"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15" i="1"/>
  <c r="K300" i="1"/>
  <c r="K301" i="1"/>
  <c r="K302" i="1"/>
  <c r="K303" i="1"/>
  <c r="K304" i="1"/>
  <c r="K305" i="1"/>
  <c r="K306" i="1"/>
  <c r="K16" i="1"/>
  <c r="K307" i="1"/>
  <c r="K308" i="1"/>
  <c r="K309" i="1"/>
  <c r="K310" i="1"/>
  <c r="K311" i="1"/>
  <c r="K312" i="1"/>
  <c r="K313" i="1"/>
  <c r="K314" i="1"/>
  <c r="K315" i="1"/>
  <c r="K316" i="1"/>
  <c r="K317" i="1"/>
  <c r="K318" i="1"/>
  <c r="K319" i="1"/>
  <c r="K32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686" i="1"/>
  <c r="K687" i="1"/>
  <c r="K688" i="1"/>
  <c r="K689" i="1"/>
  <c r="K690" i="1"/>
  <c r="K36" i="1"/>
  <c r="K691" i="1"/>
  <c r="K692" i="1"/>
  <c r="K694" i="1"/>
  <c r="K695" i="1"/>
  <c r="K272" i="1"/>
  <c r="K696" i="1"/>
  <c r="K697" i="1"/>
  <c r="K698" i="1"/>
  <c r="K699" i="1"/>
  <c r="K700" i="1"/>
  <c r="K701" i="1"/>
  <c r="K702" i="1"/>
  <c r="K703" i="1"/>
  <c r="K704" i="1"/>
  <c r="K705" i="1"/>
  <c r="K706" i="1"/>
  <c r="K707" i="1"/>
  <c r="K708" i="1"/>
  <c r="K709" i="1"/>
  <c r="K710" i="1"/>
  <c r="K321" i="1"/>
  <c r="K322" i="1"/>
  <c r="K323" i="1"/>
  <c r="K17" i="1"/>
  <c r="K324" i="1"/>
  <c r="K325" i="1"/>
  <c r="K326" i="1"/>
  <c r="K327" i="1"/>
  <c r="K328" i="1"/>
  <c r="K329" i="1"/>
  <c r="K330" i="1"/>
  <c r="K331" i="1"/>
  <c r="K332" i="1"/>
  <c r="K333" i="1"/>
  <c r="K334" i="1"/>
  <c r="K335" i="1"/>
  <c r="K336" i="1"/>
  <c r="K337" i="1"/>
  <c r="K338" i="1"/>
  <c r="K339" i="1"/>
  <c r="K340" i="1"/>
  <c r="K341" i="1"/>
  <c r="K342" i="1"/>
  <c r="K343" i="1"/>
  <c r="K344" i="1"/>
  <c r="K346" i="1"/>
  <c r="K347" i="1"/>
  <c r="K348" i="1"/>
  <c r="K349" i="1"/>
  <c r="K351" i="1"/>
  <c r="K352" i="1"/>
  <c r="K353" i="1"/>
  <c r="K354" i="1"/>
  <c r="K355" i="1"/>
  <c r="K356" i="1"/>
  <c r="K357" i="1"/>
  <c r="K358" i="1"/>
  <c r="K359" i="1"/>
  <c r="K360" i="1"/>
  <c r="K362" i="1"/>
  <c r="K363" i="1"/>
  <c r="K364" i="1"/>
  <c r="K365" i="1"/>
  <c r="K366" i="1"/>
  <c r="K367" i="1"/>
  <c r="K368" i="1"/>
  <c r="K369" i="1"/>
  <c r="K371" i="1"/>
  <c r="K372" i="1"/>
  <c r="K373" i="1"/>
  <c r="K374" i="1"/>
  <c r="K375" i="1"/>
  <c r="K376" i="1"/>
  <c r="K377" i="1"/>
  <c r="K378" i="1"/>
  <c r="K20" i="1"/>
  <c r="K379" i="1"/>
  <c r="K380" i="1"/>
  <c r="K381" i="1"/>
  <c r="K382" i="1"/>
  <c r="K383" i="1"/>
  <c r="K384" i="1"/>
  <c r="K385" i="1"/>
  <c r="K386" i="1"/>
  <c r="K387" i="1"/>
  <c r="K388" i="1"/>
  <c r="K389" i="1"/>
  <c r="K350" i="1"/>
  <c r="K390" i="1"/>
  <c r="K391" i="1"/>
  <c r="K392" i="1"/>
  <c r="K393" i="1"/>
  <c r="K394" i="1"/>
  <c r="K395" i="1"/>
  <c r="K396" i="1"/>
  <c r="K397" i="1"/>
  <c r="K398" i="1"/>
  <c r="K399" i="1"/>
  <c r="K400" i="1"/>
  <c r="K1131" i="1"/>
  <c r="K345" i="1"/>
  <c r="K427" i="1"/>
  <c r="K1353" i="1"/>
  <c r="K428" i="1"/>
  <c r="K429" i="1"/>
  <c r="K430" i="1"/>
  <c r="K433" i="1"/>
  <c r="K1354" i="1"/>
  <c r="K1355" i="1"/>
  <c r="K434" i="1"/>
  <c r="K435" i="1"/>
  <c r="K361" i="1"/>
  <c r="K436" i="1"/>
  <c r="K437" i="1"/>
  <c r="K438" i="1"/>
  <c r="K439" i="1"/>
  <c r="K440" i="1"/>
  <c r="K441" i="1"/>
  <c r="K442" i="1"/>
  <c r="K1359" i="1"/>
  <c r="K443" i="1"/>
  <c r="K1360" i="1"/>
  <c r="K444" i="1"/>
  <c r="K445" i="1"/>
  <c r="K1357" i="1"/>
  <c r="K446" i="1"/>
  <c r="K1356" i="1"/>
  <c r="K1358" i="1"/>
  <c r="K447" i="1"/>
  <c r="K448" i="1"/>
  <c r="K449" i="1"/>
  <c r="K450" i="1"/>
  <c r="K451" i="1"/>
  <c r="K370"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1280" i="1"/>
  <c r="K478" i="1"/>
  <c r="K21" i="1"/>
  <c r="K479" i="1"/>
  <c r="K480" i="1"/>
  <c r="K481" i="1"/>
  <c r="K23" i="1"/>
  <c r="K482" i="1"/>
  <c r="K483" i="1"/>
  <c r="K484" i="1"/>
  <c r="K485" i="1"/>
  <c r="K486" i="1"/>
  <c r="K488" i="1"/>
  <c r="K489" i="1"/>
  <c r="K490" i="1"/>
  <c r="K24" i="1"/>
  <c r="K491" i="1"/>
  <c r="K492" i="1"/>
  <c r="K493" i="1"/>
  <c r="K494" i="1"/>
  <c r="K495" i="1"/>
  <c r="K496" i="1"/>
  <c r="K497" i="1"/>
  <c r="K498" i="1"/>
  <c r="K499" i="1"/>
  <c r="K500" i="1"/>
  <c r="K501" i="1"/>
  <c r="K502" i="1"/>
  <c r="K503" i="1"/>
  <c r="K505" i="1"/>
  <c r="K506" i="1"/>
  <c r="K507" i="1"/>
  <c r="K510" i="1"/>
  <c r="K25" i="1"/>
  <c r="K511" i="1"/>
  <c r="K512" i="1"/>
  <c r="K513" i="1"/>
  <c r="K514" i="1"/>
  <c r="K515" i="1"/>
  <c r="K518" i="1"/>
  <c r="K519" i="1"/>
  <c r="K26" i="1"/>
  <c r="K520" i="1"/>
  <c r="K521" i="1"/>
  <c r="K28" i="1"/>
  <c r="K522" i="1"/>
  <c r="K523" i="1"/>
  <c r="K525" i="1"/>
  <c r="K526" i="1"/>
  <c r="K527" i="1"/>
  <c r="K528" i="1"/>
  <c r="K530" i="1"/>
  <c r="K531" i="1"/>
  <c r="K532" i="1"/>
  <c r="K29" i="1"/>
  <c r="K533" i="1"/>
  <c r="K534" i="1"/>
  <c r="K535" i="1"/>
  <c r="K537" i="1"/>
  <c r="K538" i="1"/>
  <c r="K540" i="1"/>
  <c r="K541" i="1"/>
  <c r="K542" i="1"/>
  <c r="K543" i="1"/>
  <c r="K544" i="1"/>
  <c r="K30" i="1"/>
  <c r="K32" i="1"/>
  <c r="K545" i="1"/>
  <c r="K546" i="1"/>
  <c r="K547" i="1"/>
  <c r="K548" i="1"/>
  <c r="K549" i="1"/>
  <c r="K550" i="1"/>
  <c r="K551" i="1"/>
  <c r="K552" i="1"/>
  <c r="K553" i="1"/>
  <c r="K554" i="1"/>
  <c r="K555" i="1"/>
  <c r="K556" i="1"/>
  <c r="K557" i="1"/>
  <c r="K558" i="1"/>
  <c r="K559" i="1"/>
  <c r="K560" i="1"/>
  <c r="K1139" i="1"/>
  <c r="K1140" i="1"/>
  <c r="K1390" i="1"/>
  <c r="K561" i="1"/>
  <c r="K562" i="1"/>
  <c r="K564" i="1"/>
  <c r="K565" i="1"/>
  <c r="K566" i="1"/>
  <c r="K568" i="1"/>
  <c r="K569" i="1"/>
  <c r="K570" i="1"/>
  <c r="K571" i="1"/>
  <c r="K572" i="1"/>
  <c r="K575" i="1"/>
  <c r="K576" i="1"/>
  <c r="K577" i="1"/>
  <c r="K578" i="1"/>
  <c r="K33" i="1"/>
  <c r="K579" i="1"/>
  <c r="K580" i="1"/>
  <c r="K581" i="1"/>
  <c r="K582" i="1"/>
  <c r="K583" i="1"/>
  <c r="K584" i="1"/>
  <c r="K585" i="1"/>
  <c r="K586" i="1"/>
  <c r="K587" i="1"/>
  <c r="K588" i="1"/>
  <c r="K589" i="1"/>
  <c r="K591" i="1"/>
  <c r="K592" i="1"/>
  <c r="K593" i="1"/>
  <c r="K594" i="1"/>
  <c r="K595" i="1"/>
  <c r="K596" i="1"/>
  <c r="K597" i="1"/>
  <c r="K598" i="1"/>
  <c r="K599" i="1"/>
  <c r="K600" i="1"/>
  <c r="K601" i="1"/>
  <c r="K602" i="1"/>
  <c r="K603" i="1"/>
  <c r="K604" i="1"/>
  <c r="K605" i="1"/>
  <c r="K606" i="1"/>
  <c r="K607" i="1"/>
  <c r="K608" i="1"/>
  <c r="K609" i="1"/>
  <c r="K610" i="1"/>
  <c r="K611" i="1"/>
  <c r="K612" i="1"/>
  <c r="K613" i="1"/>
  <c r="K614" i="1"/>
  <c r="K618" i="1"/>
  <c r="K508" i="1"/>
  <c r="K620" i="1"/>
  <c r="K621" i="1"/>
  <c r="K622" i="1"/>
  <c r="K623" i="1"/>
  <c r="K624" i="1"/>
  <c r="K625" i="1"/>
  <c r="K626" i="1"/>
  <c r="K627" i="1"/>
  <c r="K628" i="1"/>
  <c r="K629" i="1"/>
  <c r="K632" i="1"/>
  <c r="K633" i="1"/>
  <c r="K634" i="1"/>
  <c r="K509" i="1"/>
  <c r="K637" i="1"/>
  <c r="K640" i="1"/>
  <c r="K487" i="1"/>
  <c r="K641" i="1"/>
  <c r="K645" i="1"/>
  <c r="K648" i="1"/>
  <c r="K649" i="1"/>
  <c r="K1247" i="1"/>
  <c r="K651" i="1"/>
  <c r="K655" i="1"/>
  <c r="K656" i="1"/>
  <c r="K504" i="1"/>
  <c r="K657" i="1"/>
  <c r="K658" i="1"/>
  <c r="K659" i="1"/>
  <c r="K539" i="1"/>
  <c r="K660" i="1"/>
  <c r="K661" i="1"/>
  <c r="K662" i="1"/>
  <c r="K524" i="1"/>
  <c r="K663" i="1"/>
  <c r="K665" i="1"/>
  <c r="K667" i="1"/>
  <c r="K669" i="1"/>
  <c r="K670" i="1"/>
  <c r="K671" i="1"/>
  <c r="K529" i="1"/>
  <c r="K1251" i="1"/>
  <c r="K672" i="1"/>
  <c r="K673" i="1"/>
  <c r="K674" i="1"/>
  <c r="K675" i="1"/>
  <c r="K517" i="1"/>
  <c r="K676" i="1"/>
  <c r="K516" i="1"/>
  <c r="K677" i="1"/>
  <c r="K678" i="1"/>
  <c r="K1252" i="1"/>
  <c r="K679" i="1"/>
  <c r="K536" i="1"/>
  <c r="K680" i="1"/>
  <c r="K681" i="1"/>
  <c r="K682" i="1"/>
  <c r="K683" i="1"/>
  <c r="K684" i="1"/>
  <c r="K685" i="1"/>
  <c r="K711" i="1"/>
  <c r="K712" i="1"/>
  <c r="K713" i="1"/>
  <c r="K714" i="1"/>
  <c r="K715" i="1"/>
  <c r="K716" i="1"/>
  <c r="K717" i="1"/>
  <c r="K718" i="1"/>
  <c r="K719" i="1"/>
  <c r="K720" i="1"/>
  <c r="K721" i="1"/>
  <c r="K722" i="1"/>
  <c r="K1290" i="1"/>
  <c r="K724" i="1"/>
  <c r="K725" i="1"/>
  <c r="K726" i="1"/>
  <c r="K727" i="1"/>
  <c r="K728" i="1"/>
  <c r="K730" i="1"/>
  <c r="K731" i="1"/>
  <c r="K732" i="1"/>
  <c r="K733" i="1"/>
  <c r="K734" i="1"/>
  <c r="K735" i="1"/>
  <c r="K736" i="1"/>
  <c r="K738" i="1"/>
  <c r="K739" i="1"/>
  <c r="K740" i="1"/>
  <c r="K741" i="1"/>
  <c r="K742" i="1"/>
  <c r="K1227" i="1"/>
  <c r="K744" i="1"/>
  <c r="K745" i="1"/>
  <c r="K746" i="1"/>
  <c r="K747" i="1"/>
  <c r="K748" i="1"/>
  <c r="K573" i="1"/>
  <c r="K574" i="1"/>
  <c r="K749" i="1"/>
  <c r="K750" i="1"/>
  <c r="K751" i="1"/>
  <c r="K752" i="1"/>
  <c r="K753" i="1"/>
  <c r="K754" i="1"/>
  <c r="K755" i="1"/>
  <c r="K756" i="1"/>
  <c r="K757" i="1"/>
  <c r="K758" i="1"/>
  <c r="K759" i="1"/>
  <c r="K563" i="1"/>
  <c r="K760" i="1"/>
  <c r="K761" i="1"/>
  <c r="K762" i="1"/>
  <c r="K763" i="1"/>
  <c r="K764" i="1"/>
  <c r="K765" i="1"/>
  <c r="K766" i="1"/>
  <c r="K767" i="1"/>
  <c r="K768" i="1"/>
  <c r="K769" i="1"/>
  <c r="K1147" i="1"/>
  <c r="K1148" i="1"/>
  <c r="K1149" i="1"/>
  <c r="K770" i="1"/>
  <c r="K771" i="1"/>
  <c r="K772" i="1"/>
  <c r="K773" i="1"/>
  <c r="K774" i="1"/>
  <c r="K1150" i="1"/>
  <c r="K615" i="1"/>
  <c r="K616" i="1"/>
  <c r="K1152" i="1"/>
  <c r="K1155" i="1"/>
  <c r="K617" i="1"/>
  <c r="K1151" i="1"/>
  <c r="K776" i="1"/>
  <c r="K1154" i="1"/>
  <c r="K777" i="1"/>
  <c r="K778" i="1"/>
  <c r="K779" i="1"/>
  <c r="K780" i="1"/>
  <c r="K781" i="1"/>
  <c r="K630" i="1"/>
  <c r="K1156" i="1"/>
  <c r="K1158" i="1"/>
  <c r="K782" i="1"/>
  <c r="K783" i="1"/>
  <c r="K1170" i="1"/>
  <c r="K1161" i="1"/>
  <c r="K1157" i="1"/>
  <c r="K784" i="1"/>
  <c r="K1166" i="1"/>
  <c r="K1167" i="1"/>
  <c r="K785" i="1"/>
  <c r="K1168" i="1"/>
  <c r="K631" i="1"/>
  <c r="K787" i="1"/>
  <c r="K1165" i="1"/>
  <c r="K789" i="1"/>
  <c r="K790" i="1"/>
  <c r="K619" i="1"/>
  <c r="K792" i="1"/>
  <c r="K793" i="1"/>
  <c r="K794" i="1"/>
  <c r="K1172" i="1"/>
  <c r="K795" i="1"/>
  <c r="K1169" i="1"/>
  <c r="K796" i="1"/>
  <c r="K797" i="1"/>
  <c r="K798" i="1"/>
  <c r="K644" i="1"/>
  <c r="K1304" i="1"/>
  <c r="K1305" i="1"/>
  <c r="K799" i="1"/>
  <c r="K39" i="1"/>
  <c r="K801" i="1"/>
  <c r="K802" i="1"/>
  <c r="K804" i="1"/>
  <c r="K805" i="1"/>
  <c r="K636" i="1"/>
  <c r="K1307" i="1"/>
  <c r="K806" i="1"/>
  <c r="K807" i="1"/>
  <c r="K1308" i="1"/>
  <c r="K808" i="1"/>
  <c r="K638" i="1"/>
  <c r="K639" i="1"/>
  <c r="K809" i="1"/>
  <c r="K810" i="1"/>
  <c r="K811" i="1"/>
  <c r="K1309" i="1"/>
  <c r="K812" i="1"/>
  <c r="K813" i="1"/>
  <c r="K814" i="1"/>
  <c r="K1310" i="1"/>
  <c r="K815" i="1"/>
  <c r="K816" i="1"/>
  <c r="K635" i="1"/>
  <c r="K1318" i="1"/>
  <c r="K1311" i="1"/>
  <c r="K817" i="1"/>
  <c r="K1313" i="1"/>
  <c r="K1316" i="1"/>
  <c r="K818" i="1"/>
  <c r="K819" i="1"/>
  <c r="K820" i="1"/>
  <c r="K1351" i="1"/>
  <c r="K1315" i="1"/>
  <c r="K1317" i="1"/>
  <c r="K821" i="1"/>
  <c r="K822" i="1"/>
  <c r="K823" i="1"/>
  <c r="K642" i="1"/>
  <c r="K643" i="1"/>
  <c r="K824" i="1"/>
  <c r="K826" i="1"/>
  <c r="K664" i="1"/>
  <c r="K828" i="1"/>
  <c r="K40" i="1"/>
  <c r="K829" i="1"/>
  <c r="K830" i="1"/>
  <c r="K652" i="1"/>
  <c r="K653" i="1"/>
  <c r="K654" i="1"/>
  <c r="K831" i="1"/>
  <c r="K832" i="1"/>
  <c r="K834" i="1"/>
  <c r="K668" i="1"/>
  <c r="K835" i="1"/>
  <c r="K837" i="1"/>
  <c r="K838" i="1"/>
  <c r="K666" i="1"/>
  <c r="K647" i="1"/>
  <c r="K646" i="1"/>
  <c r="K843"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71" i="1"/>
  <c r="K872" i="1"/>
  <c r="K873" i="1"/>
  <c r="K874" i="1"/>
  <c r="K875" i="1"/>
  <c r="K876" i="1"/>
  <c r="K877" i="1"/>
  <c r="K878" i="1"/>
  <c r="K879" i="1"/>
  <c r="K880" i="1"/>
  <c r="K881" i="1"/>
  <c r="K882" i="1"/>
  <c r="K883" i="1"/>
  <c r="K884" i="1"/>
  <c r="K885" i="1"/>
  <c r="K886" i="1"/>
  <c r="K43" i="1"/>
  <c r="K887" i="1"/>
  <c r="K888" i="1"/>
  <c r="K889" i="1"/>
  <c r="K890" i="1"/>
  <c r="K891" i="1"/>
  <c r="K892" i="1"/>
  <c r="K893" i="1"/>
  <c r="K894" i="1"/>
  <c r="K895" i="1"/>
  <c r="K44" i="1"/>
  <c r="K896" i="1"/>
  <c r="K897" i="1"/>
  <c r="K898" i="1"/>
  <c r="K899" i="1"/>
  <c r="K900" i="1"/>
  <c r="K901" i="1"/>
  <c r="K902" i="1"/>
  <c r="K903" i="1"/>
  <c r="K904" i="1"/>
  <c r="K905" i="1"/>
  <c r="K906" i="1"/>
  <c r="K907" i="1"/>
  <c r="K908" i="1"/>
  <c r="K909" i="1"/>
  <c r="K910" i="1"/>
  <c r="K723" i="1"/>
  <c r="K911" i="1"/>
  <c r="K912" i="1"/>
  <c r="K913" i="1"/>
  <c r="K914" i="1"/>
  <c r="K915" i="1"/>
  <c r="K916" i="1"/>
  <c r="K917" i="1"/>
  <c r="K918" i="1"/>
  <c r="K919" i="1"/>
  <c r="K920" i="1"/>
  <c r="K921" i="1"/>
  <c r="K922" i="1"/>
  <c r="K923" i="1"/>
  <c r="K924" i="1"/>
  <c r="K729" i="1"/>
  <c r="K1181" i="1"/>
  <c r="K925" i="1"/>
  <c r="K926" i="1"/>
  <c r="K927" i="1"/>
  <c r="K1180" i="1"/>
  <c r="K1182" i="1"/>
  <c r="K928" i="1"/>
  <c r="K929" i="1"/>
  <c r="K930" i="1"/>
  <c r="K931" i="1"/>
  <c r="K1183" i="1"/>
  <c r="K1292" i="1"/>
  <c r="K743" i="1"/>
  <c r="K932" i="1"/>
  <c r="K933" i="1"/>
  <c r="K1291" i="1"/>
  <c r="K1185" i="1"/>
  <c r="K1187" i="1"/>
  <c r="K934" i="1"/>
  <c r="K1184" i="1"/>
  <c r="K1186" i="1"/>
  <c r="K1188" i="1"/>
  <c r="K935" i="1"/>
  <c r="K936" i="1"/>
  <c r="K937" i="1"/>
  <c r="K737" i="1"/>
  <c r="K938" i="1"/>
  <c r="K939" i="1"/>
  <c r="K1323" i="1"/>
  <c r="K1301" i="1"/>
  <c r="K1302" i="1"/>
  <c r="K1324" i="1"/>
  <c r="K1329" i="1"/>
  <c r="K1299" i="1"/>
  <c r="K940" i="1"/>
  <c r="K1296" i="1"/>
  <c r="K1300" i="1"/>
  <c r="K941" i="1"/>
  <c r="K1293" i="1"/>
  <c r="K942" i="1"/>
  <c r="K943" i="1"/>
  <c r="K1294" i="1"/>
  <c r="K1295" i="1"/>
  <c r="K1298" i="1"/>
  <c r="K944" i="1"/>
  <c r="K945" i="1"/>
  <c r="K1325" i="1"/>
  <c r="K1328" i="1"/>
  <c r="K946" i="1"/>
  <c r="K1330" i="1"/>
  <c r="K947" i="1"/>
  <c r="K948" i="1"/>
  <c r="K1327" i="1"/>
  <c r="K949" i="1"/>
  <c r="K950" i="1"/>
  <c r="K951" i="1"/>
  <c r="K952" i="1"/>
  <c r="K953" i="1"/>
  <c r="K775" i="1"/>
  <c r="K954" i="1"/>
  <c r="K46" i="1"/>
  <c r="K955" i="1"/>
  <c r="K956" i="1"/>
  <c r="K957" i="1"/>
  <c r="K958" i="1"/>
  <c r="K959" i="1"/>
  <c r="K960" i="1"/>
  <c r="K47" i="1"/>
  <c r="K961" i="1"/>
  <c r="K962" i="1"/>
  <c r="K963" i="1"/>
  <c r="K964" i="1"/>
  <c r="K48" i="1"/>
  <c r="K965" i="1"/>
  <c r="K966" i="1"/>
  <c r="K967" i="1"/>
  <c r="K968" i="1"/>
  <c r="K969" i="1"/>
  <c r="K970" i="1"/>
  <c r="K971" i="1"/>
  <c r="K972" i="1"/>
  <c r="K973" i="1"/>
  <c r="K975" i="1"/>
  <c r="K976" i="1"/>
  <c r="K1260" i="1"/>
  <c r="K803" i="1"/>
  <c r="K977" i="1"/>
  <c r="K978" i="1"/>
  <c r="K788" i="1"/>
  <c r="K979" i="1"/>
  <c r="K980" i="1"/>
  <c r="K1189" i="1"/>
  <c r="K981" i="1"/>
  <c r="K982" i="1"/>
  <c r="K791" i="1"/>
  <c r="K983" i="1"/>
  <c r="K984" i="1"/>
  <c r="K1190" i="1"/>
  <c r="K786" i="1"/>
  <c r="K985" i="1"/>
  <c r="K988" i="1"/>
  <c r="K989" i="1"/>
  <c r="K990" i="1"/>
  <c r="K991" i="1"/>
  <c r="K992" i="1"/>
  <c r="K993" i="1"/>
  <c r="K994" i="1"/>
  <c r="K995" i="1"/>
  <c r="K996" i="1"/>
  <c r="K998" i="1"/>
  <c r="K1197" i="1"/>
  <c r="K999" i="1"/>
  <c r="K1001" i="1"/>
  <c r="K1002" i="1"/>
  <c r="K1005" i="1"/>
  <c r="K1006" i="1"/>
  <c r="K800" i="1"/>
  <c r="K1007" i="1"/>
  <c r="K1362" i="1"/>
  <c r="K1008" i="1"/>
  <c r="K1009" i="1"/>
  <c r="K1010" i="1"/>
  <c r="K1011" i="1"/>
  <c r="K1012" i="1"/>
  <c r="K1364" i="1"/>
  <c r="K1013" i="1"/>
  <c r="K1014" i="1"/>
  <c r="K1015" i="1"/>
  <c r="K1019" i="1"/>
  <c r="K1020" i="1"/>
  <c r="K1021" i="1"/>
  <c r="K1022" i="1"/>
  <c r="K1024" i="1"/>
  <c r="K1027" i="1"/>
  <c r="K1028" i="1"/>
  <c r="K1029" i="1"/>
  <c r="K1030" i="1"/>
  <c r="K1031" i="1"/>
  <c r="K1032" i="1"/>
  <c r="K1033" i="1"/>
  <c r="K1036" i="1"/>
  <c r="K1371" i="1"/>
  <c r="K1372" i="1"/>
  <c r="K1037" i="1"/>
  <c r="K1038" i="1"/>
  <c r="K1039" i="1"/>
  <c r="K1041" i="1"/>
  <c r="K1042" i="1"/>
  <c r="K1043" i="1"/>
  <c r="K1044" i="1"/>
  <c r="K1045" i="1"/>
  <c r="K1046" i="1"/>
  <c r="K1047" i="1"/>
  <c r="K1048" i="1"/>
  <c r="K1049" i="1"/>
  <c r="K1050" i="1"/>
  <c r="K1052" i="1"/>
  <c r="K1053" i="1"/>
  <c r="K1054" i="1"/>
  <c r="K1056" i="1"/>
  <c r="K49" i="1"/>
  <c r="K1057" i="1"/>
  <c r="K1058" i="1"/>
  <c r="K825" i="1"/>
  <c r="K1059" i="1"/>
  <c r="K1062" i="1"/>
  <c r="K1063" i="1"/>
  <c r="K1066" i="1"/>
  <c r="K1067" i="1"/>
  <c r="K1068" i="1"/>
  <c r="K1069" i="1"/>
  <c r="K1070" i="1"/>
  <c r="K1071" i="1"/>
  <c r="K1072" i="1"/>
  <c r="K1073" i="1"/>
  <c r="K1074" i="1"/>
  <c r="K1075" i="1"/>
  <c r="K1076" i="1"/>
  <c r="K1077" i="1"/>
  <c r="K51" i="1"/>
  <c r="K1078" i="1"/>
  <c r="K1079" i="1"/>
  <c r="K1331" i="1"/>
  <c r="K1080" i="1"/>
  <c r="K1332" i="1"/>
  <c r="K1081" i="1"/>
  <c r="K1082" i="1"/>
  <c r="K1084" i="1"/>
  <c r="K1085" i="1"/>
  <c r="K1086" i="1"/>
  <c r="K1087" i="1"/>
  <c r="K1091" i="1"/>
  <c r="K1093" i="1"/>
  <c r="K1096" i="1"/>
  <c r="K1098" i="1"/>
  <c r="K52" i="1"/>
  <c r="K54" i="1"/>
  <c r="K1099" i="1"/>
  <c r="K1111" i="1"/>
  <c r="K1114" i="1"/>
  <c r="K1115" i="1"/>
  <c r="K1116" i="1"/>
  <c r="K1117" i="1"/>
  <c r="K1118" i="1"/>
  <c r="K1335" i="1"/>
  <c r="K1340" i="1"/>
  <c r="K1119" i="1"/>
  <c r="K1120" i="1"/>
  <c r="K1121" i="1"/>
  <c r="K1122" i="1"/>
  <c r="K1337" i="1"/>
  <c r="K1123" i="1"/>
  <c r="K1124" i="1"/>
  <c r="K1125" i="1"/>
  <c r="K1126" i="1"/>
  <c r="K1127" i="1"/>
  <c r="K1128" i="1"/>
  <c r="K1343" i="1"/>
  <c r="K1129" i="1"/>
  <c r="K1130" i="1"/>
  <c r="K1341" i="1"/>
  <c r="K1132" i="1"/>
  <c r="K1133" i="1"/>
  <c r="K1134" i="1"/>
  <c r="K1135" i="1"/>
  <c r="K1136" i="1"/>
  <c r="K1344" i="1"/>
  <c r="K1137" i="1"/>
  <c r="K1138" i="1"/>
  <c r="K1141" i="1"/>
  <c r="K1142" i="1"/>
  <c r="K1143" i="1"/>
  <c r="K1144" i="1"/>
  <c r="K1145" i="1"/>
  <c r="K1146" i="1"/>
  <c r="K1153" i="1"/>
  <c r="K1159" i="1"/>
  <c r="K1160" i="1"/>
  <c r="K1162" i="1"/>
  <c r="K590" i="1"/>
  <c r="K1163" i="1"/>
  <c r="K1164" i="1"/>
  <c r="K1171" i="1"/>
  <c r="K1174" i="1"/>
  <c r="K1175" i="1"/>
  <c r="K1176" i="1"/>
  <c r="K1177" i="1"/>
  <c r="K1178" i="1"/>
  <c r="K1179" i="1"/>
  <c r="K1191" i="1"/>
  <c r="K1192" i="1"/>
  <c r="K1193" i="1"/>
  <c r="K1194" i="1"/>
  <c r="K1195" i="1"/>
  <c r="K1196" i="1"/>
  <c r="K1198" i="1"/>
  <c r="K1199" i="1"/>
  <c r="K1200" i="1"/>
  <c r="K1201" i="1"/>
  <c r="K1203" i="1"/>
  <c r="K1204" i="1"/>
  <c r="K1205" i="1"/>
  <c r="K1206" i="1"/>
  <c r="K1207" i="1"/>
  <c r="K1208" i="1"/>
  <c r="K55" i="1"/>
  <c r="K1209" i="1"/>
  <c r="K1210" i="1"/>
  <c r="K1211" i="1"/>
  <c r="K1212" i="1"/>
  <c r="K56" i="1"/>
  <c r="K1213" i="1"/>
  <c r="K1214" i="1"/>
  <c r="K1215" i="1"/>
  <c r="K1216" i="1"/>
  <c r="K1217" i="1"/>
  <c r="K1218" i="1"/>
  <c r="K1219" i="1"/>
  <c r="K1220" i="1"/>
  <c r="K1221" i="1"/>
  <c r="K1222" i="1"/>
  <c r="K57" i="1"/>
  <c r="K1223" i="1"/>
  <c r="K1224" i="1"/>
  <c r="K1225" i="1"/>
  <c r="K1226" i="1"/>
  <c r="K1228" i="1"/>
  <c r="K1229" i="1"/>
  <c r="K1230" i="1"/>
  <c r="K1231" i="1"/>
  <c r="K1232" i="1"/>
  <c r="K1202" i="1"/>
  <c r="K1233" i="1"/>
  <c r="K1234" i="1"/>
  <c r="K1235" i="1"/>
  <c r="K1236" i="1"/>
  <c r="K1237" i="1"/>
  <c r="K1238" i="1"/>
  <c r="K1239" i="1"/>
  <c r="K1240" i="1"/>
  <c r="K1241" i="1"/>
  <c r="K1242" i="1"/>
  <c r="K1243" i="1"/>
  <c r="K1244" i="1"/>
  <c r="K1245" i="1"/>
  <c r="K1248" i="1"/>
  <c r="K1249" i="1"/>
  <c r="K1250" i="1"/>
  <c r="K1253" i="1"/>
  <c r="K1254" i="1"/>
  <c r="K1255" i="1"/>
  <c r="K1256" i="1"/>
  <c r="K1257" i="1"/>
  <c r="K1258" i="1"/>
  <c r="K58" i="1"/>
  <c r="K1259" i="1"/>
  <c r="K1261" i="1"/>
  <c r="K1262" i="1"/>
  <c r="K1263" i="1"/>
  <c r="K1264" i="1"/>
  <c r="K1265" i="1"/>
  <c r="K1266" i="1"/>
  <c r="K1267" i="1"/>
  <c r="K1268" i="1"/>
  <c r="K1271" i="1"/>
  <c r="K1274" i="1"/>
  <c r="K1276" i="1"/>
  <c r="K1277" i="1"/>
  <c r="K1278" i="1"/>
  <c r="K1279" i="1"/>
  <c r="K1281" i="1"/>
  <c r="K1282" i="1"/>
  <c r="K1283" i="1"/>
  <c r="K1284" i="1"/>
  <c r="K1285" i="1"/>
  <c r="K1286" i="1"/>
  <c r="K1287" i="1"/>
  <c r="K1288" i="1"/>
  <c r="K1289" i="1"/>
  <c r="K1297" i="1"/>
  <c r="K1303" i="1"/>
  <c r="K1306" i="1"/>
  <c r="K1312" i="1"/>
  <c r="K1314" i="1"/>
  <c r="K1319" i="1"/>
  <c r="K1320" i="1"/>
  <c r="K1321" i="1"/>
  <c r="K1322" i="1"/>
  <c r="K1326" i="1"/>
  <c r="K1333" i="1"/>
  <c r="K1334" i="1"/>
  <c r="K1336" i="1"/>
  <c r="K1338" i="1"/>
  <c r="K1339" i="1"/>
  <c r="K1342" i="1"/>
  <c r="K1345" i="1"/>
  <c r="K1346" i="1"/>
  <c r="K1347" i="1"/>
  <c r="K1348" i="1"/>
  <c r="K1349" i="1"/>
  <c r="K1350" i="1"/>
  <c r="K1352" i="1"/>
  <c r="K1361" i="1"/>
  <c r="K1363" i="1"/>
  <c r="K1365" i="1"/>
  <c r="K1366" i="1"/>
  <c r="K1269" i="1"/>
  <c r="K997" i="1"/>
  <c r="K1367" i="1"/>
  <c r="K1368" i="1"/>
  <c r="K1369" i="1"/>
  <c r="K1370" i="1"/>
  <c r="K1373" i="1"/>
  <c r="K1375" i="1"/>
  <c r="K1376" i="1"/>
  <c r="K1378" i="1"/>
  <c r="K1379" i="1"/>
  <c r="K1380" i="1"/>
  <c r="K1270" i="1"/>
  <c r="K986" i="1"/>
  <c r="K987" i="1"/>
  <c r="K1382" i="1"/>
  <c r="K1383" i="1"/>
  <c r="K1384" i="1"/>
  <c r="K1385" i="1"/>
  <c r="K1386" i="1"/>
  <c r="K1387" i="1"/>
  <c r="K1275" i="1"/>
  <c r="K1388" i="1"/>
  <c r="K974" i="1"/>
  <c r="K1272" i="1"/>
  <c r="K1389" i="1"/>
  <c r="K1273" i="1"/>
  <c r="K1391" i="1"/>
  <c r="K1392" i="1"/>
  <c r="K1393" i="1"/>
  <c r="K1394" i="1"/>
  <c r="K1395" i="1"/>
  <c r="K1424" i="1"/>
  <c r="K1425" i="1"/>
  <c r="K1426" i="1"/>
  <c r="K1427" i="1"/>
  <c r="K1429" i="1"/>
  <c r="K1430" i="1"/>
  <c r="K1431" i="1"/>
  <c r="K1432" i="1"/>
  <c r="K1433" i="1"/>
  <c r="K1434" i="1"/>
  <c r="K1016" i="1"/>
  <c r="K1017" i="1"/>
  <c r="K1018" i="1"/>
  <c r="K59" i="1"/>
  <c r="K1435" i="1"/>
  <c r="K1436" i="1"/>
  <c r="K1439" i="1"/>
  <c r="K1440" i="1"/>
  <c r="K1441" i="1"/>
  <c r="K1004" i="1"/>
  <c r="K1442" i="1"/>
  <c r="K1003" i="1"/>
  <c r="K1443" i="1"/>
  <c r="K1000" i="1"/>
  <c r="K1444" i="1"/>
  <c r="K1445" i="1"/>
  <c r="K1446" i="1"/>
  <c r="K1447" i="1"/>
  <c r="K1023" i="1"/>
  <c r="K1448" i="1"/>
  <c r="K1025" i="1"/>
  <c r="K1026" i="1"/>
  <c r="K1396" i="1"/>
  <c r="K1397" i="1"/>
  <c r="K1055" i="1"/>
  <c r="K1398" i="1"/>
  <c r="K1399" i="1"/>
  <c r="K1400" i="1"/>
  <c r="K1401" i="1"/>
  <c r="K1402" i="1"/>
  <c r="K1403" i="1"/>
  <c r="K1404" i="1"/>
  <c r="K1405" i="1"/>
  <c r="K1406" i="1"/>
  <c r="K1407" i="1"/>
  <c r="K1408" i="1"/>
  <c r="K1040" i="1"/>
  <c r="K1409" i="1"/>
  <c r="K1410" i="1"/>
  <c r="K1411" i="1"/>
  <c r="K1412" i="1"/>
  <c r="K1034" i="1"/>
  <c r="K1035" i="1"/>
  <c r="K1414" i="1"/>
  <c r="K1415" i="1"/>
  <c r="K1416" i="1"/>
  <c r="K1417" i="1"/>
  <c r="K1418" i="1"/>
  <c r="K1419" i="1"/>
  <c r="K1421" i="1"/>
  <c r="K1422" i="1"/>
  <c r="K1051" i="1"/>
  <c r="K1423" i="1"/>
  <c r="K1449" i="1"/>
  <c r="K1450" i="1"/>
  <c r="K1451" i="1"/>
  <c r="K1452" i="1"/>
  <c r="K1453" i="1"/>
  <c r="K1454" i="1"/>
  <c r="K1455" i="1"/>
  <c r="K1456" i="1"/>
  <c r="K1458" i="1"/>
  <c r="K1459" i="1"/>
  <c r="K1460" i="1"/>
  <c r="K1461" i="1"/>
  <c r="K1462" i="1"/>
  <c r="K1463" i="1"/>
  <c r="K1464" i="1"/>
  <c r="K1465" i="1"/>
  <c r="K1472" i="1"/>
  <c r="K1474" i="1"/>
  <c r="K1064" i="1"/>
  <c r="K1475" i="1"/>
  <c r="K1476" i="1"/>
  <c r="K1477" i="1"/>
  <c r="K1060" i="1"/>
  <c r="K1061" i="1"/>
  <c r="K1478" i="1"/>
  <c r="K1479" i="1"/>
  <c r="K1480" i="1"/>
  <c r="K1481" i="1"/>
  <c r="K1083" i="1"/>
  <c r="K1482" i="1"/>
  <c r="K69" i="1"/>
  <c r="K195" i="1"/>
  <c r="K567" i="1"/>
  <c r="K650" i="1"/>
  <c r="K1173" i="1"/>
  <c r="K1483" i="1"/>
  <c r="K827" i="1"/>
  <c r="J19" i="1"/>
  <c r="J62" i="1"/>
  <c r="J63" i="1"/>
  <c r="J22" i="1"/>
  <c r="J3" i="1"/>
  <c r="J64" i="1"/>
  <c r="J68" i="1"/>
  <c r="J6" i="1"/>
  <c r="J71" i="1"/>
  <c r="J8" i="1"/>
  <c r="J73" i="1"/>
  <c r="J75" i="1"/>
  <c r="J76" i="1"/>
  <c r="J77" i="1"/>
  <c r="J78" i="1"/>
  <c r="J27" i="1"/>
  <c r="J81" i="1"/>
  <c r="J83" i="1"/>
  <c r="J84" i="1"/>
  <c r="J86" i="1"/>
  <c r="J87" i="1"/>
  <c r="J88" i="1"/>
  <c r="J89" i="1"/>
  <c r="J90" i="1"/>
  <c r="J91" i="1"/>
  <c r="J92" i="1"/>
  <c r="J18" i="1"/>
  <c r="J93" i="1"/>
  <c r="J94" i="1"/>
  <c r="J1089" i="1"/>
  <c r="J95" i="1"/>
  <c r="J1088" i="1"/>
  <c r="J1090" i="1"/>
  <c r="J96" i="1"/>
  <c r="J31" i="1"/>
  <c r="J97" i="1"/>
  <c r="J98" i="1"/>
  <c r="J99" i="1"/>
  <c r="J34" i="1"/>
  <c r="J35" i="1"/>
  <c r="J100" i="1"/>
  <c r="J101" i="1"/>
  <c r="J1092" i="1"/>
  <c r="J37" i="1"/>
  <c r="J102" i="1"/>
  <c r="J103" i="1"/>
  <c r="J1097" i="1"/>
  <c r="J38" i="1"/>
  <c r="J1094" i="1"/>
  <c r="J1095" i="1"/>
  <c r="J4" i="1"/>
  <c r="J104" i="1"/>
  <c r="J105" i="1"/>
  <c r="J1100" i="1"/>
  <c r="J106" i="1"/>
  <c r="J107" i="1"/>
  <c r="J1108" i="1"/>
  <c r="J108" i="1"/>
  <c r="J109" i="1"/>
  <c r="J110" i="1"/>
  <c r="J45" i="1"/>
  <c r="J41" i="1"/>
  <c r="J111" i="1"/>
  <c r="J112" i="1"/>
  <c r="J113" i="1"/>
  <c r="J50" i="1"/>
  <c r="J1103" i="1"/>
  <c r="J53" i="1"/>
  <c r="J1107" i="1"/>
  <c r="J1101" i="1"/>
  <c r="J1102" i="1"/>
  <c r="J1104" i="1"/>
  <c r="J1106" i="1"/>
  <c r="J1109" i="1"/>
  <c r="J1105" i="1"/>
  <c r="J1110" i="1"/>
  <c r="J114" i="1"/>
  <c r="J115" i="1"/>
  <c r="J5" i="1"/>
  <c r="J1113" i="1"/>
  <c r="J116" i="1"/>
  <c r="J1112" i="1"/>
  <c r="J117" i="1"/>
  <c r="J1413" i="1"/>
  <c r="J118" i="1"/>
  <c r="J119" i="1"/>
  <c r="J120" i="1"/>
  <c r="J121" i="1"/>
  <c r="J122" i="1"/>
  <c r="J60" i="1"/>
  <c r="J123" i="1"/>
  <c r="J124" i="1"/>
  <c r="J125" i="1"/>
  <c r="J126" i="1"/>
  <c r="J127" i="1"/>
  <c r="J66" i="1"/>
  <c r="J128" i="1"/>
  <c r="J129" i="1"/>
  <c r="J85" i="1"/>
  <c r="J131" i="1"/>
  <c r="J132" i="1"/>
  <c r="J133" i="1"/>
  <c r="J134" i="1"/>
  <c r="J135" i="1"/>
  <c r="J80" i="1"/>
  <c r="J79" i="1"/>
  <c r="J136" i="1"/>
  <c r="J137" i="1"/>
  <c r="J138" i="1"/>
  <c r="J7" i="1"/>
  <c r="J70" i="1"/>
  <c r="J139" i="1"/>
  <c r="J140" i="1"/>
  <c r="J1420" i="1"/>
  <c r="J141" i="1"/>
  <c r="J72" i="1"/>
  <c r="J74" i="1"/>
  <c r="J142" i="1"/>
  <c r="J143" i="1"/>
  <c r="J144" i="1"/>
  <c r="J145" i="1"/>
  <c r="J146" i="1"/>
  <c r="J148" i="1"/>
  <c r="J149" i="1"/>
  <c r="J150" i="1"/>
  <c r="J151" i="1"/>
  <c r="J152" i="1"/>
  <c r="J153" i="1"/>
  <c r="J154" i="1"/>
  <c r="J155" i="1"/>
  <c r="J156" i="1"/>
  <c r="J157" i="1"/>
  <c r="J158" i="1"/>
  <c r="J159" i="1"/>
  <c r="J160" i="1"/>
  <c r="J161" i="1"/>
  <c r="J162" i="1"/>
  <c r="J163" i="1"/>
  <c r="J164" i="1"/>
  <c r="J165" i="1"/>
  <c r="J166" i="1"/>
  <c r="J167" i="1"/>
  <c r="J168" i="1"/>
  <c r="J9" i="1"/>
  <c r="J169" i="1"/>
  <c r="J170" i="1"/>
  <c r="J171" i="1"/>
  <c r="J172" i="1"/>
  <c r="J173" i="1"/>
  <c r="J174" i="1"/>
  <c r="J175" i="1"/>
  <c r="J176" i="1"/>
  <c r="J177" i="1"/>
  <c r="J178" i="1"/>
  <c r="J179" i="1"/>
  <c r="J10" i="1"/>
  <c r="J180" i="1"/>
  <c r="J181" i="1"/>
  <c r="J182" i="1"/>
  <c r="J183" i="1"/>
  <c r="J184" i="1"/>
  <c r="J185" i="1"/>
  <c r="J186" i="1"/>
  <c r="J187" i="1"/>
  <c r="J188" i="1"/>
  <c r="J189" i="1"/>
  <c r="J190" i="1"/>
  <c r="J191" i="1"/>
  <c r="J192" i="1"/>
  <c r="J193" i="1"/>
  <c r="J147" i="1"/>
  <c r="J194" i="1"/>
  <c r="J196" i="1"/>
  <c r="J197" i="1"/>
  <c r="J198" i="1"/>
  <c r="J199" i="1"/>
  <c r="J200" i="1"/>
  <c r="J201" i="1"/>
  <c r="J202" i="1"/>
  <c r="J203" i="1"/>
  <c r="J204" i="1"/>
  <c r="J205" i="1"/>
  <c r="J208" i="1"/>
  <c r="J209" i="1"/>
  <c r="J210" i="1"/>
  <c r="J211" i="1"/>
  <c r="J213" i="1"/>
  <c r="J214" i="1"/>
  <c r="J215" i="1"/>
  <c r="J216" i="1"/>
  <c r="J217" i="1"/>
  <c r="J218" i="1"/>
  <c r="J219" i="1"/>
  <c r="J220" i="1"/>
  <c r="J221" i="1"/>
  <c r="J222" i="1"/>
  <c r="J11" i="1"/>
  <c r="J223" i="1"/>
  <c r="J12" i="1"/>
  <c r="J224" i="1"/>
  <c r="J225" i="1"/>
  <c r="J226" i="1"/>
  <c r="J227" i="1"/>
  <c r="J228" i="1"/>
  <c r="J229" i="1"/>
  <c r="J230" i="1"/>
  <c r="J231" i="1"/>
  <c r="J232" i="1"/>
  <c r="J13" i="1"/>
  <c r="J233" i="1"/>
  <c r="J234" i="1"/>
  <c r="J235" i="1"/>
  <c r="J236" i="1"/>
  <c r="J237" i="1"/>
  <c r="J238" i="1"/>
  <c r="J239" i="1"/>
  <c r="J240" i="1"/>
  <c r="J241" i="1"/>
  <c r="J242" i="1"/>
  <c r="J243" i="1"/>
  <c r="J244" i="1"/>
  <c r="J245" i="1"/>
  <c r="J246" i="1"/>
  <c r="J247" i="1"/>
  <c r="J248" i="1"/>
  <c r="J249" i="1"/>
  <c r="J250" i="1"/>
  <c r="J251" i="1"/>
  <c r="J252" i="1"/>
  <c r="J253" i="1"/>
  <c r="J254" i="1"/>
  <c r="J1374" i="1"/>
  <c r="J1377" i="1"/>
  <c r="J255" i="1"/>
  <c r="J256" i="1"/>
  <c r="J257" i="1"/>
  <c r="J258" i="1"/>
  <c r="J259" i="1"/>
  <c r="J260" i="1"/>
  <c r="J261" i="1"/>
  <c r="J262" i="1"/>
  <c r="J1381" i="1"/>
  <c r="J263" i="1"/>
  <c r="J212" i="1"/>
  <c r="J264" i="1"/>
  <c r="J14" i="1"/>
  <c r="J265" i="1"/>
  <c r="J266" i="1"/>
  <c r="J267" i="1"/>
  <c r="J268" i="1"/>
  <c r="J269" i="1"/>
  <c r="J206" i="1"/>
  <c r="J207" i="1"/>
  <c r="J270" i="1"/>
  <c r="J271"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15" i="1"/>
  <c r="J300" i="1"/>
  <c r="J301" i="1"/>
  <c r="J302" i="1"/>
  <c r="J303" i="1"/>
  <c r="J304" i="1"/>
  <c r="J305" i="1"/>
  <c r="J306" i="1"/>
  <c r="J16" i="1"/>
  <c r="J307" i="1"/>
  <c r="J308" i="1"/>
  <c r="J309" i="1"/>
  <c r="J310" i="1"/>
  <c r="J311" i="1"/>
  <c r="J312" i="1"/>
  <c r="J313" i="1"/>
  <c r="J314" i="1"/>
  <c r="J315" i="1"/>
  <c r="J316" i="1"/>
  <c r="J317" i="1"/>
  <c r="J318" i="1"/>
  <c r="J319" i="1"/>
  <c r="J32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686" i="1"/>
  <c r="J687" i="1"/>
  <c r="J688" i="1"/>
  <c r="J689" i="1"/>
  <c r="J690" i="1"/>
  <c r="J36" i="1"/>
  <c r="J691" i="1"/>
  <c r="J692" i="1"/>
  <c r="J694" i="1"/>
  <c r="J695" i="1"/>
  <c r="J272" i="1"/>
  <c r="J696" i="1"/>
  <c r="J697" i="1"/>
  <c r="J698" i="1"/>
  <c r="J699" i="1"/>
  <c r="J700" i="1"/>
  <c r="J701" i="1"/>
  <c r="J702" i="1"/>
  <c r="J703" i="1"/>
  <c r="J704" i="1"/>
  <c r="J705" i="1"/>
  <c r="J706" i="1"/>
  <c r="J707" i="1"/>
  <c r="J708" i="1"/>
  <c r="J709" i="1"/>
  <c r="J710" i="1"/>
  <c r="J321" i="1"/>
  <c r="J322" i="1"/>
  <c r="J323" i="1"/>
  <c r="J17" i="1"/>
  <c r="J324" i="1"/>
  <c r="J325" i="1"/>
  <c r="J326" i="1"/>
  <c r="J327" i="1"/>
  <c r="J328" i="1"/>
  <c r="J329" i="1"/>
  <c r="J330" i="1"/>
  <c r="J331" i="1"/>
  <c r="J332" i="1"/>
  <c r="J333" i="1"/>
  <c r="J334" i="1"/>
  <c r="J335" i="1"/>
  <c r="J336" i="1"/>
  <c r="J337" i="1"/>
  <c r="J338" i="1"/>
  <c r="J339" i="1"/>
  <c r="J340" i="1"/>
  <c r="J341" i="1"/>
  <c r="J342" i="1"/>
  <c r="J343" i="1"/>
  <c r="J344" i="1"/>
  <c r="J346" i="1"/>
  <c r="J347" i="1"/>
  <c r="J348" i="1"/>
  <c r="J349" i="1"/>
  <c r="J351" i="1"/>
  <c r="J352" i="1"/>
  <c r="J353" i="1"/>
  <c r="J354" i="1"/>
  <c r="J355" i="1"/>
  <c r="J356" i="1"/>
  <c r="J357" i="1"/>
  <c r="J358" i="1"/>
  <c r="J359" i="1"/>
  <c r="J360" i="1"/>
  <c r="J362" i="1"/>
  <c r="J363" i="1"/>
  <c r="J364" i="1"/>
  <c r="J365" i="1"/>
  <c r="J366" i="1"/>
  <c r="J367" i="1"/>
  <c r="J368" i="1"/>
  <c r="J369" i="1"/>
  <c r="J371" i="1"/>
  <c r="J372" i="1"/>
  <c r="J373" i="1"/>
  <c r="J374" i="1"/>
  <c r="J375" i="1"/>
  <c r="J376" i="1"/>
  <c r="J377" i="1"/>
  <c r="J378" i="1"/>
  <c r="J20" i="1"/>
  <c r="J379" i="1"/>
  <c r="J380" i="1"/>
  <c r="J381" i="1"/>
  <c r="J382" i="1"/>
  <c r="J383" i="1"/>
  <c r="J384" i="1"/>
  <c r="J385" i="1"/>
  <c r="J386" i="1"/>
  <c r="J387" i="1"/>
  <c r="J388" i="1"/>
  <c r="J389" i="1"/>
  <c r="J350" i="1"/>
  <c r="J390" i="1"/>
  <c r="J391" i="1"/>
  <c r="J392" i="1"/>
  <c r="J393" i="1"/>
  <c r="J394" i="1"/>
  <c r="J395" i="1"/>
  <c r="J396" i="1"/>
  <c r="J397" i="1"/>
  <c r="J398" i="1"/>
  <c r="J399" i="1"/>
  <c r="J400" i="1"/>
  <c r="J1131" i="1"/>
  <c r="J345" i="1"/>
  <c r="J427" i="1"/>
  <c r="J1353" i="1"/>
  <c r="J428" i="1"/>
  <c r="J429" i="1"/>
  <c r="J430" i="1"/>
  <c r="J433" i="1"/>
  <c r="J1354" i="1"/>
  <c r="J1355" i="1"/>
  <c r="J434" i="1"/>
  <c r="J435" i="1"/>
  <c r="J361" i="1"/>
  <c r="J436" i="1"/>
  <c r="J437" i="1"/>
  <c r="J438" i="1"/>
  <c r="J439" i="1"/>
  <c r="J440" i="1"/>
  <c r="J441" i="1"/>
  <c r="J442" i="1"/>
  <c r="J1359" i="1"/>
  <c r="J443" i="1"/>
  <c r="J1360" i="1"/>
  <c r="J444" i="1"/>
  <c r="J445" i="1"/>
  <c r="J1357" i="1"/>
  <c r="J446" i="1"/>
  <c r="J1356" i="1"/>
  <c r="J1358" i="1"/>
  <c r="J447" i="1"/>
  <c r="J448" i="1"/>
  <c r="J449" i="1"/>
  <c r="J450" i="1"/>
  <c r="J451" i="1"/>
  <c r="J370"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1280" i="1"/>
  <c r="J478" i="1"/>
  <c r="J21" i="1"/>
  <c r="J479" i="1"/>
  <c r="J480" i="1"/>
  <c r="J481" i="1"/>
  <c r="J23" i="1"/>
  <c r="J482" i="1"/>
  <c r="J483" i="1"/>
  <c r="J484" i="1"/>
  <c r="J485" i="1"/>
  <c r="J486" i="1"/>
  <c r="J488" i="1"/>
  <c r="J489" i="1"/>
  <c r="J490" i="1"/>
  <c r="J24" i="1"/>
  <c r="J491" i="1"/>
  <c r="J492" i="1"/>
  <c r="J493" i="1"/>
  <c r="J494" i="1"/>
  <c r="J495" i="1"/>
  <c r="J496" i="1"/>
  <c r="J497" i="1"/>
  <c r="J498" i="1"/>
  <c r="J499" i="1"/>
  <c r="J500" i="1"/>
  <c r="J501" i="1"/>
  <c r="J502" i="1"/>
  <c r="J503" i="1"/>
  <c r="J505" i="1"/>
  <c r="J506" i="1"/>
  <c r="J507" i="1"/>
  <c r="J510" i="1"/>
  <c r="J25" i="1"/>
  <c r="J511" i="1"/>
  <c r="J512" i="1"/>
  <c r="J513" i="1"/>
  <c r="J514" i="1"/>
  <c r="J515" i="1"/>
  <c r="J518" i="1"/>
  <c r="J519" i="1"/>
  <c r="J26" i="1"/>
  <c r="J520" i="1"/>
  <c r="J521" i="1"/>
  <c r="J28" i="1"/>
  <c r="J522" i="1"/>
  <c r="J523" i="1"/>
  <c r="J525" i="1"/>
  <c r="J526" i="1"/>
  <c r="J527" i="1"/>
  <c r="J528" i="1"/>
  <c r="J530" i="1"/>
  <c r="J531" i="1"/>
  <c r="J532" i="1"/>
  <c r="J29" i="1"/>
  <c r="J533" i="1"/>
  <c r="J534" i="1"/>
  <c r="J535" i="1"/>
  <c r="J537" i="1"/>
  <c r="J538" i="1"/>
  <c r="J540" i="1"/>
  <c r="J541" i="1"/>
  <c r="J542" i="1"/>
  <c r="J543" i="1"/>
  <c r="J544" i="1"/>
  <c r="J30" i="1"/>
  <c r="J32" i="1"/>
  <c r="J545" i="1"/>
  <c r="J546" i="1"/>
  <c r="J547" i="1"/>
  <c r="J548" i="1"/>
  <c r="J549" i="1"/>
  <c r="J550" i="1"/>
  <c r="J551" i="1"/>
  <c r="J552" i="1"/>
  <c r="J553" i="1"/>
  <c r="J554" i="1"/>
  <c r="J555" i="1"/>
  <c r="J556" i="1"/>
  <c r="J557" i="1"/>
  <c r="J558" i="1"/>
  <c r="J559" i="1"/>
  <c r="J560" i="1"/>
  <c r="J1139" i="1"/>
  <c r="J1140" i="1"/>
  <c r="J1390" i="1"/>
  <c r="J561" i="1"/>
  <c r="J562" i="1"/>
  <c r="J564" i="1"/>
  <c r="J565" i="1"/>
  <c r="J566" i="1"/>
  <c r="J568" i="1"/>
  <c r="J569" i="1"/>
  <c r="J570" i="1"/>
  <c r="J571" i="1"/>
  <c r="J572" i="1"/>
  <c r="J575" i="1"/>
  <c r="J576" i="1"/>
  <c r="J577" i="1"/>
  <c r="J578" i="1"/>
  <c r="J33" i="1"/>
  <c r="J579" i="1"/>
  <c r="J580" i="1"/>
  <c r="J581" i="1"/>
  <c r="J582" i="1"/>
  <c r="J583" i="1"/>
  <c r="J584" i="1"/>
  <c r="J585" i="1"/>
  <c r="J586" i="1"/>
  <c r="J587" i="1"/>
  <c r="J588" i="1"/>
  <c r="J589" i="1"/>
  <c r="J591" i="1"/>
  <c r="J592" i="1"/>
  <c r="J593" i="1"/>
  <c r="J594" i="1"/>
  <c r="J595" i="1"/>
  <c r="J596" i="1"/>
  <c r="J597" i="1"/>
  <c r="J598" i="1"/>
  <c r="J599" i="1"/>
  <c r="J600" i="1"/>
  <c r="J601" i="1"/>
  <c r="J602" i="1"/>
  <c r="J603" i="1"/>
  <c r="J604" i="1"/>
  <c r="J605" i="1"/>
  <c r="J606" i="1"/>
  <c r="J607" i="1"/>
  <c r="J608" i="1"/>
  <c r="J609" i="1"/>
  <c r="J610" i="1"/>
  <c r="J611" i="1"/>
  <c r="J612" i="1"/>
  <c r="J613" i="1"/>
  <c r="J614" i="1"/>
  <c r="J618" i="1"/>
  <c r="J508" i="1"/>
  <c r="J620" i="1"/>
  <c r="J621" i="1"/>
  <c r="J622" i="1"/>
  <c r="J623" i="1"/>
  <c r="J624" i="1"/>
  <c r="J625" i="1"/>
  <c r="J626" i="1"/>
  <c r="J627" i="1"/>
  <c r="J628" i="1"/>
  <c r="J629" i="1"/>
  <c r="J632" i="1"/>
  <c r="J633" i="1"/>
  <c r="J634" i="1"/>
  <c r="J509" i="1"/>
  <c r="J637" i="1"/>
  <c r="J640" i="1"/>
  <c r="J487" i="1"/>
  <c r="J641" i="1"/>
  <c r="J645" i="1"/>
  <c r="J648" i="1"/>
  <c r="J649" i="1"/>
  <c r="J1247" i="1"/>
  <c r="J651" i="1"/>
  <c r="J655" i="1"/>
  <c r="J656" i="1"/>
  <c r="J504" i="1"/>
  <c r="J657" i="1"/>
  <c r="J658" i="1"/>
  <c r="J659" i="1"/>
  <c r="J539" i="1"/>
  <c r="J660" i="1"/>
  <c r="J661" i="1"/>
  <c r="J662" i="1"/>
  <c r="J524" i="1"/>
  <c r="J663" i="1"/>
  <c r="J665" i="1"/>
  <c r="J667" i="1"/>
  <c r="J669" i="1"/>
  <c r="J670" i="1"/>
  <c r="J671" i="1"/>
  <c r="J529" i="1"/>
  <c r="J1251" i="1"/>
  <c r="J672" i="1"/>
  <c r="J673" i="1"/>
  <c r="J674" i="1"/>
  <c r="J675" i="1"/>
  <c r="J517" i="1"/>
  <c r="J676" i="1"/>
  <c r="J516" i="1"/>
  <c r="J677" i="1"/>
  <c r="J678" i="1"/>
  <c r="J1252" i="1"/>
  <c r="J679" i="1"/>
  <c r="J536" i="1"/>
  <c r="J680" i="1"/>
  <c r="J681" i="1"/>
  <c r="J682" i="1"/>
  <c r="J683" i="1"/>
  <c r="J684" i="1"/>
  <c r="J685" i="1"/>
  <c r="J711" i="1"/>
  <c r="J712" i="1"/>
  <c r="J713" i="1"/>
  <c r="J714" i="1"/>
  <c r="J715" i="1"/>
  <c r="J716" i="1"/>
  <c r="J717" i="1"/>
  <c r="J718" i="1"/>
  <c r="J719" i="1"/>
  <c r="J720" i="1"/>
  <c r="J721" i="1"/>
  <c r="J722" i="1"/>
  <c r="J1290" i="1"/>
  <c r="J724" i="1"/>
  <c r="J725" i="1"/>
  <c r="J726" i="1"/>
  <c r="J727" i="1"/>
  <c r="J728" i="1"/>
  <c r="J730" i="1"/>
  <c r="J731" i="1"/>
  <c r="J732" i="1"/>
  <c r="J733" i="1"/>
  <c r="J734" i="1"/>
  <c r="J735" i="1"/>
  <c r="J736" i="1"/>
  <c r="J738" i="1"/>
  <c r="J739" i="1"/>
  <c r="J740" i="1"/>
  <c r="J741" i="1"/>
  <c r="J742" i="1"/>
  <c r="J1227" i="1"/>
  <c r="J744" i="1"/>
  <c r="J745" i="1"/>
  <c r="J746" i="1"/>
  <c r="J747" i="1"/>
  <c r="J748" i="1"/>
  <c r="J573" i="1"/>
  <c r="J574" i="1"/>
  <c r="J749" i="1"/>
  <c r="J750" i="1"/>
  <c r="J751" i="1"/>
  <c r="J752" i="1"/>
  <c r="J753" i="1"/>
  <c r="J754" i="1"/>
  <c r="J755" i="1"/>
  <c r="J756" i="1"/>
  <c r="J757" i="1"/>
  <c r="J758" i="1"/>
  <c r="J759" i="1"/>
  <c r="J563" i="1"/>
  <c r="J760" i="1"/>
  <c r="J761" i="1"/>
  <c r="J762" i="1"/>
  <c r="J763" i="1"/>
  <c r="J764" i="1"/>
  <c r="J765" i="1"/>
  <c r="J766" i="1"/>
  <c r="J767" i="1"/>
  <c r="J768" i="1"/>
  <c r="J769" i="1"/>
  <c r="J1147" i="1"/>
  <c r="J1148" i="1"/>
  <c r="J1149" i="1"/>
  <c r="J770" i="1"/>
  <c r="J771" i="1"/>
  <c r="J772" i="1"/>
  <c r="J773" i="1"/>
  <c r="J774" i="1"/>
  <c r="J1150" i="1"/>
  <c r="J615" i="1"/>
  <c r="J616" i="1"/>
  <c r="J1152" i="1"/>
  <c r="J1155" i="1"/>
  <c r="J617" i="1"/>
  <c r="J1151" i="1"/>
  <c r="J776" i="1"/>
  <c r="J1154" i="1"/>
  <c r="J777" i="1"/>
  <c r="J778" i="1"/>
  <c r="J779" i="1"/>
  <c r="J780" i="1"/>
  <c r="J781" i="1"/>
  <c r="J630" i="1"/>
  <c r="J1156" i="1"/>
  <c r="J1158" i="1"/>
  <c r="J782" i="1"/>
  <c r="J783" i="1"/>
  <c r="J1170" i="1"/>
  <c r="J1161" i="1"/>
  <c r="J1157" i="1"/>
  <c r="J784" i="1"/>
  <c r="J1166" i="1"/>
  <c r="J1167" i="1"/>
  <c r="J785" i="1"/>
  <c r="J1168" i="1"/>
  <c r="J631" i="1"/>
  <c r="J787" i="1"/>
  <c r="J1165" i="1"/>
  <c r="J789" i="1"/>
  <c r="J790" i="1"/>
  <c r="J619" i="1"/>
  <c r="J792" i="1"/>
  <c r="J793" i="1"/>
  <c r="J794" i="1"/>
  <c r="J1172" i="1"/>
  <c r="J795" i="1"/>
  <c r="J1169" i="1"/>
  <c r="J796" i="1"/>
  <c r="J797" i="1"/>
  <c r="J798" i="1"/>
  <c r="J644" i="1"/>
  <c r="J1304" i="1"/>
  <c r="J1305" i="1"/>
  <c r="J799" i="1"/>
  <c r="J39" i="1"/>
  <c r="J801" i="1"/>
  <c r="J802" i="1"/>
  <c r="J804" i="1"/>
  <c r="J805" i="1"/>
  <c r="J636" i="1"/>
  <c r="J1307" i="1"/>
  <c r="J806" i="1"/>
  <c r="J807" i="1"/>
  <c r="J1308" i="1"/>
  <c r="J808" i="1"/>
  <c r="J638" i="1"/>
  <c r="J639" i="1"/>
  <c r="J809" i="1"/>
  <c r="J810" i="1"/>
  <c r="J811" i="1"/>
  <c r="J1309" i="1"/>
  <c r="J812" i="1"/>
  <c r="J813" i="1"/>
  <c r="J814" i="1"/>
  <c r="J1310" i="1"/>
  <c r="J815" i="1"/>
  <c r="J816" i="1"/>
  <c r="J635" i="1"/>
  <c r="J1318" i="1"/>
  <c r="J1311" i="1"/>
  <c r="J817" i="1"/>
  <c r="J1313" i="1"/>
  <c r="J1316" i="1"/>
  <c r="J818" i="1"/>
  <c r="J819" i="1"/>
  <c r="J820" i="1"/>
  <c r="J1351" i="1"/>
  <c r="J1315" i="1"/>
  <c r="J1317" i="1"/>
  <c r="J821" i="1"/>
  <c r="J822" i="1"/>
  <c r="J823" i="1"/>
  <c r="J642" i="1"/>
  <c r="J643" i="1"/>
  <c r="J824" i="1"/>
  <c r="J826" i="1"/>
  <c r="J664" i="1"/>
  <c r="J828" i="1"/>
  <c r="J40" i="1"/>
  <c r="J829" i="1"/>
  <c r="J830" i="1"/>
  <c r="J652" i="1"/>
  <c r="J653" i="1"/>
  <c r="J654" i="1"/>
  <c r="J831" i="1"/>
  <c r="J832" i="1"/>
  <c r="J834" i="1"/>
  <c r="J668" i="1"/>
  <c r="J835" i="1"/>
  <c r="J837" i="1"/>
  <c r="J838" i="1"/>
  <c r="J666" i="1"/>
  <c r="J647" i="1"/>
  <c r="J646" i="1"/>
  <c r="J843"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43" i="1"/>
  <c r="J887" i="1"/>
  <c r="J888" i="1"/>
  <c r="J889" i="1"/>
  <c r="J890" i="1"/>
  <c r="J891" i="1"/>
  <c r="J892" i="1"/>
  <c r="J893" i="1"/>
  <c r="J894" i="1"/>
  <c r="J895" i="1"/>
  <c r="J44" i="1"/>
  <c r="J896" i="1"/>
  <c r="J897" i="1"/>
  <c r="J898" i="1"/>
  <c r="J899" i="1"/>
  <c r="J900" i="1"/>
  <c r="J901" i="1"/>
  <c r="J902" i="1"/>
  <c r="J903" i="1"/>
  <c r="J904" i="1"/>
  <c r="J905" i="1"/>
  <c r="J906" i="1"/>
  <c r="J907" i="1"/>
  <c r="J908" i="1"/>
  <c r="J909" i="1"/>
  <c r="J910" i="1"/>
  <c r="J723" i="1"/>
  <c r="J911" i="1"/>
  <c r="J912" i="1"/>
  <c r="J913" i="1"/>
  <c r="J914" i="1"/>
  <c r="J915" i="1"/>
  <c r="J916" i="1"/>
  <c r="J917" i="1"/>
  <c r="J918" i="1"/>
  <c r="J919" i="1"/>
  <c r="J920" i="1"/>
  <c r="J921" i="1"/>
  <c r="J922" i="1"/>
  <c r="J923" i="1"/>
  <c r="J924" i="1"/>
  <c r="J729" i="1"/>
  <c r="J1181" i="1"/>
  <c r="J925" i="1"/>
  <c r="J926" i="1"/>
  <c r="J927" i="1"/>
  <c r="J1180" i="1"/>
  <c r="J1182" i="1"/>
  <c r="J928" i="1"/>
  <c r="J929" i="1"/>
  <c r="J930" i="1"/>
  <c r="J931" i="1"/>
  <c r="J1183" i="1"/>
  <c r="J1292" i="1"/>
  <c r="J743" i="1"/>
  <c r="J932" i="1"/>
  <c r="J933" i="1"/>
  <c r="J1291" i="1"/>
  <c r="J1185" i="1"/>
  <c r="J1187" i="1"/>
  <c r="J934" i="1"/>
  <c r="J1184" i="1"/>
  <c r="J1186" i="1"/>
  <c r="J1188" i="1"/>
  <c r="J935" i="1"/>
  <c r="J936" i="1"/>
  <c r="J937" i="1"/>
  <c r="J737" i="1"/>
  <c r="J938" i="1"/>
  <c r="J939" i="1"/>
  <c r="J1323" i="1"/>
  <c r="J1301" i="1"/>
  <c r="J1302" i="1"/>
  <c r="J1324" i="1"/>
  <c r="J1329" i="1"/>
  <c r="J1299" i="1"/>
  <c r="J940" i="1"/>
  <c r="J1296" i="1"/>
  <c r="J1300" i="1"/>
  <c r="J941" i="1"/>
  <c r="J1293" i="1"/>
  <c r="J942" i="1"/>
  <c r="J943" i="1"/>
  <c r="J1294" i="1"/>
  <c r="J1295" i="1"/>
  <c r="J1298" i="1"/>
  <c r="J944" i="1"/>
  <c r="J945" i="1"/>
  <c r="J1325" i="1"/>
  <c r="J1328" i="1"/>
  <c r="J946" i="1"/>
  <c r="J1330" i="1"/>
  <c r="J947" i="1"/>
  <c r="J948" i="1"/>
  <c r="J1327" i="1"/>
  <c r="J949" i="1"/>
  <c r="J950" i="1"/>
  <c r="J951" i="1"/>
  <c r="J952" i="1"/>
  <c r="J953" i="1"/>
  <c r="J775" i="1"/>
  <c r="J954" i="1"/>
  <c r="J46" i="1"/>
  <c r="J955" i="1"/>
  <c r="J956" i="1"/>
  <c r="J957" i="1"/>
  <c r="J958" i="1"/>
  <c r="J959" i="1"/>
  <c r="J960" i="1"/>
  <c r="J47" i="1"/>
  <c r="J961" i="1"/>
  <c r="J962" i="1"/>
  <c r="J963" i="1"/>
  <c r="J964" i="1"/>
  <c r="J48" i="1"/>
  <c r="J965" i="1"/>
  <c r="J966" i="1"/>
  <c r="J967" i="1"/>
  <c r="J968" i="1"/>
  <c r="J969" i="1"/>
  <c r="J970" i="1"/>
  <c r="J971" i="1"/>
  <c r="J972" i="1"/>
  <c r="J973" i="1"/>
  <c r="J975" i="1"/>
  <c r="J976" i="1"/>
  <c r="J1260" i="1"/>
  <c r="J803" i="1"/>
  <c r="J977" i="1"/>
  <c r="J978" i="1"/>
  <c r="J788" i="1"/>
  <c r="J979" i="1"/>
  <c r="J980" i="1"/>
  <c r="J1189" i="1"/>
  <c r="J981" i="1"/>
  <c r="J982" i="1"/>
  <c r="J791" i="1"/>
  <c r="J983" i="1"/>
  <c r="J984" i="1"/>
  <c r="J1190" i="1"/>
  <c r="J786" i="1"/>
  <c r="J985" i="1"/>
  <c r="J988" i="1"/>
  <c r="J989" i="1"/>
  <c r="J990" i="1"/>
  <c r="J991" i="1"/>
  <c r="J992" i="1"/>
  <c r="J993" i="1"/>
  <c r="J994" i="1"/>
  <c r="J995" i="1"/>
  <c r="J996" i="1"/>
  <c r="J998" i="1"/>
  <c r="J1197" i="1"/>
  <c r="J999" i="1"/>
  <c r="J1001" i="1"/>
  <c r="J1002" i="1"/>
  <c r="J1005" i="1"/>
  <c r="J1006" i="1"/>
  <c r="J800" i="1"/>
  <c r="J1007" i="1"/>
  <c r="J1362" i="1"/>
  <c r="J1008" i="1"/>
  <c r="J1009" i="1"/>
  <c r="J1010" i="1"/>
  <c r="J1011" i="1"/>
  <c r="J1012" i="1"/>
  <c r="J1364" i="1"/>
  <c r="J1013" i="1"/>
  <c r="J1014" i="1"/>
  <c r="J1015" i="1"/>
  <c r="J1019" i="1"/>
  <c r="J1020" i="1"/>
  <c r="J1021" i="1"/>
  <c r="J1022" i="1"/>
  <c r="J1024" i="1"/>
  <c r="J1027" i="1"/>
  <c r="J1028" i="1"/>
  <c r="J1029" i="1"/>
  <c r="J1030" i="1"/>
  <c r="J1031" i="1"/>
  <c r="J1032" i="1"/>
  <c r="J1033" i="1"/>
  <c r="J1036" i="1"/>
  <c r="J1371" i="1"/>
  <c r="J1372" i="1"/>
  <c r="J1037" i="1"/>
  <c r="J1038" i="1"/>
  <c r="J1039" i="1"/>
  <c r="J1041" i="1"/>
  <c r="J1042" i="1"/>
  <c r="J1043" i="1"/>
  <c r="J1044" i="1"/>
  <c r="J1045" i="1"/>
  <c r="J1046" i="1"/>
  <c r="J1047" i="1"/>
  <c r="J1048" i="1"/>
  <c r="J1049" i="1"/>
  <c r="J1050" i="1"/>
  <c r="J1052" i="1"/>
  <c r="J1053" i="1"/>
  <c r="J1054" i="1"/>
  <c r="J1056" i="1"/>
  <c r="J49" i="1"/>
  <c r="J1057" i="1"/>
  <c r="J1058" i="1"/>
  <c r="J825" i="1"/>
  <c r="J1059" i="1"/>
  <c r="J1062" i="1"/>
  <c r="J1063" i="1"/>
  <c r="J1066" i="1"/>
  <c r="J1067" i="1"/>
  <c r="J1068" i="1"/>
  <c r="J1069" i="1"/>
  <c r="J1070" i="1"/>
  <c r="J1071" i="1"/>
  <c r="J1072" i="1"/>
  <c r="J1073" i="1"/>
  <c r="J1074" i="1"/>
  <c r="J1075" i="1"/>
  <c r="J1076" i="1"/>
  <c r="J1077" i="1"/>
  <c r="J51" i="1"/>
  <c r="J1078" i="1"/>
  <c r="J1079" i="1"/>
  <c r="J1331" i="1"/>
  <c r="J1080" i="1"/>
  <c r="J1332" i="1"/>
  <c r="J1081" i="1"/>
  <c r="J1082" i="1"/>
  <c r="J1084" i="1"/>
  <c r="J1085" i="1"/>
  <c r="J1086" i="1"/>
  <c r="J1087" i="1"/>
  <c r="J1091" i="1"/>
  <c r="J1093" i="1"/>
  <c r="J1096" i="1"/>
  <c r="J1098" i="1"/>
  <c r="J52" i="1"/>
  <c r="J54" i="1"/>
  <c r="J1099" i="1"/>
  <c r="J1111" i="1"/>
  <c r="J1114" i="1"/>
  <c r="J1115" i="1"/>
  <c r="J1116" i="1"/>
  <c r="J1117" i="1"/>
  <c r="J1118" i="1"/>
  <c r="J1335" i="1"/>
  <c r="J1340" i="1"/>
  <c r="J1119" i="1"/>
  <c r="J1120" i="1"/>
  <c r="J1121" i="1"/>
  <c r="J1122" i="1"/>
  <c r="J1337" i="1"/>
  <c r="J1123" i="1"/>
  <c r="J1124" i="1"/>
  <c r="J1125" i="1"/>
  <c r="J1126" i="1"/>
  <c r="J1127" i="1"/>
  <c r="J1128" i="1"/>
  <c r="J1343" i="1"/>
  <c r="J1129" i="1"/>
  <c r="J1130" i="1"/>
  <c r="J1341" i="1"/>
  <c r="J1132" i="1"/>
  <c r="J1133" i="1"/>
  <c r="J1134" i="1"/>
  <c r="J1135" i="1"/>
  <c r="J1136" i="1"/>
  <c r="J1344" i="1"/>
  <c r="J1137" i="1"/>
  <c r="J1138" i="1"/>
  <c r="J1141" i="1"/>
  <c r="J1142" i="1"/>
  <c r="J1143" i="1"/>
  <c r="J1144" i="1"/>
  <c r="J1145" i="1"/>
  <c r="J1146" i="1"/>
  <c r="J1153" i="1"/>
  <c r="J1159" i="1"/>
  <c r="J1160" i="1"/>
  <c r="J1162" i="1"/>
  <c r="J590" i="1"/>
  <c r="J1163" i="1"/>
  <c r="J1164" i="1"/>
  <c r="J1171" i="1"/>
  <c r="J1174" i="1"/>
  <c r="J1175" i="1"/>
  <c r="J1176" i="1"/>
  <c r="J1177" i="1"/>
  <c r="J1178" i="1"/>
  <c r="J1179" i="1"/>
  <c r="J1191" i="1"/>
  <c r="J1192" i="1"/>
  <c r="J1193" i="1"/>
  <c r="J1194" i="1"/>
  <c r="J1195" i="1"/>
  <c r="J1196" i="1"/>
  <c r="J1198" i="1"/>
  <c r="J1199" i="1"/>
  <c r="J1200" i="1"/>
  <c r="J1201" i="1"/>
  <c r="J1203" i="1"/>
  <c r="J1204" i="1"/>
  <c r="J1205" i="1"/>
  <c r="J1206" i="1"/>
  <c r="J1207" i="1"/>
  <c r="J1208" i="1"/>
  <c r="J55" i="1"/>
  <c r="J1209" i="1"/>
  <c r="J1210" i="1"/>
  <c r="J1211" i="1"/>
  <c r="J1212" i="1"/>
  <c r="J56" i="1"/>
  <c r="J1213" i="1"/>
  <c r="J1214" i="1"/>
  <c r="J1215" i="1"/>
  <c r="J1216" i="1"/>
  <c r="J1217" i="1"/>
  <c r="J1218" i="1"/>
  <c r="J1219" i="1"/>
  <c r="J1220" i="1"/>
  <c r="J1221" i="1"/>
  <c r="J1222" i="1"/>
  <c r="J57" i="1"/>
  <c r="J1223" i="1"/>
  <c r="J1224" i="1"/>
  <c r="J1225" i="1"/>
  <c r="J1226" i="1"/>
  <c r="J1228" i="1"/>
  <c r="J1229" i="1"/>
  <c r="J1230" i="1"/>
  <c r="J1231" i="1"/>
  <c r="J1232" i="1"/>
  <c r="J1202" i="1"/>
  <c r="J1233" i="1"/>
  <c r="J1234" i="1"/>
  <c r="J1235" i="1"/>
  <c r="J1236" i="1"/>
  <c r="J1237" i="1"/>
  <c r="J1238" i="1"/>
  <c r="J1239" i="1"/>
  <c r="J1240" i="1"/>
  <c r="J1241" i="1"/>
  <c r="J1242" i="1"/>
  <c r="J1243" i="1"/>
  <c r="J1244" i="1"/>
  <c r="J1245" i="1"/>
  <c r="J1248" i="1"/>
  <c r="J1249" i="1"/>
  <c r="J1250" i="1"/>
  <c r="J1253" i="1"/>
  <c r="J1254" i="1"/>
  <c r="J1255" i="1"/>
  <c r="J1256" i="1"/>
  <c r="J1257" i="1"/>
  <c r="J1258" i="1"/>
  <c r="J58" i="1"/>
  <c r="J1259" i="1"/>
  <c r="J1261" i="1"/>
  <c r="J1262" i="1"/>
  <c r="J1263" i="1"/>
  <c r="J1264" i="1"/>
  <c r="J1265" i="1"/>
  <c r="J1266" i="1"/>
  <c r="J1267" i="1"/>
  <c r="J1268" i="1"/>
  <c r="J1271" i="1"/>
  <c r="J1274" i="1"/>
  <c r="J1276" i="1"/>
  <c r="J1277" i="1"/>
  <c r="J1278" i="1"/>
  <c r="J1279" i="1"/>
  <c r="J1281" i="1"/>
  <c r="J1282" i="1"/>
  <c r="J1283" i="1"/>
  <c r="J1284" i="1"/>
  <c r="J1285" i="1"/>
  <c r="J1286" i="1"/>
  <c r="J1287" i="1"/>
  <c r="J1288" i="1"/>
  <c r="J1289" i="1"/>
  <c r="J1297" i="1"/>
  <c r="J1303" i="1"/>
  <c r="J1306" i="1"/>
  <c r="J1312" i="1"/>
  <c r="J1314" i="1"/>
  <c r="J1319" i="1"/>
  <c r="J1320" i="1"/>
  <c r="J1321" i="1"/>
  <c r="J1322" i="1"/>
  <c r="J1326" i="1"/>
  <c r="J1333" i="1"/>
  <c r="J1334" i="1"/>
  <c r="J1336" i="1"/>
  <c r="J1338" i="1"/>
  <c r="J1339" i="1"/>
  <c r="J1342" i="1"/>
  <c r="J1345" i="1"/>
  <c r="J1346" i="1"/>
  <c r="J1347" i="1"/>
  <c r="J1348" i="1"/>
  <c r="J1349" i="1"/>
  <c r="J1350" i="1"/>
  <c r="J1352" i="1"/>
  <c r="J1361" i="1"/>
  <c r="J1363" i="1"/>
  <c r="J1365" i="1"/>
  <c r="J1366" i="1"/>
  <c r="J1269" i="1"/>
  <c r="J997" i="1"/>
  <c r="J1367" i="1"/>
  <c r="J1368" i="1"/>
  <c r="J1369" i="1"/>
  <c r="J1370" i="1"/>
  <c r="J1373" i="1"/>
  <c r="J1375" i="1"/>
  <c r="J1376" i="1"/>
  <c r="J1378" i="1"/>
  <c r="J1379" i="1"/>
  <c r="J1380" i="1"/>
  <c r="J1270" i="1"/>
  <c r="J986" i="1"/>
  <c r="J987" i="1"/>
  <c r="J1382" i="1"/>
  <c r="J1383" i="1"/>
  <c r="J1384" i="1"/>
  <c r="J1385" i="1"/>
  <c r="J1386" i="1"/>
  <c r="J1387" i="1"/>
  <c r="J1275" i="1"/>
  <c r="J1388" i="1"/>
  <c r="J974" i="1"/>
  <c r="J1272" i="1"/>
  <c r="J1389" i="1"/>
  <c r="J1273" i="1"/>
  <c r="J1391" i="1"/>
  <c r="J1392" i="1"/>
  <c r="J1393" i="1"/>
  <c r="J1394" i="1"/>
  <c r="J1395" i="1"/>
  <c r="J1424" i="1"/>
  <c r="J1425" i="1"/>
  <c r="J1426" i="1"/>
  <c r="J1427" i="1"/>
  <c r="J1429" i="1"/>
  <c r="J1430" i="1"/>
  <c r="J1431" i="1"/>
  <c r="J1432" i="1"/>
  <c r="J1433" i="1"/>
  <c r="J1434" i="1"/>
  <c r="J1016" i="1"/>
  <c r="J1017" i="1"/>
  <c r="J1018" i="1"/>
  <c r="J59" i="1"/>
  <c r="J1435" i="1"/>
  <c r="J1436" i="1"/>
  <c r="J1439" i="1"/>
  <c r="J1440" i="1"/>
  <c r="J1441" i="1"/>
  <c r="J1004" i="1"/>
  <c r="J1442" i="1"/>
  <c r="J1003" i="1"/>
  <c r="J1443" i="1"/>
  <c r="J1000" i="1"/>
  <c r="J1444" i="1"/>
  <c r="J1445" i="1"/>
  <c r="J1446" i="1"/>
  <c r="J1447" i="1"/>
  <c r="J1023" i="1"/>
  <c r="J1448" i="1"/>
  <c r="J1025" i="1"/>
  <c r="J1026" i="1"/>
  <c r="J1396" i="1"/>
  <c r="J1397" i="1"/>
  <c r="J1055" i="1"/>
  <c r="J1398" i="1"/>
  <c r="J1399" i="1"/>
  <c r="J1400" i="1"/>
  <c r="J1401" i="1"/>
  <c r="J1402" i="1"/>
  <c r="J1403" i="1"/>
  <c r="J1404" i="1"/>
  <c r="J1405" i="1"/>
  <c r="J1406" i="1"/>
  <c r="J1407" i="1"/>
  <c r="J1408" i="1"/>
  <c r="J1040" i="1"/>
  <c r="J1409" i="1"/>
  <c r="J1410" i="1"/>
  <c r="J1411" i="1"/>
  <c r="J1412" i="1"/>
  <c r="J1034" i="1"/>
  <c r="J1035" i="1"/>
  <c r="J1414" i="1"/>
  <c r="J1415" i="1"/>
  <c r="J1416" i="1"/>
  <c r="J1417" i="1"/>
  <c r="J1418" i="1"/>
  <c r="J1419" i="1"/>
  <c r="J1421" i="1"/>
  <c r="J1051" i="1"/>
  <c r="J1423" i="1"/>
  <c r="J1449" i="1"/>
  <c r="J1450" i="1"/>
  <c r="J1451" i="1"/>
  <c r="J1452" i="1"/>
  <c r="J1453" i="1"/>
  <c r="J1454" i="1"/>
  <c r="J1455" i="1"/>
  <c r="J1456" i="1"/>
  <c r="J1458" i="1"/>
  <c r="J1459" i="1"/>
  <c r="J1460" i="1"/>
  <c r="J1461" i="1"/>
  <c r="J1462" i="1"/>
  <c r="J1463" i="1"/>
  <c r="J1464" i="1"/>
  <c r="J1465" i="1"/>
  <c r="J1472" i="1"/>
  <c r="J1474" i="1"/>
  <c r="J1064" i="1"/>
  <c r="J1475" i="1"/>
  <c r="J1476" i="1"/>
  <c r="J1477" i="1"/>
  <c r="J1060" i="1"/>
  <c r="J1061" i="1"/>
  <c r="J1478" i="1"/>
  <c r="J1479" i="1"/>
  <c r="J1480" i="1"/>
  <c r="J1481" i="1"/>
  <c r="J1083" i="1"/>
  <c r="J1482" i="1"/>
  <c r="J69" i="1"/>
  <c r="J195" i="1"/>
  <c r="J567" i="1"/>
  <c r="J650" i="1"/>
  <c r="J1173" i="1"/>
  <c r="J1483" i="1"/>
  <c r="J827" i="1"/>
  <c r="I19" i="1"/>
  <c r="I62" i="1"/>
  <c r="I63" i="1"/>
  <c r="I22" i="1"/>
  <c r="I3" i="1"/>
  <c r="I64" i="1"/>
  <c r="I68" i="1"/>
  <c r="I6" i="1"/>
  <c r="I71" i="1"/>
  <c r="I8" i="1"/>
  <c r="I73" i="1"/>
  <c r="I75" i="1"/>
  <c r="I76" i="1"/>
  <c r="I77" i="1"/>
  <c r="I78" i="1"/>
  <c r="I27" i="1"/>
  <c r="I81" i="1"/>
  <c r="I83" i="1"/>
  <c r="I84" i="1"/>
  <c r="I86" i="1"/>
  <c r="I87" i="1"/>
  <c r="I88" i="1"/>
  <c r="I89" i="1"/>
  <c r="I90" i="1"/>
  <c r="I91" i="1"/>
  <c r="I92" i="1"/>
  <c r="I18" i="1"/>
  <c r="I93" i="1"/>
  <c r="I94" i="1"/>
  <c r="I1089" i="1"/>
  <c r="I95" i="1"/>
  <c r="I1088" i="1"/>
  <c r="I1090" i="1"/>
  <c r="I96" i="1"/>
  <c r="I31" i="1"/>
  <c r="I97" i="1"/>
  <c r="I98" i="1"/>
  <c r="I99" i="1"/>
  <c r="I34" i="1"/>
  <c r="I35" i="1"/>
  <c r="I100" i="1"/>
  <c r="I101" i="1"/>
  <c r="I1092" i="1"/>
  <c r="I37" i="1"/>
  <c r="I102" i="1"/>
  <c r="I103" i="1"/>
  <c r="I1097" i="1"/>
  <c r="I38" i="1"/>
  <c r="I1094" i="1"/>
  <c r="I1095" i="1"/>
  <c r="I4" i="1"/>
  <c r="I104" i="1"/>
  <c r="I105" i="1"/>
  <c r="I1100" i="1"/>
  <c r="I106" i="1"/>
  <c r="I107" i="1"/>
  <c r="I1108" i="1"/>
  <c r="I108" i="1"/>
  <c r="I109" i="1"/>
  <c r="I110" i="1"/>
  <c r="I45" i="1"/>
  <c r="I41" i="1"/>
  <c r="I111" i="1"/>
  <c r="I112" i="1"/>
  <c r="I113" i="1"/>
  <c r="I50" i="1"/>
  <c r="I1103" i="1"/>
  <c r="I53" i="1"/>
  <c r="I1107" i="1"/>
  <c r="I1101" i="1"/>
  <c r="I1102" i="1"/>
  <c r="I1104" i="1"/>
  <c r="I1106" i="1"/>
  <c r="I1109" i="1"/>
  <c r="I1105" i="1"/>
  <c r="I1110" i="1"/>
  <c r="I114" i="1"/>
  <c r="I115" i="1"/>
  <c r="I5" i="1"/>
  <c r="I1113" i="1"/>
  <c r="I116" i="1"/>
  <c r="I1112" i="1"/>
  <c r="I117" i="1"/>
  <c r="I1413" i="1"/>
  <c r="I118" i="1"/>
  <c r="I119" i="1"/>
  <c r="I120" i="1"/>
  <c r="I121" i="1"/>
  <c r="I122" i="1"/>
  <c r="I60" i="1"/>
  <c r="I123" i="1"/>
  <c r="I124" i="1"/>
  <c r="I125" i="1"/>
  <c r="I126" i="1"/>
  <c r="I127" i="1"/>
  <c r="I66" i="1"/>
  <c r="I128" i="1"/>
  <c r="I129" i="1"/>
  <c r="I85" i="1"/>
  <c r="I131" i="1"/>
  <c r="I132" i="1"/>
  <c r="I133" i="1"/>
  <c r="I134" i="1"/>
  <c r="I135" i="1"/>
  <c r="I80" i="1"/>
  <c r="I79" i="1"/>
  <c r="I136" i="1"/>
  <c r="I137" i="1"/>
  <c r="I138" i="1"/>
  <c r="I7" i="1"/>
  <c r="I70" i="1"/>
  <c r="I139" i="1"/>
  <c r="I140" i="1"/>
  <c r="I1420" i="1"/>
  <c r="I141" i="1"/>
  <c r="I72" i="1"/>
  <c r="I74" i="1"/>
  <c r="I142" i="1"/>
  <c r="I143" i="1"/>
  <c r="I144" i="1"/>
  <c r="I145" i="1"/>
  <c r="I146" i="1"/>
  <c r="I148" i="1"/>
  <c r="I149" i="1"/>
  <c r="I150" i="1"/>
  <c r="I151" i="1"/>
  <c r="I152" i="1"/>
  <c r="I153" i="1"/>
  <c r="I154" i="1"/>
  <c r="I155" i="1"/>
  <c r="I156" i="1"/>
  <c r="I157" i="1"/>
  <c r="I158" i="1"/>
  <c r="I159" i="1"/>
  <c r="I160" i="1"/>
  <c r="I161" i="1"/>
  <c r="I162" i="1"/>
  <c r="I163" i="1"/>
  <c r="I164" i="1"/>
  <c r="I165" i="1"/>
  <c r="I166" i="1"/>
  <c r="I167" i="1"/>
  <c r="I168" i="1"/>
  <c r="I9" i="1"/>
  <c r="I169" i="1"/>
  <c r="I170" i="1"/>
  <c r="I171" i="1"/>
  <c r="I172" i="1"/>
  <c r="I173" i="1"/>
  <c r="I174" i="1"/>
  <c r="I175" i="1"/>
  <c r="I176" i="1"/>
  <c r="I177" i="1"/>
  <c r="I178" i="1"/>
  <c r="I179" i="1"/>
  <c r="I10" i="1"/>
  <c r="I180" i="1"/>
  <c r="I181" i="1"/>
  <c r="I182" i="1"/>
  <c r="I183" i="1"/>
  <c r="I184" i="1"/>
  <c r="I185" i="1"/>
  <c r="I186" i="1"/>
  <c r="I187" i="1"/>
  <c r="I188" i="1"/>
  <c r="I189" i="1"/>
  <c r="I190" i="1"/>
  <c r="I191" i="1"/>
  <c r="I192" i="1"/>
  <c r="I193" i="1"/>
  <c r="I147" i="1"/>
  <c r="I194" i="1"/>
  <c r="I196" i="1"/>
  <c r="I197" i="1"/>
  <c r="I198" i="1"/>
  <c r="I199" i="1"/>
  <c r="I200" i="1"/>
  <c r="I201" i="1"/>
  <c r="I202" i="1"/>
  <c r="I203" i="1"/>
  <c r="I204" i="1"/>
  <c r="I205" i="1"/>
  <c r="I208" i="1"/>
  <c r="I209" i="1"/>
  <c r="I210" i="1"/>
  <c r="I211" i="1"/>
  <c r="I213" i="1"/>
  <c r="I214" i="1"/>
  <c r="I215" i="1"/>
  <c r="I216" i="1"/>
  <c r="I217" i="1"/>
  <c r="I218" i="1"/>
  <c r="I219" i="1"/>
  <c r="I220" i="1"/>
  <c r="I221" i="1"/>
  <c r="I222" i="1"/>
  <c r="I11" i="1"/>
  <c r="I223" i="1"/>
  <c r="I12" i="1"/>
  <c r="I224" i="1"/>
  <c r="I225" i="1"/>
  <c r="I226" i="1"/>
  <c r="I227" i="1"/>
  <c r="I228" i="1"/>
  <c r="I229" i="1"/>
  <c r="I230" i="1"/>
  <c r="I231" i="1"/>
  <c r="I232" i="1"/>
  <c r="I13" i="1"/>
  <c r="I233" i="1"/>
  <c r="I234" i="1"/>
  <c r="I235" i="1"/>
  <c r="I236" i="1"/>
  <c r="I237" i="1"/>
  <c r="I238" i="1"/>
  <c r="I239" i="1"/>
  <c r="I240" i="1"/>
  <c r="I241" i="1"/>
  <c r="I242" i="1"/>
  <c r="I243" i="1"/>
  <c r="I244" i="1"/>
  <c r="I245" i="1"/>
  <c r="I246" i="1"/>
  <c r="I247" i="1"/>
  <c r="I248" i="1"/>
  <c r="I249" i="1"/>
  <c r="I250" i="1"/>
  <c r="I251" i="1"/>
  <c r="I252" i="1"/>
  <c r="I253" i="1"/>
  <c r="I254" i="1"/>
  <c r="I1374" i="1"/>
  <c r="I1377" i="1"/>
  <c r="I255" i="1"/>
  <c r="I256" i="1"/>
  <c r="I257" i="1"/>
  <c r="I258" i="1"/>
  <c r="I259" i="1"/>
  <c r="I260" i="1"/>
  <c r="I261" i="1"/>
  <c r="I262" i="1"/>
  <c r="I1381" i="1"/>
  <c r="I263" i="1"/>
  <c r="I212" i="1"/>
  <c r="I264" i="1"/>
  <c r="I14" i="1"/>
  <c r="I265" i="1"/>
  <c r="I266" i="1"/>
  <c r="I267" i="1"/>
  <c r="I268" i="1"/>
  <c r="I269" i="1"/>
  <c r="I206" i="1"/>
  <c r="I207" i="1"/>
  <c r="I270" i="1"/>
  <c r="I271"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15" i="1"/>
  <c r="I300" i="1"/>
  <c r="I301" i="1"/>
  <c r="I302" i="1"/>
  <c r="I303" i="1"/>
  <c r="I304" i="1"/>
  <c r="I305" i="1"/>
  <c r="I306" i="1"/>
  <c r="I16" i="1"/>
  <c r="I307" i="1"/>
  <c r="I308" i="1"/>
  <c r="I309" i="1"/>
  <c r="I310" i="1"/>
  <c r="I311" i="1"/>
  <c r="I312" i="1"/>
  <c r="I313" i="1"/>
  <c r="I314" i="1"/>
  <c r="I315" i="1"/>
  <c r="I316" i="1"/>
  <c r="I317" i="1"/>
  <c r="I318" i="1"/>
  <c r="I319" i="1"/>
  <c r="I32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686" i="1"/>
  <c r="I687" i="1"/>
  <c r="I688" i="1"/>
  <c r="I689" i="1"/>
  <c r="I690" i="1"/>
  <c r="I36" i="1"/>
  <c r="I691" i="1"/>
  <c r="I692" i="1"/>
  <c r="I694" i="1"/>
  <c r="I695" i="1"/>
  <c r="I272" i="1"/>
  <c r="I696" i="1"/>
  <c r="I697" i="1"/>
  <c r="I698" i="1"/>
  <c r="I699" i="1"/>
  <c r="I700" i="1"/>
  <c r="I701" i="1"/>
  <c r="I702" i="1"/>
  <c r="I703" i="1"/>
  <c r="I704" i="1"/>
  <c r="I705" i="1"/>
  <c r="I706" i="1"/>
  <c r="I707" i="1"/>
  <c r="I708" i="1"/>
  <c r="I709" i="1"/>
  <c r="I710" i="1"/>
  <c r="I321" i="1"/>
  <c r="I322" i="1"/>
  <c r="I323" i="1"/>
  <c r="I17" i="1"/>
  <c r="I324" i="1"/>
  <c r="I325" i="1"/>
  <c r="I326" i="1"/>
  <c r="I327" i="1"/>
  <c r="I328" i="1"/>
  <c r="I329" i="1"/>
  <c r="I330" i="1"/>
  <c r="I331" i="1"/>
  <c r="I332" i="1"/>
  <c r="I333" i="1"/>
  <c r="I334" i="1"/>
  <c r="I335" i="1"/>
  <c r="I336" i="1"/>
  <c r="I337" i="1"/>
  <c r="I338" i="1"/>
  <c r="I339" i="1"/>
  <c r="I340" i="1"/>
  <c r="I341" i="1"/>
  <c r="I342" i="1"/>
  <c r="I343" i="1"/>
  <c r="I344" i="1"/>
  <c r="I346" i="1"/>
  <c r="I347" i="1"/>
  <c r="I348" i="1"/>
  <c r="I349" i="1"/>
  <c r="I351" i="1"/>
  <c r="I352" i="1"/>
  <c r="I353" i="1"/>
  <c r="I354" i="1"/>
  <c r="I355" i="1"/>
  <c r="I356" i="1"/>
  <c r="I357" i="1"/>
  <c r="I358" i="1"/>
  <c r="I359" i="1"/>
  <c r="I360" i="1"/>
  <c r="I362" i="1"/>
  <c r="I363" i="1"/>
  <c r="I364" i="1"/>
  <c r="I365" i="1"/>
  <c r="I366" i="1"/>
  <c r="I367" i="1"/>
  <c r="I368" i="1"/>
  <c r="I369" i="1"/>
  <c r="I371" i="1"/>
  <c r="I372" i="1"/>
  <c r="I373" i="1"/>
  <c r="I374" i="1"/>
  <c r="I375" i="1"/>
  <c r="I376" i="1"/>
  <c r="I377" i="1"/>
  <c r="I378" i="1"/>
  <c r="I20" i="1"/>
  <c r="I379" i="1"/>
  <c r="I380" i="1"/>
  <c r="I381" i="1"/>
  <c r="I382" i="1"/>
  <c r="I383" i="1"/>
  <c r="I384" i="1"/>
  <c r="I385" i="1"/>
  <c r="I386" i="1"/>
  <c r="I387" i="1"/>
  <c r="I388" i="1"/>
  <c r="I389" i="1"/>
  <c r="I350" i="1"/>
  <c r="I390" i="1"/>
  <c r="I391" i="1"/>
  <c r="I392" i="1"/>
  <c r="I393" i="1"/>
  <c r="I394" i="1"/>
  <c r="I395" i="1"/>
  <c r="I396" i="1"/>
  <c r="I397" i="1"/>
  <c r="I398" i="1"/>
  <c r="I399" i="1"/>
  <c r="I400" i="1"/>
  <c r="I1131" i="1"/>
  <c r="I345" i="1"/>
  <c r="I427" i="1"/>
  <c r="I1353" i="1"/>
  <c r="I428" i="1"/>
  <c r="I429" i="1"/>
  <c r="I430" i="1"/>
  <c r="I433" i="1"/>
  <c r="I1354" i="1"/>
  <c r="I1355" i="1"/>
  <c r="I434" i="1"/>
  <c r="I435" i="1"/>
  <c r="I361" i="1"/>
  <c r="I436" i="1"/>
  <c r="I437" i="1"/>
  <c r="I438" i="1"/>
  <c r="I439" i="1"/>
  <c r="I440" i="1"/>
  <c r="I441" i="1"/>
  <c r="I442" i="1"/>
  <c r="I1359" i="1"/>
  <c r="I443" i="1"/>
  <c r="I1360" i="1"/>
  <c r="I444" i="1"/>
  <c r="I445" i="1"/>
  <c r="I1357" i="1"/>
  <c r="I446" i="1"/>
  <c r="I1356" i="1"/>
  <c r="I1358" i="1"/>
  <c r="I447" i="1"/>
  <c r="I448" i="1"/>
  <c r="I449" i="1"/>
  <c r="I450" i="1"/>
  <c r="I451" i="1"/>
  <c r="I370"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1280" i="1"/>
  <c r="I478" i="1"/>
  <c r="I21" i="1"/>
  <c r="I479" i="1"/>
  <c r="I480" i="1"/>
  <c r="I481" i="1"/>
  <c r="I23" i="1"/>
  <c r="I482" i="1"/>
  <c r="I483" i="1"/>
  <c r="I484" i="1"/>
  <c r="I485" i="1"/>
  <c r="I486" i="1"/>
  <c r="I488" i="1"/>
  <c r="I489" i="1"/>
  <c r="I490" i="1"/>
  <c r="I24" i="1"/>
  <c r="I491" i="1"/>
  <c r="I492" i="1"/>
  <c r="I493" i="1"/>
  <c r="I494" i="1"/>
  <c r="I495" i="1"/>
  <c r="I496" i="1"/>
  <c r="I497" i="1"/>
  <c r="I498" i="1"/>
  <c r="I499" i="1"/>
  <c r="I500" i="1"/>
  <c r="I501" i="1"/>
  <c r="I502" i="1"/>
  <c r="I503" i="1"/>
  <c r="I505" i="1"/>
  <c r="I506" i="1"/>
  <c r="I507" i="1"/>
  <c r="I510" i="1"/>
  <c r="I25" i="1"/>
  <c r="I511" i="1"/>
  <c r="I512" i="1"/>
  <c r="I513" i="1"/>
  <c r="I514" i="1"/>
  <c r="I515" i="1"/>
  <c r="I518" i="1"/>
  <c r="I519" i="1"/>
  <c r="I26" i="1"/>
  <c r="I520" i="1"/>
  <c r="I521" i="1"/>
  <c r="I28" i="1"/>
  <c r="I522" i="1"/>
  <c r="I523" i="1"/>
  <c r="I525" i="1"/>
  <c r="I526" i="1"/>
  <c r="I527" i="1"/>
  <c r="I528" i="1"/>
  <c r="I530" i="1"/>
  <c r="I531" i="1"/>
  <c r="I532" i="1"/>
  <c r="I29" i="1"/>
  <c r="I533" i="1"/>
  <c r="I534" i="1"/>
  <c r="I535" i="1"/>
  <c r="I537" i="1"/>
  <c r="I538" i="1"/>
  <c r="I540" i="1"/>
  <c r="I541" i="1"/>
  <c r="I542" i="1"/>
  <c r="I543" i="1"/>
  <c r="I544" i="1"/>
  <c r="I30" i="1"/>
  <c r="I32" i="1"/>
  <c r="I545" i="1"/>
  <c r="I546" i="1"/>
  <c r="I547" i="1"/>
  <c r="I548" i="1"/>
  <c r="I549" i="1"/>
  <c r="I550" i="1"/>
  <c r="I551" i="1"/>
  <c r="I552" i="1"/>
  <c r="I553" i="1"/>
  <c r="I554" i="1"/>
  <c r="I555" i="1"/>
  <c r="I556" i="1"/>
  <c r="I557" i="1"/>
  <c r="I558" i="1"/>
  <c r="I559" i="1"/>
  <c r="I560" i="1"/>
  <c r="I1139" i="1"/>
  <c r="I1140" i="1"/>
  <c r="I1390" i="1"/>
  <c r="I561" i="1"/>
  <c r="I562" i="1"/>
  <c r="I564" i="1"/>
  <c r="I565" i="1"/>
  <c r="I566" i="1"/>
  <c r="I568" i="1"/>
  <c r="I569" i="1"/>
  <c r="I570" i="1"/>
  <c r="I571" i="1"/>
  <c r="I572" i="1"/>
  <c r="I575" i="1"/>
  <c r="I576" i="1"/>
  <c r="I577" i="1"/>
  <c r="I578" i="1"/>
  <c r="I33" i="1"/>
  <c r="I579" i="1"/>
  <c r="I580" i="1"/>
  <c r="I581" i="1"/>
  <c r="I582" i="1"/>
  <c r="I583" i="1"/>
  <c r="I584" i="1"/>
  <c r="I585" i="1"/>
  <c r="I586" i="1"/>
  <c r="I587" i="1"/>
  <c r="I588" i="1"/>
  <c r="I589" i="1"/>
  <c r="I591" i="1"/>
  <c r="I592" i="1"/>
  <c r="I593" i="1"/>
  <c r="I594" i="1"/>
  <c r="I595" i="1"/>
  <c r="I596" i="1"/>
  <c r="I597" i="1"/>
  <c r="I598" i="1"/>
  <c r="I599" i="1"/>
  <c r="I600" i="1"/>
  <c r="I601" i="1"/>
  <c r="I602" i="1"/>
  <c r="I603" i="1"/>
  <c r="I604" i="1"/>
  <c r="I605" i="1"/>
  <c r="I606" i="1"/>
  <c r="I607" i="1"/>
  <c r="I608" i="1"/>
  <c r="I609" i="1"/>
  <c r="I610" i="1"/>
  <c r="I611" i="1"/>
  <c r="I612" i="1"/>
  <c r="I613" i="1"/>
  <c r="I614" i="1"/>
  <c r="I618" i="1"/>
  <c r="I508" i="1"/>
  <c r="I620" i="1"/>
  <c r="I621" i="1"/>
  <c r="I622" i="1"/>
  <c r="I623" i="1"/>
  <c r="I624" i="1"/>
  <c r="I625" i="1"/>
  <c r="I626" i="1"/>
  <c r="I627" i="1"/>
  <c r="I628" i="1"/>
  <c r="I629" i="1"/>
  <c r="I632" i="1"/>
  <c r="I633" i="1"/>
  <c r="I634" i="1"/>
  <c r="I509" i="1"/>
  <c r="I637" i="1"/>
  <c r="I640" i="1"/>
  <c r="I487" i="1"/>
  <c r="I641" i="1"/>
  <c r="I645" i="1"/>
  <c r="I648" i="1"/>
  <c r="I649" i="1"/>
  <c r="I1247" i="1"/>
  <c r="I651" i="1"/>
  <c r="I655" i="1"/>
  <c r="I656" i="1"/>
  <c r="I504" i="1"/>
  <c r="I657" i="1"/>
  <c r="I658" i="1"/>
  <c r="I659" i="1"/>
  <c r="I539" i="1"/>
  <c r="I660" i="1"/>
  <c r="I661" i="1"/>
  <c r="I662" i="1"/>
  <c r="I524" i="1"/>
  <c r="I663" i="1"/>
  <c r="I665" i="1"/>
  <c r="I667" i="1"/>
  <c r="I669" i="1"/>
  <c r="I670" i="1"/>
  <c r="I671" i="1"/>
  <c r="I529" i="1"/>
  <c r="I1251" i="1"/>
  <c r="I672" i="1"/>
  <c r="I673" i="1"/>
  <c r="I674" i="1"/>
  <c r="I675" i="1"/>
  <c r="I517" i="1"/>
  <c r="I676" i="1"/>
  <c r="I516" i="1"/>
  <c r="I677" i="1"/>
  <c r="I678" i="1"/>
  <c r="I1252" i="1"/>
  <c r="I679" i="1"/>
  <c r="I536" i="1"/>
  <c r="I680" i="1"/>
  <c r="I681" i="1"/>
  <c r="I682" i="1"/>
  <c r="I683" i="1"/>
  <c r="I684" i="1"/>
  <c r="I685" i="1"/>
  <c r="I711" i="1"/>
  <c r="I712" i="1"/>
  <c r="I713" i="1"/>
  <c r="I714" i="1"/>
  <c r="I715" i="1"/>
  <c r="I716" i="1"/>
  <c r="I717" i="1"/>
  <c r="I718" i="1"/>
  <c r="I719" i="1"/>
  <c r="I720" i="1"/>
  <c r="I721" i="1"/>
  <c r="I722" i="1"/>
  <c r="I1290" i="1"/>
  <c r="I724" i="1"/>
  <c r="I725" i="1"/>
  <c r="I726" i="1"/>
  <c r="I727" i="1"/>
  <c r="I728" i="1"/>
  <c r="I730" i="1"/>
  <c r="I731" i="1"/>
  <c r="I732" i="1"/>
  <c r="I733" i="1"/>
  <c r="I734" i="1"/>
  <c r="I735" i="1"/>
  <c r="I736" i="1"/>
  <c r="I738" i="1"/>
  <c r="I739" i="1"/>
  <c r="I740" i="1"/>
  <c r="I741" i="1"/>
  <c r="I742" i="1"/>
  <c r="I1227" i="1"/>
  <c r="I744" i="1"/>
  <c r="I745" i="1"/>
  <c r="I746" i="1"/>
  <c r="I747" i="1"/>
  <c r="I748" i="1"/>
  <c r="I573" i="1"/>
  <c r="I574" i="1"/>
  <c r="I749" i="1"/>
  <c r="I750" i="1"/>
  <c r="I751" i="1"/>
  <c r="I752" i="1"/>
  <c r="I753" i="1"/>
  <c r="I754" i="1"/>
  <c r="I755" i="1"/>
  <c r="I756" i="1"/>
  <c r="I757" i="1"/>
  <c r="I758" i="1"/>
  <c r="I759" i="1"/>
  <c r="I563" i="1"/>
  <c r="I760" i="1"/>
  <c r="I761" i="1"/>
  <c r="I762" i="1"/>
  <c r="I763" i="1"/>
  <c r="I764" i="1"/>
  <c r="I765" i="1"/>
  <c r="I766" i="1"/>
  <c r="I767" i="1"/>
  <c r="I768" i="1"/>
  <c r="I769" i="1"/>
  <c r="I1147" i="1"/>
  <c r="I1148" i="1"/>
  <c r="I1149" i="1"/>
  <c r="I770" i="1"/>
  <c r="I771" i="1"/>
  <c r="I772" i="1"/>
  <c r="I773" i="1"/>
  <c r="I774" i="1"/>
  <c r="I1150" i="1"/>
  <c r="I615" i="1"/>
  <c r="I616" i="1"/>
  <c r="I1152" i="1"/>
  <c r="I1155" i="1"/>
  <c r="I617" i="1"/>
  <c r="I1151" i="1"/>
  <c r="I776" i="1"/>
  <c r="I1154" i="1"/>
  <c r="I777" i="1"/>
  <c r="I778" i="1"/>
  <c r="I779" i="1"/>
  <c r="I780" i="1"/>
  <c r="I781" i="1"/>
  <c r="I630" i="1"/>
  <c r="I1156" i="1"/>
  <c r="I1158" i="1"/>
  <c r="I782" i="1"/>
  <c r="I783" i="1"/>
  <c r="I1170" i="1"/>
  <c r="I1161" i="1"/>
  <c r="I1157" i="1"/>
  <c r="I784" i="1"/>
  <c r="I1166" i="1"/>
  <c r="I1167" i="1"/>
  <c r="I785" i="1"/>
  <c r="I1168" i="1"/>
  <c r="I631" i="1"/>
  <c r="I787" i="1"/>
  <c r="I1165" i="1"/>
  <c r="I789" i="1"/>
  <c r="I790" i="1"/>
  <c r="I619" i="1"/>
  <c r="I792" i="1"/>
  <c r="I793" i="1"/>
  <c r="I794" i="1"/>
  <c r="I1172" i="1"/>
  <c r="I795" i="1"/>
  <c r="I1169" i="1"/>
  <c r="I796" i="1"/>
  <c r="I797" i="1"/>
  <c r="I798" i="1"/>
  <c r="I644" i="1"/>
  <c r="I1304" i="1"/>
  <c r="I1305" i="1"/>
  <c r="I799" i="1"/>
  <c r="I39" i="1"/>
  <c r="I801" i="1"/>
  <c r="I802" i="1"/>
  <c r="I804" i="1"/>
  <c r="I805" i="1"/>
  <c r="I636" i="1"/>
  <c r="I1307" i="1"/>
  <c r="I806" i="1"/>
  <c r="I807" i="1"/>
  <c r="I1308" i="1"/>
  <c r="I808" i="1"/>
  <c r="I638" i="1"/>
  <c r="I639" i="1"/>
  <c r="I809" i="1"/>
  <c r="I810" i="1"/>
  <c r="I811" i="1"/>
  <c r="I1309" i="1"/>
  <c r="I812" i="1"/>
  <c r="I813" i="1"/>
  <c r="I814" i="1"/>
  <c r="I1310" i="1"/>
  <c r="I815" i="1"/>
  <c r="I816" i="1"/>
  <c r="I635" i="1"/>
  <c r="I1318" i="1"/>
  <c r="I1311" i="1"/>
  <c r="I817" i="1"/>
  <c r="I1313" i="1"/>
  <c r="I1316" i="1"/>
  <c r="I818" i="1"/>
  <c r="I819" i="1"/>
  <c r="I820" i="1"/>
  <c r="I1351" i="1"/>
  <c r="I1315" i="1"/>
  <c r="I1317" i="1"/>
  <c r="I821" i="1"/>
  <c r="I822" i="1"/>
  <c r="I823" i="1"/>
  <c r="I642" i="1"/>
  <c r="I643" i="1"/>
  <c r="I824" i="1"/>
  <c r="I826" i="1"/>
  <c r="I664" i="1"/>
  <c r="I828" i="1"/>
  <c r="I40" i="1"/>
  <c r="I829" i="1"/>
  <c r="I830" i="1"/>
  <c r="I652" i="1"/>
  <c r="I653" i="1"/>
  <c r="I654" i="1"/>
  <c r="I831" i="1"/>
  <c r="I832" i="1"/>
  <c r="I834" i="1"/>
  <c r="I668" i="1"/>
  <c r="I835" i="1"/>
  <c r="I837" i="1"/>
  <c r="I838" i="1"/>
  <c r="I666" i="1"/>
  <c r="I647" i="1"/>
  <c r="I646" i="1"/>
  <c r="I843"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43" i="1"/>
  <c r="I887" i="1"/>
  <c r="I888" i="1"/>
  <c r="I889" i="1"/>
  <c r="I890" i="1"/>
  <c r="I891" i="1"/>
  <c r="I892" i="1"/>
  <c r="I893" i="1"/>
  <c r="I894" i="1"/>
  <c r="I895" i="1"/>
  <c r="I44" i="1"/>
  <c r="I896" i="1"/>
  <c r="I897" i="1"/>
  <c r="I898" i="1"/>
  <c r="I899" i="1"/>
  <c r="I900" i="1"/>
  <c r="I901" i="1"/>
  <c r="I902" i="1"/>
  <c r="I903" i="1"/>
  <c r="I904" i="1"/>
  <c r="I905" i="1"/>
  <c r="I906" i="1"/>
  <c r="I907" i="1"/>
  <c r="I908" i="1"/>
  <c r="I909" i="1"/>
  <c r="I910" i="1"/>
  <c r="I723" i="1"/>
  <c r="I911" i="1"/>
  <c r="I912" i="1"/>
  <c r="I913" i="1"/>
  <c r="I914" i="1"/>
  <c r="I915" i="1"/>
  <c r="I916" i="1"/>
  <c r="I917" i="1"/>
  <c r="I918" i="1"/>
  <c r="I919" i="1"/>
  <c r="I920" i="1"/>
  <c r="I921" i="1"/>
  <c r="I922" i="1"/>
  <c r="I923" i="1"/>
  <c r="I924" i="1"/>
  <c r="I729" i="1"/>
  <c r="I1181" i="1"/>
  <c r="I925" i="1"/>
  <c r="I926" i="1"/>
  <c r="I927" i="1"/>
  <c r="I1180" i="1"/>
  <c r="I1182" i="1"/>
  <c r="I928" i="1"/>
  <c r="I929" i="1"/>
  <c r="I930" i="1"/>
  <c r="I931" i="1"/>
  <c r="I1183" i="1"/>
  <c r="I1292" i="1"/>
  <c r="I743" i="1"/>
  <c r="I932" i="1"/>
  <c r="I933" i="1"/>
  <c r="I1291" i="1"/>
  <c r="I1185" i="1"/>
  <c r="I1187" i="1"/>
  <c r="I934" i="1"/>
  <c r="I1184" i="1"/>
  <c r="I1186" i="1"/>
  <c r="I1188" i="1"/>
  <c r="I935" i="1"/>
  <c r="I936" i="1"/>
  <c r="I937" i="1"/>
  <c r="I737" i="1"/>
  <c r="I938" i="1"/>
  <c r="I939" i="1"/>
  <c r="I1323" i="1"/>
  <c r="I1301" i="1"/>
  <c r="I1302" i="1"/>
  <c r="I1324" i="1"/>
  <c r="I1329" i="1"/>
  <c r="I1299" i="1"/>
  <c r="I940" i="1"/>
  <c r="I1296" i="1"/>
  <c r="I1300" i="1"/>
  <c r="I941" i="1"/>
  <c r="I1293" i="1"/>
  <c r="I942" i="1"/>
  <c r="I943" i="1"/>
  <c r="I1294" i="1"/>
  <c r="I1295" i="1"/>
  <c r="I1298" i="1"/>
  <c r="I944" i="1"/>
  <c r="I945" i="1"/>
  <c r="I1325" i="1"/>
  <c r="I1328" i="1"/>
  <c r="I946" i="1"/>
  <c r="I1330" i="1"/>
  <c r="I947" i="1"/>
  <c r="I948" i="1"/>
  <c r="I1327" i="1"/>
  <c r="I949" i="1"/>
  <c r="I950" i="1"/>
  <c r="I951" i="1"/>
  <c r="I952" i="1"/>
  <c r="I953" i="1"/>
  <c r="I775" i="1"/>
  <c r="I954" i="1"/>
  <c r="I46" i="1"/>
  <c r="I955" i="1"/>
  <c r="I956" i="1"/>
  <c r="I957" i="1"/>
  <c r="I958" i="1"/>
  <c r="I959" i="1"/>
  <c r="I960" i="1"/>
  <c r="I47" i="1"/>
  <c r="I961" i="1"/>
  <c r="I962" i="1"/>
  <c r="I963" i="1"/>
  <c r="I964" i="1"/>
  <c r="I48" i="1"/>
  <c r="I965" i="1"/>
  <c r="I966" i="1"/>
  <c r="I967" i="1"/>
  <c r="I968" i="1"/>
  <c r="I969" i="1"/>
  <c r="I970" i="1"/>
  <c r="I971" i="1"/>
  <c r="I972" i="1"/>
  <c r="I973" i="1"/>
  <c r="I975" i="1"/>
  <c r="I976" i="1"/>
  <c r="I1260" i="1"/>
  <c r="I803" i="1"/>
  <c r="I977" i="1"/>
  <c r="I978" i="1"/>
  <c r="I788" i="1"/>
  <c r="I979" i="1"/>
  <c r="I980" i="1"/>
  <c r="I1189" i="1"/>
  <c r="I981" i="1"/>
  <c r="I982" i="1"/>
  <c r="I791" i="1"/>
  <c r="I983" i="1"/>
  <c r="I984" i="1"/>
  <c r="I1190" i="1"/>
  <c r="I786" i="1"/>
  <c r="I985" i="1"/>
  <c r="I988" i="1"/>
  <c r="I989" i="1"/>
  <c r="I990" i="1"/>
  <c r="I991" i="1"/>
  <c r="I992" i="1"/>
  <c r="I993" i="1"/>
  <c r="I994" i="1"/>
  <c r="I995" i="1"/>
  <c r="I996" i="1"/>
  <c r="I998" i="1"/>
  <c r="I1197" i="1"/>
  <c r="I999" i="1"/>
  <c r="I1001" i="1"/>
  <c r="I1002" i="1"/>
  <c r="I1005" i="1"/>
  <c r="I1006" i="1"/>
  <c r="I800" i="1"/>
  <c r="I1007" i="1"/>
  <c r="I1362" i="1"/>
  <c r="I1008" i="1"/>
  <c r="I1009" i="1"/>
  <c r="I1010" i="1"/>
  <c r="I1011" i="1"/>
  <c r="I1012" i="1"/>
  <c r="I1364" i="1"/>
  <c r="I1013" i="1"/>
  <c r="I1014" i="1"/>
  <c r="I1015" i="1"/>
  <c r="I1019" i="1"/>
  <c r="I1020" i="1"/>
  <c r="I1021" i="1"/>
  <c r="I1022" i="1"/>
  <c r="I1024" i="1"/>
  <c r="I1027" i="1"/>
  <c r="I1028" i="1"/>
  <c r="I1029" i="1"/>
  <c r="I1030" i="1"/>
  <c r="I1031" i="1"/>
  <c r="I1032" i="1"/>
  <c r="I1033" i="1"/>
  <c r="I1036" i="1"/>
  <c r="I1371" i="1"/>
  <c r="I1372" i="1"/>
  <c r="I1037" i="1"/>
  <c r="I1038" i="1"/>
  <c r="I1039" i="1"/>
  <c r="I1041" i="1"/>
  <c r="I1042" i="1"/>
  <c r="I1043" i="1"/>
  <c r="I1044" i="1"/>
  <c r="I1045" i="1"/>
  <c r="I1046" i="1"/>
  <c r="I1047" i="1"/>
  <c r="I1048" i="1"/>
  <c r="I1049" i="1"/>
  <c r="I1050" i="1"/>
  <c r="I1052" i="1"/>
  <c r="I1053" i="1"/>
  <c r="I1054" i="1"/>
  <c r="I1056" i="1"/>
  <c r="I49" i="1"/>
  <c r="I1057" i="1"/>
  <c r="I1058" i="1"/>
  <c r="I825" i="1"/>
  <c r="I1059" i="1"/>
  <c r="I1062" i="1"/>
  <c r="I1063" i="1"/>
  <c r="I1066" i="1"/>
  <c r="I1067" i="1"/>
  <c r="I1068" i="1"/>
  <c r="I1069" i="1"/>
  <c r="I1070" i="1"/>
  <c r="I1071" i="1"/>
  <c r="I1072" i="1"/>
  <c r="I1073" i="1"/>
  <c r="I1074" i="1"/>
  <c r="I1075" i="1"/>
  <c r="I1076" i="1"/>
  <c r="I1077" i="1"/>
  <c r="I51" i="1"/>
  <c r="I1078" i="1"/>
  <c r="I1079" i="1"/>
  <c r="I1331" i="1"/>
  <c r="I1080" i="1"/>
  <c r="I1332" i="1"/>
  <c r="I1081" i="1"/>
  <c r="I1082" i="1"/>
  <c r="I1084" i="1"/>
  <c r="I1085" i="1"/>
  <c r="I1086" i="1"/>
  <c r="I1087" i="1"/>
  <c r="I1091" i="1"/>
  <c r="I1093" i="1"/>
  <c r="I1096" i="1"/>
  <c r="I1098" i="1"/>
  <c r="I52" i="1"/>
  <c r="I54" i="1"/>
  <c r="I1099" i="1"/>
  <c r="I1111" i="1"/>
  <c r="I1114" i="1"/>
  <c r="I1115" i="1"/>
  <c r="I1116" i="1"/>
  <c r="I1117" i="1"/>
  <c r="I1118" i="1"/>
  <c r="I1335" i="1"/>
  <c r="I1340" i="1"/>
  <c r="I1119" i="1"/>
  <c r="I1120" i="1"/>
  <c r="I1121" i="1"/>
  <c r="I1122" i="1"/>
  <c r="I1337" i="1"/>
  <c r="I1123" i="1"/>
  <c r="I1124" i="1"/>
  <c r="I1125" i="1"/>
  <c r="I1126" i="1"/>
  <c r="I1127" i="1"/>
  <c r="I1128" i="1"/>
  <c r="I1343" i="1"/>
  <c r="I1129" i="1"/>
  <c r="I1130" i="1"/>
  <c r="I1341" i="1"/>
  <c r="I1132" i="1"/>
  <c r="I1133" i="1"/>
  <c r="I1134" i="1"/>
  <c r="I1135" i="1"/>
  <c r="I1136" i="1"/>
  <c r="I1344" i="1"/>
  <c r="I1137" i="1"/>
  <c r="I1138" i="1"/>
  <c r="I1141" i="1"/>
  <c r="I1142" i="1"/>
  <c r="I1143" i="1"/>
  <c r="I1144" i="1"/>
  <c r="I1145" i="1"/>
  <c r="I1146" i="1"/>
  <c r="I1153" i="1"/>
  <c r="I1159" i="1"/>
  <c r="I1160" i="1"/>
  <c r="I1162" i="1"/>
  <c r="I590" i="1"/>
  <c r="I1163" i="1"/>
  <c r="I1164" i="1"/>
  <c r="I1171" i="1"/>
  <c r="I1174" i="1"/>
  <c r="I1175" i="1"/>
  <c r="I1176" i="1"/>
  <c r="I1177" i="1"/>
  <c r="I1178" i="1"/>
  <c r="I1179" i="1"/>
  <c r="I1191" i="1"/>
  <c r="I1192" i="1"/>
  <c r="I1193" i="1"/>
  <c r="I1194" i="1"/>
  <c r="I1195" i="1"/>
  <c r="I1196" i="1"/>
  <c r="I1198" i="1"/>
  <c r="I1199" i="1"/>
  <c r="I1200" i="1"/>
  <c r="I1201" i="1"/>
  <c r="I1203" i="1"/>
  <c r="I1204" i="1"/>
  <c r="I1205" i="1"/>
  <c r="I1206" i="1"/>
  <c r="I1207" i="1"/>
  <c r="I1208" i="1"/>
  <c r="I55" i="1"/>
  <c r="I1209" i="1"/>
  <c r="I1210" i="1"/>
  <c r="I1211" i="1"/>
  <c r="I1212" i="1"/>
  <c r="I56" i="1"/>
  <c r="I1213" i="1"/>
  <c r="I1214" i="1"/>
  <c r="I1215" i="1"/>
  <c r="I1216" i="1"/>
  <c r="I1217" i="1"/>
  <c r="I1218" i="1"/>
  <c r="I1219" i="1"/>
  <c r="I1220" i="1"/>
  <c r="I1221" i="1"/>
  <c r="I1222" i="1"/>
  <c r="I57" i="1"/>
  <c r="I1223" i="1"/>
  <c r="I1224" i="1"/>
  <c r="I1225" i="1"/>
  <c r="I1226" i="1"/>
  <c r="I1228" i="1"/>
  <c r="I1229" i="1"/>
  <c r="I1230" i="1"/>
  <c r="I1231" i="1"/>
  <c r="I1232" i="1"/>
  <c r="I1202" i="1"/>
  <c r="I1233" i="1"/>
  <c r="I1234" i="1"/>
  <c r="I1235" i="1"/>
  <c r="I1236" i="1"/>
  <c r="I1237" i="1"/>
  <c r="I1238" i="1"/>
  <c r="I1239" i="1"/>
  <c r="I1240" i="1"/>
  <c r="I1241" i="1"/>
  <c r="I1242" i="1"/>
  <c r="I1243" i="1"/>
  <c r="I1244" i="1"/>
  <c r="I1245" i="1"/>
  <c r="I1248" i="1"/>
  <c r="I1249" i="1"/>
  <c r="I1250" i="1"/>
  <c r="I1253" i="1"/>
  <c r="I1254" i="1"/>
  <c r="I1255" i="1"/>
  <c r="I1256" i="1"/>
  <c r="I1257" i="1"/>
  <c r="I1258" i="1"/>
  <c r="I58" i="1"/>
  <c r="I1259" i="1"/>
  <c r="I1261" i="1"/>
  <c r="I1262" i="1"/>
  <c r="I1263" i="1"/>
  <c r="I1264" i="1"/>
  <c r="I1265" i="1"/>
  <c r="I1266" i="1"/>
  <c r="I1267" i="1"/>
  <c r="I1268" i="1"/>
  <c r="I1271" i="1"/>
  <c r="I1274" i="1"/>
  <c r="I1276" i="1"/>
  <c r="I1277" i="1"/>
  <c r="I1278" i="1"/>
  <c r="I1279" i="1"/>
  <c r="I1281" i="1"/>
  <c r="I1282" i="1"/>
  <c r="I1283" i="1"/>
  <c r="I1284" i="1"/>
  <c r="I1285" i="1"/>
  <c r="I1286" i="1"/>
  <c r="I1287" i="1"/>
  <c r="I1288" i="1"/>
  <c r="I1289" i="1"/>
  <c r="I1297" i="1"/>
  <c r="I1303" i="1"/>
  <c r="I1306" i="1"/>
  <c r="I1312" i="1"/>
  <c r="I1314" i="1"/>
  <c r="I1319" i="1"/>
  <c r="I1320" i="1"/>
  <c r="I1321" i="1"/>
  <c r="I1322" i="1"/>
  <c r="I1326" i="1"/>
  <c r="I1333" i="1"/>
  <c r="I1334" i="1"/>
  <c r="I1336" i="1"/>
  <c r="I1338" i="1"/>
  <c r="I1339" i="1"/>
  <c r="I1342" i="1"/>
  <c r="I1345" i="1"/>
  <c r="I1346" i="1"/>
  <c r="I1347" i="1"/>
  <c r="I1348" i="1"/>
  <c r="I1349" i="1"/>
  <c r="I1350" i="1"/>
  <c r="I1352" i="1"/>
  <c r="I1361" i="1"/>
  <c r="I1363" i="1"/>
  <c r="I1365" i="1"/>
  <c r="I1366" i="1"/>
  <c r="I1269" i="1"/>
  <c r="I997" i="1"/>
  <c r="I1367" i="1"/>
  <c r="I1368" i="1"/>
  <c r="I1369" i="1"/>
  <c r="I1370" i="1"/>
  <c r="I1373" i="1"/>
  <c r="I1375" i="1"/>
  <c r="I1376" i="1"/>
  <c r="I1378" i="1"/>
  <c r="I1379" i="1"/>
  <c r="I1380" i="1"/>
  <c r="I1270" i="1"/>
  <c r="I986" i="1"/>
  <c r="I987" i="1"/>
  <c r="I1382" i="1"/>
  <c r="I1383" i="1"/>
  <c r="I1384" i="1"/>
  <c r="I1385" i="1"/>
  <c r="I1386" i="1"/>
  <c r="I1387" i="1"/>
  <c r="I1275" i="1"/>
  <c r="I1388" i="1"/>
  <c r="I974" i="1"/>
  <c r="I1272" i="1"/>
  <c r="I1389" i="1"/>
  <c r="I1273" i="1"/>
  <c r="I1391" i="1"/>
  <c r="I1392" i="1"/>
  <c r="I1393" i="1"/>
  <c r="I1394" i="1"/>
  <c r="I1395" i="1"/>
  <c r="I1424" i="1"/>
  <c r="I1425" i="1"/>
  <c r="I1426" i="1"/>
  <c r="I1427" i="1"/>
  <c r="I1429" i="1"/>
  <c r="I1430" i="1"/>
  <c r="I1431" i="1"/>
  <c r="I1432" i="1"/>
  <c r="I1433" i="1"/>
  <c r="I1434" i="1"/>
  <c r="I1016" i="1"/>
  <c r="I1017" i="1"/>
  <c r="I1018" i="1"/>
  <c r="I59" i="1"/>
  <c r="I1435" i="1"/>
  <c r="I1436" i="1"/>
  <c r="I1439" i="1"/>
  <c r="I1440" i="1"/>
  <c r="I1441" i="1"/>
  <c r="I1004" i="1"/>
  <c r="I1442" i="1"/>
  <c r="I1003" i="1"/>
  <c r="I1443" i="1"/>
  <c r="I1000" i="1"/>
  <c r="I1444" i="1"/>
  <c r="I1445" i="1"/>
  <c r="I1446" i="1"/>
  <c r="I1447" i="1"/>
  <c r="I1023" i="1"/>
  <c r="I1448" i="1"/>
  <c r="I1025" i="1"/>
  <c r="I1026" i="1"/>
  <c r="I1396" i="1"/>
  <c r="I1397" i="1"/>
  <c r="I1055" i="1"/>
  <c r="I1398" i="1"/>
  <c r="I1399" i="1"/>
  <c r="I1400" i="1"/>
  <c r="I1401" i="1"/>
  <c r="I1402" i="1"/>
  <c r="I1403" i="1"/>
  <c r="I1404" i="1"/>
  <c r="I1405" i="1"/>
  <c r="I1406" i="1"/>
  <c r="I1407" i="1"/>
  <c r="I1408" i="1"/>
  <c r="I1040" i="1"/>
  <c r="I1409" i="1"/>
  <c r="I1410" i="1"/>
  <c r="I1411" i="1"/>
  <c r="I1412" i="1"/>
  <c r="I1034" i="1"/>
  <c r="I1035" i="1"/>
  <c r="I1414" i="1"/>
  <c r="I1415" i="1"/>
  <c r="I1416" i="1"/>
  <c r="I1417" i="1"/>
  <c r="I1418" i="1"/>
  <c r="I1419" i="1"/>
  <c r="I1421" i="1"/>
  <c r="I1422" i="1"/>
  <c r="I1051" i="1"/>
  <c r="I1423" i="1"/>
  <c r="I1449" i="1"/>
  <c r="I1450" i="1"/>
  <c r="I1451" i="1"/>
  <c r="I1452" i="1"/>
  <c r="I1453" i="1"/>
  <c r="I1454" i="1"/>
  <c r="I1455" i="1"/>
  <c r="I1456" i="1"/>
  <c r="I1458" i="1"/>
  <c r="I1459" i="1"/>
  <c r="I1460" i="1"/>
  <c r="I1461" i="1"/>
  <c r="I1462" i="1"/>
  <c r="I1463" i="1"/>
  <c r="I1464" i="1"/>
  <c r="I1465" i="1"/>
  <c r="I1472" i="1"/>
  <c r="I1474" i="1"/>
  <c r="I1064" i="1"/>
  <c r="I1475" i="1"/>
  <c r="I1476" i="1"/>
  <c r="I1477" i="1"/>
  <c r="I1060" i="1"/>
  <c r="I1061" i="1"/>
  <c r="I1478" i="1"/>
  <c r="I1479" i="1"/>
  <c r="I1480" i="1"/>
  <c r="I1481" i="1"/>
  <c r="I1083" i="1"/>
  <c r="I1482" i="1"/>
  <c r="I69" i="1"/>
  <c r="I195" i="1"/>
  <c r="I567" i="1"/>
  <c r="I650" i="1"/>
  <c r="I1173" i="1"/>
  <c r="I1483" i="1"/>
  <c r="I827" i="1"/>
  <c r="L19" i="1"/>
  <c r="E2" i="4"/>
  <c r="E3" i="4"/>
  <c r="E4" i="4"/>
  <c r="E5" i="4"/>
  <c r="E6"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38" i="4"/>
  <c r="E139" i="4"/>
  <c r="E140" i="4"/>
  <c r="E141" i="4"/>
  <c r="E142" i="4"/>
  <c r="E143" i="4"/>
  <c r="E144" i="4"/>
  <c r="E145" i="4"/>
  <c r="E146" i="4"/>
  <c r="E147" i="4"/>
  <c r="E148" i="4"/>
  <c r="E149" i="4"/>
  <c r="E150" i="4"/>
  <c r="E151" i="4"/>
  <c r="E152" i="4"/>
  <c r="E153" i="4"/>
  <c r="E154" i="4"/>
  <c r="E155" i="4"/>
  <c r="E156" i="4"/>
  <c r="E157" i="4"/>
  <c r="E158" i="4"/>
  <c r="E159" i="4"/>
  <c r="E160" i="4"/>
  <c r="E161" i="4"/>
  <c r="E162" i="4"/>
  <c r="E163" i="4"/>
  <c r="E164" i="4"/>
  <c r="E165" i="4"/>
  <c r="E166" i="4"/>
  <c r="E167" i="4"/>
  <c r="E168" i="4"/>
  <c r="E169" i="4"/>
  <c r="E170" i="4"/>
  <c r="E171" i="4"/>
  <c r="E172" i="4"/>
  <c r="E173" i="4"/>
  <c r="E174" i="4"/>
  <c r="E175" i="4"/>
  <c r="E176" i="4"/>
  <c r="E177" i="4"/>
  <c r="E178" i="4"/>
  <c r="E179" i="4"/>
  <c r="E180" i="4"/>
  <c r="E181" i="4"/>
  <c r="E182" i="4"/>
  <c r="E183" i="4"/>
  <c r="E184" i="4"/>
  <c r="E185" i="4"/>
  <c r="E186" i="4"/>
  <c r="E187" i="4"/>
  <c r="E188" i="4"/>
  <c r="E189" i="4"/>
  <c r="E190" i="4"/>
  <c r="E191" i="4"/>
  <c r="E192" i="4"/>
  <c r="E193" i="4"/>
  <c r="E194" i="4"/>
  <c r="E195" i="4"/>
  <c r="E196" i="4"/>
  <c r="E197" i="4"/>
  <c r="E198" i="4"/>
  <c r="E199" i="4"/>
  <c r="E200" i="4"/>
  <c r="C14" i="1" s="1"/>
  <c r="E201" i="4"/>
  <c r="E202" i="4"/>
  <c r="E203" i="4"/>
  <c r="E204" i="4"/>
  <c r="E205" i="4"/>
  <c r="E206" i="4"/>
  <c r="E207" i="4"/>
  <c r="E208" i="4"/>
  <c r="E209" i="4"/>
  <c r="E210" i="4"/>
  <c r="E211" i="4"/>
  <c r="E212" i="4"/>
  <c r="E213" i="4"/>
  <c r="E214" i="4"/>
  <c r="E215" i="4"/>
  <c r="E216" i="4"/>
  <c r="E217" i="4"/>
  <c r="E218" i="4"/>
  <c r="E219" i="4"/>
  <c r="E220" i="4"/>
  <c r="E221" i="4"/>
  <c r="E222" i="4"/>
  <c r="E223" i="4"/>
  <c r="E224" i="4"/>
  <c r="E225" i="4"/>
  <c r="C305" i="1" s="1"/>
  <c r="E226" i="4"/>
  <c r="E227" i="4"/>
  <c r="E228" i="4"/>
  <c r="E229" i="4"/>
  <c r="E230" i="4"/>
  <c r="E231" i="4"/>
  <c r="E232" i="4"/>
  <c r="C299" i="1" s="1"/>
  <c r="E233" i="4"/>
  <c r="E234" i="4"/>
  <c r="E235" i="4"/>
  <c r="E236" i="4"/>
  <c r="E237" i="4"/>
  <c r="E238" i="4"/>
  <c r="E239" i="4"/>
  <c r="E240" i="4"/>
  <c r="E241" i="4"/>
  <c r="E242" i="4"/>
  <c r="E243" i="4"/>
  <c r="E244" i="4"/>
  <c r="E245" i="4"/>
  <c r="E246" i="4"/>
  <c r="E247" i="4"/>
  <c r="E248" i="4"/>
  <c r="E249" i="4"/>
  <c r="E250" i="4"/>
  <c r="E251" i="4"/>
  <c r="E252" i="4"/>
  <c r="E253" i="4"/>
  <c r="E254" i="4"/>
  <c r="E255" i="4"/>
  <c r="E256" i="4"/>
  <c r="E257" i="4"/>
  <c r="E258" i="4"/>
  <c r="E259" i="4"/>
  <c r="E260" i="4"/>
  <c r="E261" i="4"/>
  <c r="E262" i="4"/>
  <c r="E263" i="4"/>
  <c r="E264" i="4"/>
  <c r="E265" i="4"/>
  <c r="E266" i="4"/>
  <c r="E267" i="4"/>
  <c r="E268" i="4"/>
  <c r="E269" i="4"/>
  <c r="E270" i="4"/>
  <c r="E271" i="4"/>
  <c r="E272" i="4"/>
  <c r="C702" i="1" s="1"/>
  <c r="E273" i="4"/>
  <c r="E274" i="4"/>
  <c r="E275" i="4"/>
  <c r="E276" i="4"/>
  <c r="E277" i="4"/>
  <c r="C707" i="1" s="1"/>
  <c r="E278" i="4"/>
  <c r="E279" i="4"/>
  <c r="E280" i="4"/>
  <c r="E281" i="4"/>
  <c r="E282" i="4"/>
  <c r="E283" i="4"/>
  <c r="E284" i="4"/>
  <c r="E285" i="4"/>
  <c r="E286" i="4"/>
  <c r="E287" i="4"/>
  <c r="E288" i="4"/>
  <c r="E289" i="4"/>
  <c r="E290" i="4"/>
  <c r="E291" i="4"/>
  <c r="E292" i="4"/>
  <c r="E293" i="4"/>
  <c r="E294" i="4"/>
  <c r="E295" i="4"/>
  <c r="E296" i="4"/>
  <c r="E297" i="4"/>
  <c r="E298" i="4"/>
  <c r="E299" i="4"/>
  <c r="E300" i="4"/>
  <c r="E301" i="4"/>
  <c r="E302" i="4"/>
  <c r="E303" i="4"/>
  <c r="E304" i="4"/>
  <c r="C335" i="1" s="1"/>
  <c r="E305" i="4"/>
  <c r="E306" i="4"/>
  <c r="E307" i="4"/>
  <c r="E308" i="4"/>
  <c r="E309" i="4"/>
  <c r="E310" i="4"/>
  <c r="E311" i="4"/>
  <c r="E312" i="4"/>
  <c r="E313" i="4"/>
  <c r="C353" i="1" s="1"/>
  <c r="E314" i="4"/>
  <c r="E315" i="4"/>
  <c r="E316" i="4"/>
  <c r="E317" i="4"/>
  <c r="E318" i="4"/>
  <c r="E319" i="4"/>
  <c r="E320" i="4"/>
  <c r="E321" i="4"/>
  <c r="E322" i="4"/>
  <c r="E323" i="4"/>
  <c r="E324" i="4"/>
  <c r="E325" i="4"/>
  <c r="E326" i="4"/>
  <c r="E327" i="4"/>
  <c r="E328" i="4"/>
  <c r="E329" i="4"/>
  <c r="E330" i="4"/>
  <c r="E331" i="4"/>
  <c r="E332" i="4"/>
  <c r="E333" i="4"/>
  <c r="E334" i="4"/>
  <c r="E335" i="4"/>
  <c r="E336" i="4"/>
  <c r="E337" i="4"/>
  <c r="C381" i="1" s="1"/>
  <c r="E338" i="4"/>
  <c r="E339" i="4"/>
  <c r="E340" i="4"/>
  <c r="E341" i="4"/>
  <c r="E342" i="4"/>
  <c r="E343" i="4"/>
  <c r="E344" i="4"/>
  <c r="E345" i="4"/>
  <c r="E346" i="4"/>
  <c r="E347" i="4"/>
  <c r="E348" i="4"/>
  <c r="E349" i="4"/>
  <c r="E350" i="4"/>
  <c r="E351" i="4"/>
  <c r="E352" i="4"/>
  <c r="E353" i="4"/>
  <c r="E354" i="4"/>
  <c r="E355" i="4"/>
  <c r="E356" i="4"/>
  <c r="E357" i="4"/>
  <c r="E358" i="4"/>
  <c r="E359" i="4"/>
  <c r="E360" i="4"/>
  <c r="E361" i="4"/>
  <c r="E362" i="4"/>
  <c r="E363" i="4"/>
  <c r="E364" i="4"/>
  <c r="E365" i="4"/>
  <c r="C443" i="1" s="1"/>
  <c r="E366" i="4"/>
  <c r="E367" i="4"/>
  <c r="E368" i="4"/>
  <c r="E369" i="4"/>
  <c r="E370" i="4"/>
  <c r="E371" i="4"/>
  <c r="E372" i="4"/>
  <c r="E373" i="4"/>
  <c r="E374" i="4"/>
  <c r="E375" i="4"/>
  <c r="E376" i="4"/>
  <c r="E377" i="4"/>
  <c r="E378" i="4"/>
  <c r="E379" i="4"/>
  <c r="E380" i="4"/>
  <c r="E381" i="4"/>
  <c r="E382" i="4"/>
  <c r="E383" i="4"/>
  <c r="E384" i="4"/>
  <c r="E385" i="4"/>
  <c r="E386" i="4"/>
  <c r="E387" i="4"/>
  <c r="E388" i="4"/>
  <c r="E389" i="4"/>
  <c r="E390" i="4"/>
  <c r="E391" i="4"/>
  <c r="E392" i="4"/>
  <c r="E393" i="4"/>
  <c r="E394" i="4"/>
  <c r="E395" i="4"/>
  <c r="E396" i="4"/>
  <c r="E397" i="4"/>
  <c r="C456" i="1" s="1"/>
  <c r="E398" i="4"/>
  <c r="E399" i="4"/>
  <c r="E400" i="4"/>
  <c r="E401" i="4"/>
  <c r="E402" i="4"/>
  <c r="E403" i="4"/>
  <c r="E404" i="4"/>
  <c r="E405" i="4"/>
  <c r="E406" i="4"/>
  <c r="E407" i="4"/>
  <c r="E408" i="4"/>
  <c r="E409" i="4"/>
  <c r="E410" i="4"/>
  <c r="E411" i="4"/>
  <c r="E412" i="4"/>
  <c r="E413" i="4"/>
  <c r="E414" i="4"/>
  <c r="E415" i="4"/>
  <c r="E416" i="4"/>
  <c r="C498" i="1" s="1"/>
  <c r="E417" i="4"/>
  <c r="E418" i="4"/>
  <c r="E419" i="4"/>
  <c r="E420" i="4"/>
  <c r="E421" i="4"/>
  <c r="E422" i="4"/>
  <c r="E423" i="4"/>
  <c r="E424" i="4"/>
  <c r="E425" i="4"/>
  <c r="E426" i="4"/>
  <c r="E427" i="4"/>
  <c r="E428" i="4"/>
  <c r="E429" i="4"/>
  <c r="E430" i="4"/>
  <c r="E431" i="4"/>
  <c r="E432" i="4"/>
  <c r="E433" i="4"/>
  <c r="E434" i="4"/>
  <c r="E435" i="4"/>
  <c r="E436" i="4"/>
  <c r="E437" i="4"/>
  <c r="C527" i="1" s="1"/>
  <c r="E438" i="4"/>
  <c r="E439" i="4"/>
  <c r="E440" i="4"/>
  <c r="E441" i="4"/>
  <c r="E442" i="4"/>
  <c r="E443" i="4"/>
  <c r="E444" i="4"/>
  <c r="E445" i="4"/>
  <c r="E446" i="4"/>
  <c r="E447" i="4"/>
  <c r="E448" i="4"/>
  <c r="E449" i="4"/>
  <c r="E450" i="4"/>
  <c r="E451" i="4"/>
  <c r="E452" i="4"/>
  <c r="E453" i="4"/>
  <c r="C556" i="1" s="1"/>
  <c r="E454" i="4"/>
  <c r="E455" i="4"/>
  <c r="E456" i="4"/>
  <c r="E457" i="4"/>
  <c r="E458" i="4"/>
  <c r="E459" i="4"/>
  <c r="E460" i="4"/>
  <c r="E461" i="4"/>
  <c r="E462" i="4"/>
  <c r="E463" i="4"/>
  <c r="E464" i="4"/>
  <c r="E465" i="4"/>
  <c r="E466" i="4"/>
  <c r="E467" i="4"/>
  <c r="E468" i="4"/>
  <c r="E469" i="4"/>
  <c r="E470" i="4"/>
  <c r="E471" i="4"/>
  <c r="E472" i="4"/>
  <c r="E473" i="4"/>
  <c r="E474" i="4"/>
  <c r="E475" i="4"/>
  <c r="E476" i="4"/>
  <c r="E477" i="4"/>
  <c r="E478" i="4"/>
  <c r="E479" i="4"/>
  <c r="E480" i="4"/>
  <c r="E481" i="4"/>
  <c r="C612" i="1" s="1"/>
  <c r="E482" i="4"/>
  <c r="E483" i="4"/>
  <c r="E484" i="4"/>
  <c r="E485" i="4"/>
  <c r="C641" i="1" s="1"/>
  <c r="E486" i="4"/>
  <c r="E487" i="4"/>
  <c r="E488" i="4"/>
  <c r="C620" i="1" s="1"/>
  <c r="E489" i="4"/>
  <c r="E490" i="4"/>
  <c r="E491" i="4"/>
  <c r="E492" i="4"/>
  <c r="E493" i="4"/>
  <c r="E494" i="4"/>
  <c r="E495" i="4"/>
  <c r="E496" i="4"/>
  <c r="E497" i="4"/>
  <c r="E498" i="4"/>
  <c r="E499" i="4"/>
  <c r="E500" i="4"/>
  <c r="E501" i="4"/>
  <c r="E502" i="4"/>
  <c r="E503" i="4"/>
  <c r="E504" i="4"/>
  <c r="E505" i="4"/>
  <c r="E506" i="4"/>
  <c r="E507" i="4"/>
  <c r="E508" i="4"/>
  <c r="E509" i="4"/>
  <c r="E510" i="4"/>
  <c r="E511" i="4"/>
  <c r="C629" i="1" s="1"/>
  <c r="E512" i="4"/>
  <c r="E513" i="4"/>
  <c r="E514" i="4"/>
  <c r="E515" i="4"/>
  <c r="E516" i="4"/>
  <c r="E517" i="4"/>
  <c r="E518" i="4"/>
  <c r="E519" i="4"/>
  <c r="E520" i="4"/>
  <c r="E521" i="4"/>
  <c r="E522" i="4"/>
  <c r="E523" i="4"/>
  <c r="E524" i="4"/>
  <c r="E525" i="4"/>
  <c r="E526" i="4"/>
  <c r="E527" i="4"/>
  <c r="E528" i="4"/>
  <c r="C529" i="1" s="1"/>
  <c r="E529" i="4"/>
  <c r="E530" i="4"/>
  <c r="E531" i="4"/>
  <c r="E532" i="4"/>
  <c r="E533" i="4"/>
  <c r="C684" i="1" s="1"/>
  <c r="E534" i="4"/>
  <c r="E535" i="4"/>
  <c r="C536" i="1" s="1"/>
  <c r="E536" i="4"/>
  <c r="E537" i="4"/>
  <c r="E538" i="4"/>
  <c r="E539" i="4"/>
  <c r="E540" i="4"/>
  <c r="E541" i="4"/>
  <c r="E542" i="4"/>
  <c r="E543" i="4"/>
  <c r="E544" i="4"/>
  <c r="E545" i="4"/>
  <c r="E546" i="4"/>
  <c r="E547" i="4"/>
  <c r="E548" i="4"/>
  <c r="E549" i="4"/>
  <c r="E550" i="4"/>
  <c r="E551" i="4"/>
  <c r="E552" i="4"/>
  <c r="C736" i="1" s="1"/>
  <c r="E553" i="4"/>
  <c r="E554" i="4"/>
  <c r="E555" i="4"/>
  <c r="E556" i="4"/>
  <c r="E557" i="4"/>
  <c r="C713" i="1" s="1"/>
  <c r="E558" i="4"/>
  <c r="E559" i="4"/>
  <c r="C733" i="1" s="1"/>
  <c r="E560" i="4"/>
  <c r="E561" i="4"/>
  <c r="C714" i="1" s="1"/>
  <c r="E562" i="4"/>
  <c r="E563" i="4"/>
  <c r="E564" i="4"/>
  <c r="E565" i="4"/>
  <c r="E566" i="4"/>
  <c r="E567" i="4"/>
  <c r="E568" i="4"/>
  <c r="E569" i="4"/>
  <c r="E570" i="4"/>
  <c r="E571" i="4"/>
  <c r="E572" i="4"/>
  <c r="E573" i="4"/>
  <c r="E574" i="4"/>
  <c r="E575" i="4"/>
  <c r="E576" i="4"/>
  <c r="C751" i="1" s="1"/>
  <c r="E577" i="4"/>
  <c r="E578" i="4"/>
  <c r="E579" i="4"/>
  <c r="E580" i="4"/>
  <c r="E581" i="4"/>
  <c r="C765" i="1" s="1"/>
  <c r="E582" i="4"/>
  <c r="E583" i="4"/>
  <c r="E584" i="4"/>
  <c r="E585" i="4"/>
  <c r="E586" i="4"/>
  <c r="E587" i="4"/>
  <c r="E588" i="4"/>
  <c r="E589" i="4"/>
  <c r="E590" i="4"/>
  <c r="E591" i="4"/>
  <c r="E592" i="4"/>
  <c r="E593" i="4"/>
  <c r="C1174" i="1" s="1"/>
  <c r="E594" i="4"/>
  <c r="E595" i="4"/>
  <c r="E596" i="4"/>
  <c r="E597" i="4"/>
  <c r="E598" i="4"/>
  <c r="E599" i="4"/>
  <c r="E600" i="4"/>
  <c r="C1145" i="1" s="1"/>
  <c r="E601" i="4"/>
  <c r="E602" i="4"/>
  <c r="E603" i="4"/>
  <c r="E604" i="4"/>
  <c r="E605" i="4"/>
  <c r="E606" i="4"/>
  <c r="E607" i="4"/>
  <c r="E608" i="4"/>
  <c r="E609" i="4"/>
  <c r="E610" i="4"/>
  <c r="E611" i="4"/>
  <c r="E612" i="4"/>
  <c r="E613" i="4"/>
  <c r="E614" i="4"/>
  <c r="E615" i="4"/>
  <c r="E616" i="4"/>
  <c r="E617" i="4"/>
  <c r="C789" i="1" s="1"/>
  <c r="E618" i="4"/>
  <c r="E619" i="4"/>
  <c r="E620" i="4"/>
  <c r="E621" i="4"/>
  <c r="E622" i="4"/>
  <c r="E623" i="4"/>
  <c r="E624" i="4"/>
  <c r="E625" i="4"/>
  <c r="E626" i="4"/>
  <c r="E627" i="4"/>
  <c r="E628" i="4"/>
  <c r="E629" i="4"/>
  <c r="E630" i="4"/>
  <c r="E631" i="4"/>
  <c r="E632" i="4"/>
  <c r="E633" i="4"/>
  <c r="E634" i="4"/>
  <c r="E635" i="4"/>
  <c r="E636" i="4"/>
  <c r="E637" i="4"/>
  <c r="E638" i="4"/>
  <c r="E639" i="4"/>
  <c r="E640" i="4"/>
  <c r="E641" i="4"/>
  <c r="E642" i="4"/>
  <c r="E643" i="4"/>
  <c r="E644" i="4"/>
  <c r="E645" i="4"/>
  <c r="E646" i="4"/>
  <c r="E647" i="4"/>
  <c r="E648" i="4"/>
  <c r="E649" i="4"/>
  <c r="E650" i="4"/>
  <c r="E651" i="4"/>
  <c r="E652" i="4"/>
  <c r="E653" i="4"/>
  <c r="C654" i="1" s="1"/>
  <c r="E654" i="4"/>
  <c r="E655" i="4"/>
  <c r="E656" i="4"/>
  <c r="E657" i="4"/>
  <c r="E658" i="4"/>
  <c r="E659" i="4"/>
  <c r="E660" i="4"/>
  <c r="E661" i="4"/>
  <c r="E662" i="4"/>
  <c r="E663" i="4"/>
  <c r="E664" i="4"/>
  <c r="E665" i="4"/>
  <c r="C666" i="1" s="1"/>
  <c r="E666" i="4"/>
  <c r="E667" i="4"/>
  <c r="E668" i="4"/>
  <c r="E669" i="4"/>
  <c r="E670" i="4"/>
  <c r="E671" i="4"/>
  <c r="E672" i="4"/>
  <c r="C864" i="1" s="1"/>
  <c r="E673" i="4"/>
  <c r="C862" i="1" s="1"/>
  <c r="E674" i="4"/>
  <c r="E675" i="4"/>
  <c r="E676" i="4"/>
  <c r="E677" i="4"/>
  <c r="C857" i="1" s="1"/>
  <c r="E678" i="4"/>
  <c r="E679" i="4"/>
  <c r="E680" i="4"/>
  <c r="C871" i="1" s="1"/>
  <c r="E681" i="4"/>
  <c r="E682" i="4"/>
  <c r="E683" i="4"/>
  <c r="E684" i="4"/>
  <c r="E685" i="4"/>
  <c r="E686" i="4"/>
  <c r="E687" i="4"/>
  <c r="E688" i="4"/>
  <c r="E689" i="4"/>
  <c r="E690" i="4"/>
  <c r="E691" i="4"/>
  <c r="E692" i="4"/>
  <c r="E693" i="4"/>
  <c r="E694" i="4"/>
  <c r="E695" i="4"/>
  <c r="E696" i="4"/>
  <c r="E697" i="4"/>
  <c r="E698" i="4"/>
  <c r="E699" i="4"/>
  <c r="E700" i="4"/>
  <c r="E701" i="4"/>
  <c r="E702" i="4"/>
  <c r="E703" i="4"/>
  <c r="E704" i="4"/>
  <c r="E705" i="4"/>
  <c r="E706" i="4"/>
  <c r="E707" i="4"/>
  <c r="E708" i="4"/>
  <c r="E709" i="4"/>
  <c r="E727" i="4"/>
  <c r="E728" i="4"/>
  <c r="E729" i="4"/>
  <c r="E730" i="4"/>
  <c r="E731" i="4"/>
  <c r="E714" i="4"/>
  <c r="E715" i="4"/>
  <c r="E716" i="4"/>
  <c r="C904" i="1" s="1"/>
  <c r="E717" i="4"/>
  <c r="E718" i="4"/>
  <c r="E719" i="4"/>
  <c r="E720" i="4"/>
  <c r="E721" i="4"/>
  <c r="E722" i="4"/>
  <c r="E1438" i="4"/>
  <c r="E1439" i="4"/>
  <c r="E1440" i="4"/>
  <c r="E1441" i="4"/>
  <c r="E1466" i="4"/>
  <c r="E710" i="4"/>
  <c r="C899" i="1" s="1"/>
  <c r="E711" i="4"/>
  <c r="E712" i="4"/>
  <c r="E732" i="4"/>
  <c r="E733" i="4"/>
  <c r="E734" i="4"/>
  <c r="E735" i="4"/>
  <c r="E736" i="4"/>
  <c r="C737" i="1" s="1"/>
  <c r="E737" i="4"/>
  <c r="C938" i="1" s="1"/>
  <c r="E738" i="4"/>
  <c r="E739" i="4"/>
  <c r="E740" i="4"/>
  <c r="E741" i="4"/>
  <c r="C931" i="1" s="1"/>
  <c r="E742" i="4"/>
  <c r="E743" i="4"/>
  <c r="E744" i="4"/>
  <c r="C933" i="1" s="1"/>
  <c r="E745" i="4"/>
  <c r="E746" i="4"/>
  <c r="E747" i="4"/>
  <c r="E748" i="4"/>
  <c r="E749" i="4"/>
  <c r="E750" i="4"/>
  <c r="E751" i="4"/>
  <c r="E752" i="4"/>
  <c r="E753" i="4"/>
  <c r="E754" i="4"/>
  <c r="E755" i="4"/>
  <c r="E756" i="4"/>
  <c r="E757" i="4"/>
  <c r="E758" i="4"/>
  <c r="E759" i="4"/>
  <c r="E760" i="4"/>
  <c r="E761" i="4"/>
  <c r="E762" i="4"/>
  <c r="E763" i="4"/>
  <c r="E764" i="4"/>
  <c r="E765" i="4"/>
  <c r="E766" i="4"/>
  <c r="E767" i="4"/>
  <c r="E768" i="4"/>
  <c r="E769" i="4"/>
  <c r="E770" i="4"/>
  <c r="E771" i="4"/>
  <c r="E772" i="4"/>
  <c r="E773" i="4"/>
  <c r="E774" i="4"/>
  <c r="E775" i="4"/>
  <c r="E776" i="4"/>
  <c r="E777" i="4"/>
  <c r="E778" i="4"/>
  <c r="E779" i="4"/>
  <c r="E780" i="4"/>
  <c r="E781" i="4"/>
  <c r="C992" i="1" s="1"/>
  <c r="E782" i="4"/>
  <c r="E783" i="4"/>
  <c r="E784" i="4"/>
  <c r="E785" i="4"/>
  <c r="E786" i="4"/>
  <c r="E787" i="4"/>
  <c r="E788" i="4"/>
  <c r="E789" i="4"/>
  <c r="E790" i="4"/>
  <c r="E791" i="4"/>
  <c r="E792" i="4"/>
  <c r="E793" i="4"/>
  <c r="C994" i="1" s="1"/>
  <c r="E794" i="4"/>
  <c r="E795" i="4"/>
  <c r="E796" i="4"/>
  <c r="E797" i="4"/>
  <c r="E798" i="4"/>
  <c r="E799" i="4"/>
  <c r="E800" i="4"/>
  <c r="C975" i="1" s="1"/>
  <c r="E801" i="4"/>
  <c r="C976" i="1" s="1"/>
  <c r="E802" i="4"/>
  <c r="E803" i="4"/>
  <c r="E804" i="4"/>
  <c r="E805" i="4"/>
  <c r="C1032" i="1" s="1"/>
  <c r="E806" i="4"/>
  <c r="E807" i="4"/>
  <c r="E808" i="4"/>
  <c r="C1024" i="1" s="1"/>
  <c r="E809" i="4"/>
  <c r="E810" i="4"/>
  <c r="E811" i="4"/>
  <c r="E812" i="4"/>
  <c r="E813" i="4"/>
  <c r="E814" i="4"/>
  <c r="E815" i="4"/>
  <c r="E816" i="4"/>
  <c r="E817" i="4"/>
  <c r="E818" i="4"/>
  <c r="E819" i="4"/>
  <c r="E820" i="4"/>
  <c r="E821" i="4"/>
  <c r="E822" i="4"/>
  <c r="E823" i="4"/>
  <c r="E824" i="4"/>
  <c r="E825" i="4"/>
  <c r="E826" i="4"/>
  <c r="E827" i="4"/>
  <c r="E828" i="4"/>
  <c r="E829" i="4"/>
  <c r="E830" i="4"/>
  <c r="E831" i="4"/>
  <c r="E832" i="4"/>
  <c r="E833" i="4"/>
  <c r="E834" i="4"/>
  <c r="E835" i="4"/>
  <c r="E836" i="4"/>
  <c r="E837" i="4"/>
  <c r="E838" i="4"/>
  <c r="E839" i="4"/>
  <c r="E840" i="4"/>
  <c r="E841" i="4"/>
  <c r="E842" i="4"/>
  <c r="E843" i="4"/>
  <c r="E844" i="4"/>
  <c r="E845" i="4"/>
  <c r="E846" i="4"/>
  <c r="E847" i="4"/>
  <c r="E848" i="4"/>
  <c r="E849" i="4"/>
  <c r="E850" i="4"/>
  <c r="E851" i="4"/>
  <c r="E852" i="4"/>
  <c r="E853" i="4"/>
  <c r="E854" i="4"/>
  <c r="E855" i="4"/>
  <c r="E856" i="4"/>
  <c r="E857" i="4"/>
  <c r="E858" i="4"/>
  <c r="E859" i="4"/>
  <c r="E860" i="4"/>
  <c r="E861" i="4"/>
  <c r="E862" i="4"/>
  <c r="E863" i="4"/>
  <c r="E864" i="4"/>
  <c r="E865" i="4"/>
  <c r="E866" i="4"/>
  <c r="E867" i="4"/>
  <c r="E868" i="4"/>
  <c r="E869" i="4"/>
  <c r="E870" i="4"/>
  <c r="E871" i="4"/>
  <c r="E872" i="4"/>
  <c r="E873" i="4"/>
  <c r="E874" i="4"/>
  <c r="E875" i="4"/>
  <c r="E876" i="4"/>
  <c r="E877" i="4"/>
  <c r="E878" i="4"/>
  <c r="E879" i="4"/>
  <c r="E880" i="4"/>
  <c r="E881" i="4"/>
  <c r="E882" i="4"/>
  <c r="E883" i="4"/>
  <c r="E884" i="4"/>
  <c r="E885" i="4"/>
  <c r="E886" i="4"/>
  <c r="E887" i="4"/>
  <c r="E888" i="4"/>
  <c r="E889" i="4"/>
  <c r="E890" i="4"/>
  <c r="E891" i="4"/>
  <c r="E892" i="4"/>
  <c r="E893" i="4"/>
  <c r="E894" i="4"/>
  <c r="E895" i="4"/>
  <c r="E896" i="4"/>
  <c r="E897" i="4"/>
  <c r="E898" i="4"/>
  <c r="E899" i="4"/>
  <c r="E900" i="4"/>
  <c r="E901" i="4"/>
  <c r="E902" i="4"/>
  <c r="E903" i="4"/>
  <c r="E904" i="4"/>
  <c r="E905" i="4"/>
  <c r="E906" i="4"/>
  <c r="E907" i="4"/>
  <c r="E908" i="4"/>
  <c r="E909" i="4"/>
  <c r="E910" i="4"/>
  <c r="E911" i="4"/>
  <c r="E912" i="4"/>
  <c r="E913" i="4"/>
  <c r="E914" i="4"/>
  <c r="E915" i="4"/>
  <c r="E916" i="4"/>
  <c r="E917" i="4"/>
  <c r="E918" i="4"/>
  <c r="E919" i="4"/>
  <c r="E920" i="4"/>
  <c r="E921" i="4"/>
  <c r="E922" i="4"/>
  <c r="E923" i="4"/>
  <c r="E924" i="4"/>
  <c r="E925" i="4"/>
  <c r="E926" i="4"/>
  <c r="E927" i="4"/>
  <c r="E928" i="4"/>
  <c r="E929" i="4"/>
  <c r="E930" i="4"/>
  <c r="E931" i="4"/>
  <c r="E932" i="4"/>
  <c r="E933" i="4"/>
  <c r="E934" i="4"/>
  <c r="E935" i="4"/>
  <c r="E936" i="4"/>
  <c r="E937" i="4"/>
  <c r="E938" i="4"/>
  <c r="E939" i="4"/>
  <c r="E940" i="4"/>
  <c r="E941" i="4"/>
  <c r="E942" i="4"/>
  <c r="E943" i="4"/>
  <c r="E944" i="4"/>
  <c r="E945" i="4"/>
  <c r="E946" i="4"/>
  <c r="E947" i="4"/>
  <c r="E948" i="4"/>
  <c r="E949" i="4"/>
  <c r="E950" i="4"/>
  <c r="E951" i="4"/>
  <c r="E952" i="4"/>
  <c r="E953" i="4"/>
  <c r="E954" i="4"/>
  <c r="E955" i="4"/>
  <c r="E956" i="4"/>
  <c r="E957" i="4"/>
  <c r="E958" i="4"/>
  <c r="E959" i="4"/>
  <c r="E960" i="4"/>
  <c r="E961" i="4"/>
  <c r="E962" i="4"/>
  <c r="E963" i="4"/>
  <c r="E964" i="4"/>
  <c r="E965" i="4"/>
  <c r="E966" i="4"/>
  <c r="E967" i="4"/>
  <c r="E968" i="4"/>
  <c r="E969" i="4"/>
  <c r="E970" i="4"/>
  <c r="E971" i="4"/>
  <c r="E972" i="4"/>
  <c r="E973" i="4"/>
  <c r="E974" i="4"/>
  <c r="E975" i="4"/>
  <c r="E976" i="4"/>
  <c r="E977" i="4"/>
  <c r="E978" i="4"/>
  <c r="E979" i="4"/>
  <c r="E980" i="4"/>
  <c r="E981" i="4"/>
  <c r="E982" i="4"/>
  <c r="E983" i="4"/>
  <c r="E984" i="4"/>
  <c r="E985" i="4"/>
  <c r="E986" i="4"/>
  <c r="E987" i="4"/>
  <c r="E988" i="4"/>
  <c r="E989" i="4"/>
  <c r="E990" i="4"/>
  <c r="E991" i="4"/>
  <c r="E992" i="4"/>
  <c r="E993" i="4"/>
  <c r="E994" i="4"/>
  <c r="E995" i="4"/>
  <c r="E996" i="4"/>
  <c r="E997" i="4"/>
  <c r="E998" i="4"/>
  <c r="E999" i="4"/>
  <c r="E1000" i="4"/>
  <c r="E1001" i="4"/>
  <c r="E1002" i="4"/>
  <c r="E1003" i="4"/>
  <c r="E1004" i="4"/>
  <c r="E1005" i="4"/>
  <c r="E1006" i="4"/>
  <c r="E1007" i="4"/>
  <c r="E1008" i="4"/>
  <c r="E1009" i="4"/>
  <c r="E1010" i="4"/>
  <c r="E1011" i="4"/>
  <c r="E1012" i="4"/>
  <c r="E1013" i="4"/>
  <c r="E1014" i="4"/>
  <c r="E1015" i="4"/>
  <c r="E1016" i="4"/>
  <c r="E1017" i="4"/>
  <c r="E1018" i="4"/>
  <c r="E1019" i="4"/>
  <c r="E1020" i="4"/>
  <c r="E1021" i="4"/>
  <c r="E1022" i="4"/>
  <c r="E1023" i="4"/>
  <c r="E1024" i="4"/>
  <c r="E1025" i="4"/>
  <c r="E1026" i="4"/>
  <c r="E1027" i="4"/>
  <c r="E1028" i="4"/>
  <c r="E1029" i="4"/>
  <c r="E1030" i="4"/>
  <c r="E1031" i="4"/>
  <c r="E1032" i="4"/>
  <c r="E1033" i="4"/>
  <c r="E1034" i="4"/>
  <c r="E1035" i="4"/>
  <c r="E1036" i="4"/>
  <c r="E1037" i="4"/>
  <c r="E1038" i="4"/>
  <c r="E1039" i="4"/>
  <c r="E1040" i="4"/>
  <c r="E1041" i="4"/>
  <c r="E1042" i="4"/>
  <c r="E1043" i="4"/>
  <c r="E1044" i="4"/>
  <c r="E1045" i="4"/>
  <c r="E1046" i="4"/>
  <c r="E1047" i="4"/>
  <c r="E1048" i="4"/>
  <c r="E1049" i="4"/>
  <c r="E1050" i="4"/>
  <c r="E1051" i="4"/>
  <c r="E1052" i="4"/>
  <c r="E1053" i="4"/>
  <c r="E1054" i="4"/>
  <c r="E1055" i="4"/>
  <c r="E1056" i="4"/>
  <c r="E1057" i="4"/>
  <c r="E1058" i="4"/>
  <c r="E1059" i="4"/>
  <c r="E1060" i="4"/>
  <c r="E1061" i="4"/>
  <c r="E1062" i="4"/>
  <c r="E1063" i="4"/>
  <c r="E1064" i="4"/>
  <c r="E1065" i="4"/>
  <c r="E1066" i="4"/>
  <c r="E1067" i="4"/>
  <c r="E1068" i="4"/>
  <c r="E1069" i="4"/>
  <c r="E1070" i="4"/>
  <c r="E1071" i="4"/>
  <c r="E1072" i="4"/>
  <c r="E1073" i="4"/>
  <c r="E1074" i="4"/>
  <c r="E1075" i="4"/>
  <c r="E1076" i="4"/>
  <c r="E1077" i="4"/>
  <c r="E1078" i="4"/>
  <c r="E1079" i="4"/>
  <c r="E1080" i="4"/>
  <c r="E1081" i="4"/>
  <c r="E1082" i="4"/>
  <c r="E1083" i="4"/>
  <c r="E1084" i="4"/>
  <c r="E1085" i="4"/>
  <c r="E1086" i="4"/>
  <c r="E1087" i="4"/>
  <c r="E1088" i="4"/>
  <c r="E1089" i="4"/>
  <c r="E1090" i="4"/>
  <c r="E1091" i="4"/>
  <c r="E1092" i="4"/>
  <c r="E1093" i="4"/>
  <c r="E1094" i="4"/>
  <c r="E1095" i="4"/>
  <c r="E1096" i="4"/>
  <c r="E1097" i="4"/>
  <c r="E1098" i="4"/>
  <c r="E1099" i="4"/>
  <c r="E1100" i="4"/>
  <c r="E1101" i="4"/>
  <c r="E1102" i="4"/>
  <c r="E1103" i="4"/>
  <c r="E1104" i="4"/>
  <c r="E1105" i="4"/>
  <c r="E1106" i="4"/>
  <c r="E1107" i="4"/>
  <c r="E1108" i="4"/>
  <c r="E1109" i="4"/>
  <c r="E1110" i="4"/>
  <c r="E1111" i="4"/>
  <c r="E1112" i="4"/>
  <c r="E1113" i="4"/>
  <c r="E1114" i="4"/>
  <c r="E1115" i="4"/>
  <c r="E1116" i="4"/>
  <c r="E1117" i="4"/>
  <c r="E1118" i="4"/>
  <c r="E1119" i="4"/>
  <c r="E1120" i="4"/>
  <c r="E1121" i="4"/>
  <c r="E1122" i="4"/>
  <c r="E1123" i="4"/>
  <c r="E1124" i="4"/>
  <c r="E1125" i="4"/>
  <c r="E1126" i="4"/>
  <c r="E1127" i="4"/>
  <c r="E1128" i="4"/>
  <c r="E1129" i="4"/>
  <c r="E1130" i="4"/>
  <c r="E1131" i="4"/>
  <c r="E1132" i="4"/>
  <c r="E1133" i="4"/>
  <c r="E1134" i="4"/>
  <c r="E1135" i="4"/>
  <c r="E1136" i="4"/>
  <c r="E1137" i="4"/>
  <c r="E1138" i="4"/>
  <c r="E1139" i="4"/>
  <c r="E1140" i="4"/>
  <c r="E1141" i="4"/>
  <c r="E1142" i="4"/>
  <c r="E1143" i="4"/>
  <c r="E1144" i="4"/>
  <c r="E1145" i="4"/>
  <c r="E1146" i="4"/>
  <c r="E1147" i="4"/>
  <c r="E1148" i="4"/>
  <c r="E1149" i="4"/>
  <c r="E1150" i="4"/>
  <c r="E1151" i="4"/>
  <c r="E1152" i="4"/>
  <c r="E1153" i="4"/>
  <c r="E1154" i="4"/>
  <c r="E1155" i="4"/>
  <c r="E1156" i="4"/>
  <c r="E1157" i="4"/>
  <c r="E1158" i="4"/>
  <c r="E1159" i="4"/>
  <c r="E1160" i="4"/>
  <c r="E1161" i="4"/>
  <c r="E1162" i="4"/>
  <c r="E1163" i="4"/>
  <c r="E1164" i="4"/>
  <c r="E1165" i="4"/>
  <c r="E1166" i="4"/>
  <c r="E1167" i="4"/>
  <c r="E1168" i="4"/>
  <c r="E1169" i="4"/>
  <c r="E1170" i="4"/>
  <c r="E1171" i="4"/>
  <c r="E1172" i="4"/>
  <c r="E1173" i="4"/>
  <c r="E1174" i="4"/>
  <c r="E1175" i="4"/>
  <c r="E1176" i="4"/>
  <c r="E1177" i="4"/>
  <c r="E1178" i="4"/>
  <c r="E1179" i="4"/>
  <c r="E1180" i="4"/>
  <c r="E1181" i="4"/>
  <c r="E1182" i="4"/>
  <c r="E1183" i="4"/>
  <c r="E1184" i="4"/>
  <c r="E1185" i="4"/>
  <c r="E1186" i="4"/>
  <c r="E1187" i="4"/>
  <c r="E1188" i="4"/>
  <c r="E1189" i="4"/>
  <c r="E1190" i="4"/>
  <c r="E1191" i="4"/>
  <c r="E1192" i="4"/>
  <c r="E1193" i="4"/>
  <c r="E1194" i="4"/>
  <c r="E1195" i="4"/>
  <c r="E1196" i="4"/>
  <c r="E1197" i="4"/>
  <c r="E1198" i="4"/>
  <c r="E1199" i="4"/>
  <c r="E1200" i="4"/>
  <c r="E1201" i="4"/>
  <c r="E1202" i="4"/>
  <c r="E1203" i="4"/>
  <c r="E1204" i="4"/>
  <c r="E1205" i="4"/>
  <c r="E1206" i="4"/>
  <c r="E1207" i="4"/>
  <c r="E1208" i="4"/>
  <c r="E1209" i="4"/>
  <c r="E1210" i="4"/>
  <c r="E1211" i="4"/>
  <c r="E1212" i="4"/>
  <c r="E1213" i="4"/>
  <c r="E1214" i="4"/>
  <c r="E1215" i="4"/>
  <c r="E1216" i="4"/>
  <c r="E1217" i="4"/>
  <c r="E1218" i="4"/>
  <c r="E1219" i="4"/>
  <c r="E1220" i="4"/>
  <c r="E1221" i="4"/>
  <c r="E1222" i="4"/>
  <c r="E1223" i="4"/>
  <c r="E1224" i="4"/>
  <c r="E1225" i="4"/>
  <c r="E1226" i="4"/>
  <c r="E1227" i="4"/>
  <c r="E1228" i="4"/>
  <c r="E1229" i="4"/>
  <c r="E1230" i="4"/>
  <c r="E1231" i="4"/>
  <c r="E1232" i="4"/>
  <c r="E1233" i="4"/>
  <c r="E1234" i="4"/>
  <c r="E1235" i="4"/>
  <c r="E1236" i="4"/>
  <c r="E1237" i="4"/>
  <c r="E1238" i="4"/>
  <c r="E1239" i="4"/>
  <c r="E1240" i="4"/>
  <c r="E1241" i="4"/>
  <c r="E1242" i="4"/>
  <c r="E1243" i="4"/>
  <c r="E1244" i="4"/>
  <c r="E1245" i="4"/>
  <c r="E1246" i="4"/>
  <c r="E1247" i="4"/>
  <c r="E1248" i="4"/>
  <c r="E1249" i="4"/>
  <c r="E1250" i="4"/>
  <c r="E1251" i="4"/>
  <c r="E1252" i="4"/>
  <c r="E1253" i="4"/>
  <c r="E1254" i="4"/>
  <c r="E1255" i="4"/>
  <c r="E1256" i="4"/>
  <c r="E1257" i="4"/>
  <c r="E1258" i="4"/>
  <c r="E1259" i="4"/>
  <c r="E1260" i="4"/>
  <c r="E1261" i="4"/>
  <c r="E1262" i="4"/>
  <c r="E1263" i="4"/>
  <c r="E1264" i="4"/>
  <c r="E1265" i="4"/>
  <c r="E1266" i="4"/>
  <c r="E1267" i="4"/>
  <c r="E1268" i="4"/>
  <c r="E1269" i="4"/>
  <c r="E1270" i="4"/>
  <c r="E1271" i="4"/>
  <c r="E1272" i="4"/>
  <c r="E1273" i="4"/>
  <c r="E1274" i="4"/>
  <c r="E1275" i="4"/>
  <c r="E1276" i="4"/>
  <c r="E1277" i="4"/>
  <c r="E1278" i="4"/>
  <c r="E1279" i="4"/>
  <c r="E1280" i="4"/>
  <c r="E1281" i="4"/>
  <c r="E1282" i="4"/>
  <c r="E1283" i="4"/>
  <c r="E1284" i="4"/>
  <c r="E1285" i="4"/>
  <c r="E1286" i="4"/>
  <c r="E1287" i="4"/>
  <c r="E1288" i="4"/>
  <c r="E1289" i="4"/>
  <c r="E1290" i="4"/>
  <c r="E1291" i="4"/>
  <c r="E1292" i="4"/>
  <c r="E1293" i="4"/>
  <c r="E1294" i="4"/>
  <c r="E1295" i="4"/>
  <c r="E1296" i="4"/>
  <c r="E1297" i="4"/>
  <c r="E1298" i="4"/>
  <c r="E1299" i="4"/>
  <c r="E1300" i="4"/>
  <c r="E1301" i="4"/>
  <c r="E1302" i="4"/>
  <c r="E1303" i="4"/>
  <c r="E1304" i="4"/>
  <c r="E1305" i="4"/>
  <c r="E1306" i="4"/>
  <c r="E1307" i="4"/>
  <c r="E1308" i="4"/>
  <c r="E1309" i="4"/>
  <c r="E1310" i="4"/>
  <c r="E1311" i="4"/>
  <c r="E1312" i="4"/>
  <c r="E1313" i="4"/>
  <c r="E1314" i="4"/>
  <c r="E1315" i="4"/>
  <c r="E1316" i="4"/>
  <c r="E1317" i="4"/>
  <c r="E1318" i="4"/>
  <c r="E1319" i="4"/>
  <c r="E1320" i="4"/>
  <c r="E1321" i="4"/>
  <c r="E1322" i="4"/>
  <c r="E1323" i="4"/>
  <c r="E1324" i="4"/>
  <c r="E1325" i="4"/>
  <c r="E1326" i="4"/>
  <c r="E1327" i="4"/>
  <c r="E1328" i="4"/>
  <c r="E1329" i="4"/>
  <c r="E1330" i="4"/>
  <c r="E1331" i="4"/>
  <c r="E1332" i="4"/>
  <c r="E1333" i="4"/>
  <c r="E1334" i="4"/>
  <c r="E1335" i="4"/>
  <c r="E1336" i="4"/>
  <c r="E1337" i="4"/>
  <c r="E1338" i="4"/>
  <c r="E1339" i="4"/>
  <c r="E1340" i="4"/>
  <c r="E1341" i="4"/>
  <c r="E1342" i="4"/>
  <c r="E1343" i="4"/>
  <c r="E1344" i="4"/>
  <c r="E1345" i="4"/>
  <c r="E1346" i="4"/>
  <c r="E1347" i="4"/>
  <c r="E1348" i="4"/>
  <c r="E1349" i="4"/>
  <c r="E1350" i="4"/>
  <c r="E1351" i="4"/>
  <c r="E1352" i="4"/>
  <c r="E1353" i="4"/>
  <c r="E1354" i="4"/>
  <c r="E1355" i="4"/>
  <c r="E1356" i="4"/>
  <c r="E1357" i="4"/>
  <c r="E1358" i="4"/>
  <c r="E1359" i="4"/>
  <c r="E1360" i="4"/>
  <c r="E1361" i="4"/>
  <c r="E1362" i="4"/>
  <c r="E1363" i="4"/>
  <c r="E1364" i="4"/>
  <c r="E1365" i="4"/>
  <c r="E1366" i="4"/>
  <c r="E1367" i="4"/>
  <c r="E1368" i="4"/>
  <c r="E1369" i="4"/>
  <c r="E1370" i="4"/>
  <c r="E1371" i="4"/>
  <c r="E1372" i="4"/>
  <c r="E1373" i="4"/>
  <c r="E1374" i="4"/>
  <c r="E1375" i="4"/>
  <c r="E1376" i="4"/>
  <c r="E1377" i="4"/>
  <c r="E1378" i="4"/>
  <c r="E1379" i="4"/>
  <c r="E1380" i="4"/>
  <c r="E1381" i="4"/>
  <c r="E1382" i="4"/>
  <c r="E1383" i="4"/>
  <c r="E1384" i="4"/>
  <c r="E1385" i="4"/>
  <c r="E1386" i="4"/>
  <c r="E1387" i="4"/>
  <c r="E1388" i="4"/>
  <c r="E1389" i="4"/>
  <c r="E1390" i="4"/>
  <c r="E1391" i="4"/>
  <c r="E1392" i="4"/>
  <c r="E1393" i="4"/>
  <c r="E1394" i="4"/>
  <c r="E1395" i="4"/>
  <c r="E1396" i="4"/>
  <c r="E1397" i="4"/>
  <c r="E1398" i="4"/>
  <c r="E1399" i="4"/>
  <c r="E1400" i="4"/>
  <c r="E1401" i="4"/>
  <c r="E1402" i="4"/>
  <c r="E1403" i="4"/>
  <c r="E1404" i="4"/>
  <c r="E1405" i="4"/>
  <c r="E1406" i="4"/>
  <c r="E1407" i="4"/>
  <c r="E1408" i="4"/>
  <c r="E1409" i="4"/>
  <c r="E1410" i="4"/>
  <c r="E1411" i="4"/>
  <c r="E1412" i="4"/>
  <c r="E1413" i="4"/>
  <c r="E1414" i="4"/>
  <c r="E1415" i="4"/>
  <c r="E1416" i="4"/>
  <c r="E1417" i="4"/>
  <c r="E1418" i="4"/>
  <c r="E1419" i="4"/>
  <c r="E1420" i="4"/>
  <c r="E1421" i="4"/>
  <c r="E1422" i="4"/>
  <c r="E1423" i="4"/>
  <c r="E1424" i="4"/>
  <c r="E1425" i="4"/>
  <c r="E1426" i="4"/>
  <c r="E1427" i="4"/>
  <c r="E1428" i="4"/>
  <c r="E1429" i="4"/>
  <c r="E1430" i="4"/>
  <c r="E1431" i="4"/>
  <c r="E1432" i="4"/>
  <c r="E1433" i="4"/>
  <c r="E1434" i="4"/>
  <c r="E1435" i="4"/>
  <c r="E1436" i="4"/>
  <c r="E723" i="4"/>
  <c r="E724" i="4"/>
  <c r="E1467" i="4"/>
  <c r="E1468" i="4"/>
  <c r="E1469" i="4"/>
  <c r="E1442" i="4"/>
  <c r="E1443" i="4"/>
  <c r="E1444" i="4"/>
  <c r="E1445" i="4"/>
  <c r="E1446" i="4"/>
  <c r="E1447" i="4"/>
  <c r="E1448" i="4"/>
  <c r="E1449" i="4"/>
  <c r="E1450" i="4"/>
  <c r="E1451" i="4"/>
  <c r="E1452" i="4"/>
  <c r="E1453" i="4"/>
  <c r="E1454" i="4"/>
  <c r="E1455" i="4"/>
  <c r="E1456" i="4"/>
  <c r="E1457" i="4"/>
  <c r="E1458" i="4"/>
  <c r="E1459" i="4"/>
  <c r="E1460" i="4"/>
  <c r="E1461" i="4"/>
  <c r="E1462" i="4"/>
  <c r="E1463" i="4"/>
  <c r="E1464" i="4"/>
  <c r="E1465" i="4"/>
  <c r="E713" i="4"/>
  <c r="E725" i="4"/>
  <c r="E726" i="4"/>
  <c r="E1437" i="4"/>
  <c r="E1470" i="4"/>
  <c r="E1471" i="4"/>
  <c r="E1472" i="4"/>
  <c r="E1473" i="4"/>
  <c r="E1474" i="4"/>
  <c r="E1475" i="4"/>
  <c r="E1476" i="4"/>
  <c r="E1477" i="4"/>
  <c r="E1478" i="4"/>
  <c r="E1479" i="4"/>
  <c r="E1480" i="4"/>
  <c r="E1481" i="4"/>
  <c r="E1482" i="4"/>
  <c r="C82" i="1" l="1"/>
  <c r="C582" i="1"/>
  <c r="C500" i="1"/>
  <c r="C30" i="1"/>
  <c r="C1322" i="1"/>
  <c r="C1181" i="1"/>
  <c r="C225" i="1"/>
  <c r="C1458" i="1"/>
  <c r="C1441" i="1"/>
  <c r="C806" i="1"/>
  <c r="C820" i="1"/>
  <c r="C1372" i="1"/>
  <c r="C1324" i="1"/>
  <c r="C1300" i="1"/>
  <c r="C322" i="1"/>
  <c r="C1156" i="1"/>
  <c r="C1100" i="1"/>
  <c r="C1412" i="1"/>
  <c r="C1373" i="1"/>
  <c r="C1282" i="1"/>
  <c r="C1220" i="1"/>
  <c r="C1056" i="1"/>
  <c r="C47" i="1"/>
  <c r="C944" i="1"/>
  <c r="C604" i="1"/>
  <c r="C819" i="1"/>
  <c r="C262" i="1"/>
  <c r="C1331" i="1"/>
  <c r="C1275" i="1"/>
  <c r="C709" i="1"/>
  <c r="C1155" i="1"/>
  <c r="C1347" i="1"/>
  <c r="C1173" i="1"/>
  <c r="C921" i="1"/>
  <c r="C579" i="1"/>
  <c r="C1027" i="1"/>
  <c r="C1330" i="1"/>
  <c r="C1298" i="1"/>
  <c r="C419" i="1"/>
  <c r="C192" i="1"/>
  <c r="C869" i="1"/>
  <c r="C1154" i="1"/>
  <c r="C1346" i="1"/>
  <c r="C195" i="1"/>
  <c r="C1471" i="1"/>
  <c r="C844" i="1"/>
  <c r="C905" i="1"/>
  <c r="C804" i="1"/>
  <c r="C1211" i="1"/>
  <c r="C570" i="1"/>
  <c r="C251" i="1"/>
  <c r="C1359" i="1"/>
  <c r="C1335" i="1"/>
  <c r="C877" i="1"/>
  <c r="C1295" i="1"/>
  <c r="C1368" i="1"/>
  <c r="C1247" i="1"/>
  <c r="C597" i="1"/>
  <c r="C1228" i="1"/>
  <c r="C854" i="1"/>
  <c r="C1151" i="1"/>
  <c r="C25" i="1"/>
  <c r="C234" i="1"/>
  <c r="C115" i="1"/>
  <c r="C1451" i="1"/>
  <c r="C1462" i="1"/>
  <c r="C1055" i="1"/>
  <c r="C1414" i="1"/>
  <c r="C1023" i="1"/>
  <c r="C1439" i="1"/>
  <c r="C1378" i="1"/>
  <c r="C69" i="1"/>
  <c r="C1470" i="1"/>
  <c r="C130" i="1"/>
  <c r="C836" i="1"/>
  <c r="C1422" i="1"/>
  <c r="C906" i="1"/>
  <c r="C814" i="1"/>
  <c r="C797" i="1"/>
  <c r="C121" i="1"/>
  <c r="C583" i="1"/>
  <c r="C581" i="1"/>
  <c r="C1390" i="1"/>
  <c r="C267" i="1"/>
  <c r="C1374" i="1"/>
  <c r="C1012" i="1"/>
  <c r="C1358" i="1"/>
  <c r="C501" i="1"/>
  <c r="C1134" i="1"/>
  <c r="C1081" i="1"/>
  <c r="C945" i="1"/>
  <c r="C1318" i="1"/>
  <c r="C1310" i="1"/>
  <c r="C1302" i="1"/>
  <c r="C1294" i="1"/>
  <c r="C551" i="1"/>
  <c r="C473" i="1"/>
  <c r="C1270" i="1"/>
  <c r="C1047" i="1"/>
  <c r="C951" i="1"/>
  <c r="C640" i="1"/>
  <c r="C1314" i="1"/>
  <c r="C754" i="1"/>
  <c r="C334" i="1"/>
  <c r="C281" i="1"/>
  <c r="C1255" i="1"/>
  <c r="C1002" i="1"/>
  <c r="C1190" i="1"/>
  <c r="C1182" i="1"/>
  <c r="C852" i="1"/>
  <c r="C1166" i="1"/>
  <c r="C1158" i="1"/>
  <c r="C1150" i="1"/>
  <c r="C716" i="1"/>
  <c r="C506" i="1"/>
  <c r="C377" i="1"/>
  <c r="C226" i="1"/>
  <c r="C1110" i="1"/>
  <c r="C1102" i="1"/>
  <c r="C1094" i="1"/>
  <c r="C1450" i="1"/>
  <c r="C1459" i="1"/>
  <c r="C1463" i="1"/>
  <c r="C1478" i="1"/>
  <c r="C1396" i="1"/>
  <c r="C1407" i="1"/>
  <c r="C1410" i="1"/>
  <c r="C1435" i="1"/>
  <c r="C1447" i="1"/>
  <c r="C1433" i="1"/>
  <c r="C1436" i="1"/>
  <c r="C1384" i="1"/>
  <c r="C1392" i="1"/>
  <c r="C1376" i="1"/>
  <c r="C974" i="1"/>
  <c r="C1350" i="1"/>
  <c r="C1319" i="1"/>
  <c r="C1267" i="1"/>
  <c r="C1283" i="1"/>
  <c r="C58" i="1"/>
  <c r="C1254" i="1"/>
  <c r="C1230" i="1"/>
  <c r="C1244" i="1"/>
  <c r="C1225" i="1"/>
  <c r="C1207" i="1"/>
  <c r="C1143" i="1"/>
  <c r="C1122" i="1"/>
  <c r="C1135" i="1"/>
  <c r="C1115" i="1"/>
  <c r="C1079" i="1"/>
  <c r="C1087" i="1"/>
  <c r="C1069" i="1"/>
  <c r="C821" i="1"/>
  <c r="C1013" i="1"/>
  <c r="C1309" i="1"/>
  <c r="C679" i="1"/>
  <c r="C1165" i="1"/>
  <c r="C1101" i="1"/>
  <c r="C1432" i="1"/>
  <c r="C1306" i="1"/>
  <c r="C1253" i="1"/>
  <c r="C1206" i="1"/>
  <c r="C1114" i="1"/>
  <c r="C1067" i="1"/>
  <c r="C1033" i="1"/>
  <c r="C958" i="1"/>
  <c r="C912" i="1"/>
  <c r="C889" i="1"/>
  <c r="C892" i="1"/>
  <c r="C874" i="1"/>
  <c r="C856" i="1"/>
  <c r="C848" i="1"/>
  <c r="C1191" i="1"/>
  <c r="C1198" i="1"/>
  <c r="C1162" i="1"/>
  <c r="C764" i="1"/>
  <c r="C573" i="1"/>
  <c r="C756" i="1"/>
  <c r="C712" i="1"/>
  <c r="C730" i="1"/>
  <c r="C673" i="1"/>
  <c r="C683" i="1"/>
  <c r="C663" i="1"/>
  <c r="C517" i="1"/>
  <c r="C509" i="1"/>
  <c r="C651" i="1"/>
  <c r="C624" i="1"/>
  <c r="C588" i="1"/>
  <c r="C606" i="1"/>
  <c r="C591" i="1"/>
  <c r="C32" i="1"/>
  <c r="C545" i="1"/>
  <c r="C535" i="1"/>
  <c r="C526" i="1"/>
  <c r="C530" i="1"/>
  <c r="C24" i="1"/>
  <c r="C502" i="1"/>
  <c r="C482" i="1"/>
  <c r="C455" i="1"/>
  <c r="C462" i="1"/>
  <c r="C472" i="1"/>
  <c r="C427" i="1"/>
  <c r="C448" i="1"/>
  <c r="C430" i="1"/>
  <c r="C391" i="1"/>
  <c r="C385" i="1"/>
  <c r="C364" i="1"/>
  <c r="C371" i="1"/>
  <c r="C358" i="1"/>
  <c r="C331" i="1"/>
  <c r="C321" i="1"/>
  <c r="C328" i="1"/>
  <c r="C698" i="1"/>
  <c r="C706" i="1"/>
  <c r="C694" i="1"/>
  <c r="C415" i="1"/>
  <c r="C425" i="1"/>
  <c r="C408" i="1"/>
  <c r="C311" i="1"/>
  <c r="C319" i="1"/>
  <c r="C15" i="1"/>
  <c r="C264" i="1"/>
  <c r="C269" i="1"/>
  <c r="C252" i="1"/>
  <c r="C295" i="1"/>
  <c r="C276" i="1"/>
  <c r="C238" i="1"/>
  <c r="C235" i="1"/>
  <c r="C224" i="1"/>
  <c r="C213" i="1"/>
  <c r="C217" i="1"/>
  <c r="C197" i="1"/>
  <c r="C184" i="1"/>
  <c r="C188" i="1"/>
  <c r="C161" i="1"/>
  <c r="C165" i="1"/>
  <c r="C153" i="1"/>
  <c r="C85" i="1"/>
  <c r="C119" i="1"/>
  <c r="C7" i="1"/>
  <c r="C123" i="1"/>
  <c r="C53" i="1"/>
  <c r="C45" i="1"/>
  <c r="C37" i="1"/>
  <c r="C1469" i="1"/>
  <c r="C1413" i="1"/>
  <c r="C1341" i="1"/>
  <c r="C1269" i="1"/>
  <c r="C853" i="1"/>
  <c r="C1109" i="1"/>
  <c r="C1406" i="1"/>
  <c r="C1391" i="1"/>
  <c r="C1266" i="1"/>
  <c r="C1213" i="1"/>
  <c r="C1121" i="1"/>
  <c r="C1075" i="1"/>
  <c r="C1007" i="1"/>
  <c r="C979" i="1"/>
  <c r="C952" i="1"/>
  <c r="C930" i="1"/>
  <c r="C886" i="1"/>
  <c r="C810" i="1"/>
  <c r="C1468" i="1"/>
  <c r="C1214" i="1"/>
  <c r="C1332" i="1"/>
  <c r="C1286" i="1"/>
  <c r="C1238" i="1"/>
  <c r="C1172" i="1"/>
  <c r="C223" i="1"/>
  <c r="C1465" i="1"/>
  <c r="C1446" i="1"/>
  <c r="C1389" i="1"/>
  <c r="C1250" i="1"/>
  <c r="C1120" i="1"/>
  <c r="C1045" i="1"/>
  <c r="C788" i="1"/>
  <c r="C967" i="1"/>
  <c r="C927" i="1"/>
  <c r="C890" i="1"/>
  <c r="C891" i="1"/>
  <c r="C855" i="1"/>
  <c r="C652" i="1"/>
  <c r="C792" i="1"/>
  <c r="C1196" i="1"/>
  <c r="C748" i="1"/>
  <c r="C759" i="1"/>
  <c r="C672" i="1"/>
  <c r="C682" i="1"/>
  <c r="C524" i="1"/>
  <c r="C516" i="1"/>
  <c r="C508" i="1"/>
  <c r="C554" i="1"/>
  <c r="C549" i="1"/>
  <c r="C523" i="1"/>
  <c r="C512" i="1"/>
  <c r="C495" i="1"/>
  <c r="C493" i="1"/>
  <c r="C486" i="1"/>
  <c r="C454" i="1"/>
  <c r="C461" i="1"/>
  <c r="C471" i="1"/>
  <c r="C452" i="1"/>
  <c r="C447" i="1"/>
  <c r="C445" i="1"/>
  <c r="C390" i="1"/>
  <c r="C384" i="1"/>
  <c r="C366" i="1"/>
  <c r="C369" i="1"/>
  <c r="C357" i="1"/>
  <c r="C332" i="1"/>
  <c r="C346" i="1"/>
  <c r="C327" i="1"/>
  <c r="C699" i="1"/>
  <c r="C705" i="1"/>
  <c r="C691" i="1"/>
  <c r="C414" i="1"/>
  <c r="C424" i="1"/>
  <c r="C407" i="1"/>
  <c r="C310" i="1"/>
  <c r="C318" i="1"/>
  <c r="C314" i="1"/>
  <c r="C212" i="1"/>
  <c r="C268" i="1"/>
  <c r="C282" i="1"/>
  <c r="C294" i="1"/>
  <c r="C275" i="1"/>
  <c r="C239" i="1"/>
  <c r="C240" i="1"/>
  <c r="C12" i="1"/>
  <c r="C194" i="1"/>
  <c r="C216" i="1"/>
  <c r="C196" i="1"/>
  <c r="C191" i="1"/>
  <c r="C175" i="1"/>
  <c r="C158" i="1"/>
  <c r="C144" i="1"/>
  <c r="C151" i="1"/>
  <c r="C1416" i="1"/>
  <c r="C1381" i="1"/>
  <c r="C1317" i="1"/>
  <c r="C459" i="1"/>
  <c r="C280" i="1"/>
  <c r="C576" i="1"/>
  <c r="C1397" i="1"/>
  <c r="C1375" i="1"/>
  <c r="C1271" i="1"/>
  <c r="C1224" i="1"/>
  <c r="C1137" i="1"/>
  <c r="C1046" i="1"/>
  <c r="C1001" i="1"/>
  <c r="C993" i="1"/>
  <c r="C946" i="1"/>
  <c r="C903" i="1"/>
  <c r="C773" i="1"/>
  <c r="C1404" i="1"/>
  <c r="C569" i="1"/>
  <c r="C1340" i="1"/>
  <c r="C418" i="1"/>
  <c r="C1252" i="1"/>
  <c r="C1180" i="1"/>
  <c r="C315" i="1"/>
  <c r="C1060" i="1"/>
  <c r="C1383" i="1"/>
  <c r="C668" i="1"/>
  <c r="C644" i="1"/>
  <c r="C784" i="1"/>
  <c r="C1179" i="1"/>
  <c r="C762" i="1"/>
  <c r="C724" i="1"/>
  <c r="C537" i="1"/>
  <c r="C1467" i="1"/>
  <c r="C571" i="1"/>
  <c r="C1010" i="1"/>
  <c r="C1299" i="1"/>
  <c r="C962" i="1"/>
  <c r="C1233" i="1"/>
  <c r="C779" i="1"/>
  <c r="C214" i="1"/>
  <c r="C107" i="1"/>
  <c r="C1474" i="1"/>
  <c r="C1051" i="1"/>
  <c r="C1035" i="1"/>
  <c r="C1444" i="1"/>
  <c r="C1003" i="1"/>
  <c r="C1365" i="1"/>
  <c r="C1370" i="1"/>
  <c r="C1264" i="1"/>
  <c r="C1279" i="1"/>
  <c r="C1249" i="1"/>
  <c r="C1240" i="1"/>
  <c r="C1216" i="1"/>
  <c r="C1223" i="1"/>
  <c r="C1221" i="1"/>
  <c r="C1138" i="1"/>
  <c r="C1119" i="1"/>
  <c r="C1082" i="1"/>
  <c r="C1099" i="1"/>
  <c r="C51" i="1"/>
  <c r="C49" i="1"/>
  <c r="C1054" i="1"/>
  <c r="C1062" i="1"/>
  <c r="C1039" i="1"/>
  <c r="C1014" i="1"/>
  <c r="C803" i="1"/>
  <c r="C996" i="1"/>
  <c r="C978" i="1"/>
  <c r="C963" i="1"/>
  <c r="C973" i="1"/>
  <c r="C955" i="1"/>
  <c r="C926" i="1"/>
  <c r="C937" i="1"/>
  <c r="C928" i="1"/>
  <c r="C1438" i="1"/>
  <c r="C566" i="1"/>
  <c r="C1325" i="1"/>
  <c r="C373" i="1"/>
  <c r="C1157" i="1"/>
  <c r="C1061" i="1"/>
  <c r="C997" i="1"/>
  <c r="C1276" i="1"/>
  <c r="C1237" i="1"/>
  <c r="C1142" i="1"/>
  <c r="C1093" i="1"/>
  <c r="C1019" i="1"/>
  <c r="C939" i="1"/>
  <c r="C919" i="1"/>
  <c r="C793" i="1"/>
  <c r="C801" i="1"/>
  <c r="C260" i="1"/>
  <c r="C1316" i="1"/>
  <c r="C1260" i="1"/>
  <c r="C189" i="1"/>
  <c r="C1148" i="1"/>
  <c r="C1092" i="1"/>
  <c r="C1405" i="1"/>
  <c r="C1366" i="1"/>
  <c r="C1265" i="1"/>
  <c r="C1141" i="1"/>
  <c r="C1063" i="1"/>
  <c r="C999" i="1"/>
  <c r="C957" i="1"/>
  <c r="C929" i="1"/>
  <c r="C885" i="1"/>
  <c r="C873" i="1"/>
  <c r="C847" i="1"/>
  <c r="C636" i="1"/>
  <c r="C772" i="1"/>
  <c r="C1159" i="1"/>
  <c r="C711" i="1"/>
  <c r="C649" i="1"/>
  <c r="C1483" i="1"/>
  <c r="C141" i="1"/>
  <c r="C1371" i="1"/>
  <c r="C1323" i="1"/>
  <c r="C1291" i="1"/>
  <c r="C181" i="1"/>
  <c r="C863" i="1"/>
  <c r="C306" i="1"/>
  <c r="C97" i="1"/>
  <c r="C1455" i="1"/>
  <c r="C1402" i="1"/>
  <c r="C1424" i="1"/>
  <c r="C1430" i="1"/>
  <c r="C987" i="1"/>
  <c r="C1466" i="1"/>
  <c r="C1217" i="1"/>
  <c r="C1128" i="1"/>
  <c r="C1277" i="1"/>
  <c r="C742" i="1"/>
  <c r="C725" i="1"/>
  <c r="C103" i="1"/>
  <c r="C1289" i="1"/>
  <c r="C840" i="1"/>
  <c r="C578" i="1"/>
  <c r="C1096" i="1"/>
  <c r="C1044" i="1"/>
  <c r="C1248" i="1"/>
  <c r="C1149" i="1"/>
  <c r="C102" i="1"/>
  <c r="C1409" i="1"/>
  <c r="C1388" i="1"/>
  <c r="C653" i="1"/>
  <c r="C67" i="1"/>
  <c r="C33" i="1"/>
  <c r="C491" i="1"/>
  <c r="C547" i="1"/>
  <c r="C752" i="1"/>
  <c r="C1188" i="1"/>
  <c r="C398" i="1"/>
  <c r="C1456" i="1"/>
  <c r="C1431" i="1"/>
  <c r="C1303" i="1"/>
  <c r="C1215" i="1"/>
  <c r="C1111" i="1"/>
  <c r="C1015" i="1"/>
  <c r="C902" i="1"/>
  <c r="C589" i="1"/>
  <c r="C1428" i="1"/>
  <c r="C65" i="1"/>
  <c r="C809" i="1"/>
  <c r="C1218" i="1"/>
  <c r="C481" i="1"/>
  <c r="C1307" i="1"/>
  <c r="C1251" i="1"/>
  <c r="C1227" i="1"/>
  <c r="C995" i="1"/>
  <c r="C1139" i="1"/>
  <c r="C1297" i="1"/>
  <c r="C61" i="1"/>
  <c r="C802" i="1"/>
  <c r="C253" i="1"/>
  <c r="C489" i="1"/>
  <c r="C808" i="1"/>
  <c r="C465" i="1"/>
  <c r="C669" i="1"/>
  <c r="C708" i="1"/>
  <c r="C989" i="1"/>
  <c r="C787" i="1"/>
  <c r="C532" i="1"/>
  <c r="C302" i="1"/>
  <c r="C1090" i="1"/>
  <c r="C1472" i="1"/>
  <c r="C1419" i="1"/>
  <c r="C1034" i="1"/>
  <c r="C1429" i="1"/>
  <c r="C1363" i="1"/>
  <c r="C986" i="1"/>
  <c r="C1334" i="1"/>
  <c r="C1257" i="1"/>
  <c r="C1263" i="1"/>
  <c r="C1278" i="1"/>
  <c r="C1235" i="1"/>
  <c r="C1241" i="1"/>
  <c r="C56" i="1"/>
  <c r="C1222" i="1"/>
  <c r="C1130" i="1"/>
  <c r="C54" i="1"/>
  <c r="C1043" i="1"/>
  <c r="C1058" i="1"/>
  <c r="C650" i="1"/>
  <c r="C1473" i="1"/>
  <c r="C432" i="1"/>
  <c r="C1457" i="1"/>
  <c r="C42" i="1"/>
  <c r="C923" i="1"/>
  <c r="C812" i="1"/>
  <c r="C807" i="1"/>
  <c r="C138" i="1"/>
  <c r="C1219" i="1"/>
  <c r="C585" i="1"/>
  <c r="C564" i="1"/>
  <c r="C561" i="1"/>
  <c r="C1377" i="1"/>
  <c r="C1028" i="1"/>
  <c r="C439" i="1"/>
  <c r="C1353" i="1"/>
  <c r="C1129" i="1"/>
  <c r="C1337" i="1"/>
  <c r="C1329" i="1"/>
  <c r="C887" i="1"/>
  <c r="C1313" i="1"/>
  <c r="C1305" i="1"/>
  <c r="C942" i="1"/>
  <c r="C557" i="1"/>
  <c r="C478" i="1"/>
  <c r="C1273" i="1"/>
  <c r="C1066" i="1"/>
  <c r="C961" i="1"/>
  <c r="C667" i="1"/>
  <c r="C409" i="1"/>
  <c r="C1160" i="1"/>
  <c r="C611" i="1"/>
  <c r="C283" i="1"/>
  <c r="C186" i="1"/>
  <c r="C1236" i="1"/>
  <c r="C985" i="1"/>
  <c r="C1185" i="1"/>
  <c r="C870" i="1"/>
  <c r="C1169" i="1"/>
  <c r="C1161" i="1"/>
  <c r="C776" i="1"/>
  <c r="C726" i="1"/>
  <c r="C521" i="1"/>
  <c r="C392" i="1"/>
  <c r="C233" i="1"/>
  <c r="C1113" i="1"/>
  <c r="C1105" i="1"/>
  <c r="C1097" i="1"/>
  <c r="C1089" i="1"/>
  <c r="C1480" i="1"/>
  <c r="C1453" i="1"/>
  <c r="C1475" i="1"/>
  <c r="C1408" i="1"/>
  <c r="C1421" i="1"/>
  <c r="C1399" i="1"/>
  <c r="C1418" i="1"/>
  <c r="C1025" i="1"/>
  <c r="C1017" i="1"/>
  <c r="C1427" i="1"/>
  <c r="C1443" i="1"/>
  <c r="C1395" i="1"/>
  <c r="C1380" i="1"/>
  <c r="C1367" i="1"/>
  <c r="C1288" i="1"/>
  <c r="C1326" i="1"/>
  <c r="C1336" i="1"/>
  <c r="C1256" i="1"/>
  <c r="C1262" i="1"/>
  <c r="C1268" i="1"/>
  <c r="C1234" i="1"/>
  <c r="C1243" i="1"/>
  <c r="C1205" i="1"/>
  <c r="C1209" i="1"/>
  <c r="C1117" i="1"/>
  <c r="C1126" i="1"/>
  <c r="C1133" i="1"/>
  <c r="C1074" i="1"/>
  <c r="C52" i="1"/>
  <c r="C1076" i="1"/>
  <c r="C1042" i="1"/>
  <c r="C1052" i="1"/>
  <c r="C825" i="1"/>
  <c r="C1037" i="1"/>
  <c r="C805" i="1"/>
  <c r="C248" i="1"/>
  <c r="C1301" i="1"/>
  <c r="C17" i="1"/>
  <c r="C1189" i="1"/>
  <c r="C317" i="1"/>
  <c r="C1464" i="1"/>
  <c r="C1445" i="1"/>
  <c r="C1349" i="1"/>
  <c r="C782" i="1"/>
  <c r="C833" i="1"/>
  <c r="C572" i="1"/>
  <c r="C1356" i="1"/>
  <c r="C1292" i="1"/>
  <c r="C1312" i="1"/>
  <c r="C998" i="1"/>
  <c r="C1140" i="1"/>
  <c r="C1482" i="1"/>
  <c r="C1425" i="1"/>
  <c r="C1348" i="1"/>
  <c r="C1239" i="1"/>
  <c r="C1084" i="1"/>
  <c r="C1041" i="1"/>
  <c r="C901" i="1"/>
  <c r="C587" i="1"/>
  <c r="C842" i="1"/>
  <c r="C584" i="1"/>
  <c r="C1355" i="1"/>
  <c r="C1315" i="1"/>
  <c r="C1287" i="1"/>
  <c r="C1194" i="1"/>
  <c r="C790" i="1"/>
  <c r="C1258" i="1"/>
  <c r="C1246" i="1"/>
  <c r="C813" i="1"/>
  <c r="C577" i="1"/>
  <c r="C1362" i="1"/>
  <c r="C822" i="1"/>
  <c r="C1387" i="1"/>
  <c r="C969" i="1"/>
  <c r="C1178" i="1"/>
  <c r="C1202" i="1"/>
  <c r="C1186" i="1"/>
  <c r="C1170" i="1"/>
  <c r="C395" i="1"/>
  <c r="C201" i="1"/>
  <c r="C1106" i="1"/>
  <c r="C1481" i="1"/>
  <c r="C1479" i="1"/>
  <c r="C1401" i="1"/>
  <c r="C1026" i="1"/>
  <c r="C1018" i="1"/>
  <c r="C1442" i="1"/>
  <c r="C1369" i="1"/>
  <c r="C1208" i="1"/>
  <c r="C1127" i="1"/>
  <c r="C1085" i="1"/>
  <c r="C1077" i="1"/>
  <c r="C1053" i="1"/>
  <c r="C1038" i="1"/>
  <c r="C567" i="1"/>
  <c r="C1065" i="1"/>
  <c r="C431" i="1"/>
  <c r="C839" i="1"/>
  <c r="C827" i="1"/>
  <c r="C924" i="1"/>
  <c r="C811" i="1"/>
  <c r="C39" i="1"/>
  <c r="C133" i="1"/>
  <c r="C1212" i="1"/>
  <c r="C575" i="1"/>
  <c r="C565" i="1"/>
  <c r="C560" i="1"/>
  <c r="C249" i="1"/>
  <c r="C1031" i="1"/>
  <c r="C1360" i="1"/>
  <c r="C884" i="1"/>
  <c r="C1344" i="1"/>
  <c r="C1118" i="1"/>
  <c r="C1328" i="1"/>
  <c r="C893" i="1"/>
  <c r="C816" i="1"/>
  <c r="C1304" i="1"/>
  <c r="C1296" i="1"/>
  <c r="C546" i="1"/>
  <c r="C1280" i="1"/>
  <c r="C1272" i="1"/>
  <c r="C1068" i="1"/>
  <c r="C959" i="1"/>
  <c r="C657" i="1"/>
  <c r="C1339" i="1"/>
  <c r="C763" i="1"/>
  <c r="C601" i="1"/>
  <c r="C286" i="1"/>
  <c r="C170" i="1"/>
  <c r="C1229" i="1"/>
  <c r="C981" i="1"/>
  <c r="C1184" i="1"/>
  <c r="C858" i="1"/>
  <c r="C1168" i="1"/>
  <c r="C781" i="1"/>
  <c r="C1152" i="1"/>
  <c r="C722" i="1"/>
  <c r="C507" i="1"/>
  <c r="C394" i="1"/>
  <c r="C13" i="1"/>
  <c r="C1112" i="1"/>
  <c r="C1104" i="1"/>
  <c r="C101" i="1"/>
  <c r="C1088" i="1"/>
  <c r="C1461" i="1"/>
  <c r="C1452" i="1"/>
  <c r="C1064" i="1"/>
  <c r="C1398" i="1"/>
  <c r="C1411" i="1"/>
  <c r="C1040" i="1"/>
  <c r="C1417" i="1"/>
  <c r="C1448" i="1"/>
  <c r="C1016" i="1"/>
  <c r="C1440" i="1"/>
  <c r="C1000" i="1"/>
  <c r="C1394" i="1"/>
  <c r="C1379" i="1"/>
  <c r="C1385" i="1"/>
  <c r="C1361" i="1"/>
  <c r="C1321" i="1"/>
  <c r="C1345" i="1"/>
  <c r="C1284" i="1"/>
  <c r="C1261" i="1"/>
  <c r="C1281" i="1"/>
  <c r="C1232" i="1"/>
  <c r="C1242" i="1"/>
  <c r="C1204" i="1"/>
  <c r="C55" i="1"/>
  <c r="C1116" i="1"/>
  <c r="C1125" i="1"/>
  <c r="C1132" i="1"/>
  <c r="C1073" i="1"/>
  <c r="C1098" i="1"/>
  <c r="C1086" i="1"/>
  <c r="C1071" i="1"/>
  <c r="C1050" i="1"/>
  <c r="C1057" i="1"/>
  <c r="C1036" i="1"/>
  <c r="C1030" i="1"/>
  <c r="C800" i="1"/>
  <c r="C983" i="1"/>
  <c r="C990" i="1"/>
  <c r="C966" i="1"/>
  <c r="C971" i="1"/>
  <c r="C968" i="1"/>
  <c r="C949" i="1"/>
  <c r="C932" i="1"/>
  <c r="C940" i="1"/>
  <c r="C922" i="1"/>
  <c r="C908" i="1"/>
  <c r="C916" i="1"/>
  <c r="C897" i="1"/>
  <c r="C880" i="1"/>
  <c r="C850" i="1"/>
  <c r="C860" i="1"/>
  <c r="C865" i="1"/>
  <c r="C664" i="1"/>
  <c r="C832" i="1"/>
  <c r="C828" i="1"/>
  <c r="C818" i="1"/>
  <c r="C780" i="1"/>
  <c r="C796" i="1"/>
  <c r="C616" i="1"/>
  <c r="C1175" i="1"/>
  <c r="C1201" i="1"/>
  <c r="C1164" i="1"/>
  <c r="C740" i="1"/>
  <c r="C750" i="1"/>
  <c r="C744" i="1"/>
  <c r="C799" i="1"/>
  <c r="C1357" i="1"/>
  <c r="C1293" i="1"/>
  <c r="C753" i="1"/>
  <c r="C1197" i="1"/>
  <c r="C397" i="1"/>
  <c r="C1449" i="1"/>
  <c r="C1426" i="1"/>
  <c r="C835" i="1"/>
  <c r="C1437" i="1"/>
  <c r="C1420" i="1"/>
  <c r="C1364" i="1"/>
  <c r="C1308" i="1"/>
  <c r="C356" i="1"/>
  <c r="C783" i="1"/>
  <c r="C1108" i="1"/>
  <c r="C1423" i="1"/>
  <c r="C1004" i="1"/>
  <c r="C1274" i="1"/>
  <c r="C57" i="1"/>
  <c r="C1078" i="1"/>
  <c r="C977" i="1"/>
  <c r="C911" i="1"/>
  <c r="C623" i="1"/>
  <c r="C1400" i="1"/>
  <c r="C568" i="1"/>
  <c r="C1123" i="1"/>
  <c r="C29" i="1"/>
  <c r="C355" i="1"/>
  <c r="C1187" i="1"/>
  <c r="C1147" i="1"/>
  <c r="C1131" i="1"/>
  <c r="C1107" i="1"/>
  <c r="C1083" i="1"/>
  <c r="C1477" i="1"/>
  <c r="C1333" i="1"/>
  <c r="C841" i="1"/>
  <c r="C139" i="1"/>
  <c r="C562" i="1"/>
  <c r="C1354" i="1"/>
  <c r="C43" i="1"/>
  <c r="C1290" i="1"/>
  <c r="C1454" i="1"/>
  <c r="C693" i="1"/>
  <c r="C1415" i="1"/>
  <c r="C815" i="1"/>
  <c r="C137" i="1"/>
  <c r="C580" i="1"/>
  <c r="C558" i="1"/>
  <c r="C1022" i="1"/>
  <c r="C1351" i="1"/>
  <c r="C1343" i="1"/>
  <c r="C1327" i="1"/>
  <c r="C1311" i="1"/>
  <c r="C798" i="1"/>
  <c r="C552" i="1"/>
  <c r="C474" i="1"/>
  <c r="C1059" i="1"/>
  <c r="C956" i="1"/>
  <c r="C1338" i="1"/>
  <c r="C758" i="1"/>
  <c r="C290" i="1"/>
  <c r="C9" i="1"/>
  <c r="C982" i="1"/>
  <c r="C1183" i="1"/>
  <c r="C1167" i="1"/>
  <c r="C778" i="1"/>
  <c r="C715" i="1"/>
  <c r="C383" i="1"/>
  <c r="C1103" i="1"/>
  <c r="C1095" i="1"/>
  <c r="C1460" i="1"/>
  <c r="C1476" i="1"/>
  <c r="C1403" i="1"/>
  <c r="C59" i="1"/>
  <c r="C1434" i="1"/>
  <c r="C1382" i="1"/>
  <c r="C1393" i="1"/>
  <c r="C1386" i="1"/>
  <c r="C1352" i="1"/>
  <c r="C1320" i="1"/>
  <c r="C1342" i="1"/>
  <c r="C1285" i="1"/>
  <c r="C1259" i="1"/>
  <c r="C1226" i="1"/>
  <c r="C1231" i="1"/>
  <c r="C1245" i="1"/>
  <c r="C1203" i="1"/>
  <c r="C1210" i="1"/>
  <c r="C1144" i="1"/>
  <c r="C1124" i="1"/>
  <c r="C1136" i="1"/>
  <c r="C1072" i="1"/>
  <c r="C1080" i="1"/>
  <c r="C1091" i="1"/>
  <c r="C1070" i="1"/>
  <c r="C1049" i="1"/>
  <c r="C1009" i="1"/>
  <c r="C1021" i="1"/>
  <c r="C1029" i="1"/>
  <c r="C1006" i="1"/>
  <c r="C791" i="1"/>
  <c r="C991" i="1"/>
  <c r="C775" i="1"/>
  <c r="C970" i="1"/>
  <c r="C935" i="1"/>
  <c r="C948" i="1"/>
  <c r="C743" i="1"/>
  <c r="C941" i="1"/>
  <c r="C918" i="1"/>
  <c r="C907" i="1"/>
  <c r="C917" i="1"/>
  <c r="C896" i="1"/>
  <c r="C879" i="1"/>
  <c r="C849" i="1"/>
  <c r="C859" i="1"/>
  <c r="C866" i="1"/>
  <c r="C826" i="1"/>
  <c r="C831" i="1"/>
  <c r="C647" i="1"/>
  <c r="C639" i="1"/>
  <c r="C631" i="1"/>
  <c r="C795" i="1"/>
  <c r="C615" i="1"/>
  <c r="C1176" i="1"/>
  <c r="C1200" i="1"/>
  <c r="C1163" i="1"/>
  <c r="C766" i="1"/>
  <c r="C749" i="1"/>
  <c r="C755" i="1"/>
  <c r="C732" i="1"/>
  <c r="C728" i="1"/>
  <c r="C717" i="1"/>
  <c r="C685" i="1"/>
  <c r="C670" i="1"/>
  <c r="C674" i="1"/>
  <c r="C634" i="1"/>
  <c r="C656" i="1"/>
  <c r="C626" i="1"/>
  <c r="C487" i="1"/>
  <c r="C608" i="1"/>
  <c r="C593" i="1"/>
  <c r="C602" i="1"/>
  <c r="C555" i="1"/>
  <c r="C542" i="1"/>
  <c r="C525" i="1"/>
  <c r="C531" i="1"/>
  <c r="C518" i="1"/>
  <c r="C479" i="1"/>
  <c r="C488" i="1"/>
  <c r="C467" i="1"/>
  <c r="C464" i="1"/>
  <c r="C469" i="1"/>
  <c r="C429" i="1"/>
  <c r="C449" i="1"/>
  <c r="C434" i="1"/>
  <c r="C388" i="1"/>
  <c r="C399" i="1"/>
  <c r="C20" i="1"/>
  <c r="C374" i="1"/>
  <c r="C360" i="1"/>
  <c r="C367" i="1"/>
  <c r="C337" i="1"/>
  <c r="C340" i="1"/>
  <c r="C696" i="1"/>
  <c r="C710" i="1"/>
  <c r="C692" i="1"/>
  <c r="C412" i="1"/>
  <c r="C401" i="1"/>
  <c r="C411" i="1"/>
  <c r="C307" i="1"/>
  <c r="C297" i="1"/>
  <c r="C301" i="1"/>
  <c r="C259" i="1"/>
  <c r="C207" i="1"/>
  <c r="C254" i="1"/>
  <c r="C270" i="1"/>
  <c r="C278" i="1"/>
  <c r="C236" i="1"/>
  <c r="C242" i="1"/>
  <c r="C228" i="1"/>
  <c r="C208" i="1"/>
  <c r="C219" i="1"/>
  <c r="C199" i="1"/>
  <c r="C169" i="1"/>
  <c r="C177" i="1"/>
  <c r="C156" i="1"/>
  <c r="C164" i="1"/>
  <c r="C166" i="1"/>
  <c r="C146" i="1"/>
  <c r="C79" i="1"/>
  <c r="C140" i="1"/>
  <c r="C125" i="1"/>
  <c r="C108" i="1"/>
  <c r="C94" i="1"/>
  <c r="C114" i="1"/>
  <c r="C31" i="1"/>
  <c r="C86" i="1"/>
  <c r="C90" i="1"/>
  <c r="C71" i="1"/>
  <c r="C1048" i="1"/>
  <c r="C1008" i="1"/>
  <c r="C1020" i="1"/>
  <c r="C1005" i="1"/>
  <c r="C980" i="1"/>
  <c r="C953" i="1"/>
  <c r="C960" i="1"/>
  <c r="C936" i="1"/>
  <c r="C947" i="1"/>
  <c r="C943" i="1"/>
  <c r="C920" i="1"/>
  <c r="C888" i="1"/>
  <c r="C44" i="1"/>
  <c r="C878" i="1"/>
  <c r="C868" i="1"/>
  <c r="C834" i="1"/>
  <c r="C824" i="1"/>
  <c r="C646" i="1"/>
  <c r="C638" i="1"/>
  <c r="C630" i="1"/>
  <c r="C794" i="1"/>
  <c r="C774" i="1"/>
  <c r="C1177" i="1"/>
  <c r="C1199" i="1"/>
  <c r="C590" i="1"/>
  <c r="C574" i="1"/>
  <c r="C757" i="1"/>
  <c r="C731" i="1"/>
  <c r="C734" i="1"/>
  <c r="C665" i="1"/>
  <c r="C676" i="1"/>
  <c r="C633" i="1"/>
  <c r="C655" i="1"/>
  <c r="C625" i="1"/>
  <c r="C607" i="1"/>
  <c r="C592" i="1"/>
  <c r="C559" i="1"/>
  <c r="C541" i="1"/>
  <c r="C519" i="1"/>
  <c r="C513" i="1"/>
  <c r="C21" i="1"/>
  <c r="C485" i="1"/>
  <c r="C463" i="1"/>
  <c r="C470" i="1"/>
  <c r="C428" i="1"/>
  <c r="C433" i="1"/>
  <c r="C350" i="1"/>
  <c r="C396" i="1"/>
  <c r="C393" i="1"/>
  <c r="C372" i="1"/>
  <c r="C359" i="1"/>
  <c r="C330" i="1"/>
  <c r="C323" i="1"/>
  <c r="C329" i="1"/>
  <c r="C697" i="1"/>
  <c r="C695" i="1"/>
  <c r="C413" i="1"/>
  <c r="C426" i="1"/>
  <c r="C410" i="1"/>
  <c r="C308" i="1"/>
  <c r="C320" i="1"/>
  <c r="C300" i="1"/>
  <c r="C261" i="1"/>
  <c r="C206" i="1"/>
  <c r="C250" i="1"/>
  <c r="C296" i="1"/>
  <c r="C277" i="1"/>
  <c r="C237" i="1"/>
  <c r="C241" i="1"/>
  <c r="C227" i="1"/>
  <c r="C211" i="1"/>
  <c r="C218" i="1"/>
  <c r="C198" i="1"/>
  <c r="C185" i="1"/>
  <c r="C176" i="1"/>
  <c r="C163" i="1"/>
  <c r="C159" i="1"/>
  <c r="C154" i="1"/>
  <c r="C145" i="1"/>
  <c r="C136" i="1"/>
  <c r="C70" i="1"/>
  <c r="C124" i="1"/>
  <c r="C106" i="1"/>
  <c r="C93" i="1"/>
  <c r="C38" i="1"/>
  <c r="C96" i="1"/>
  <c r="C22" i="1"/>
  <c r="C89" i="1"/>
  <c r="C6" i="1"/>
  <c r="C77" i="1"/>
  <c r="C63" i="1"/>
  <c r="C76" i="1"/>
  <c r="C68" i="1"/>
  <c r="C131" i="1"/>
  <c r="C118" i="1"/>
  <c r="C129" i="1"/>
  <c r="C60" i="1"/>
  <c r="C110" i="1"/>
  <c r="C116" i="1"/>
  <c r="C100" i="1"/>
  <c r="C78" i="1"/>
  <c r="C62" i="1"/>
  <c r="C88" i="1"/>
  <c r="C64" i="1"/>
  <c r="C900" i="1"/>
  <c r="C723" i="1"/>
  <c r="C915" i="1"/>
  <c r="C876" i="1"/>
  <c r="C883" i="1"/>
  <c r="C894" i="1"/>
  <c r="C872" i="1"/>
  <c r="C861" i="1"/>
  <c r="C837" i="1"/>
  <c r="C846" i="1"/>
  <c r="C830" i="1"/>
  <c r="C643" i="1"/>
  <c r="C635" i="1"/>
  <c r="C769" i="1"/>
  <c r="C619" i="1"/>
  <c r="C771" i="1"/>
  <c r="C1153" i="1"/>
  <c r="C1195" i="1"/>
  <c r="C1193" i="1"/>
  <c r="C761" i="1"/>
  <c r="C747" i="1"/>
  <c r="C563" i="1"/>
  <c r="C739" i="1"/>
  <c r="C721" i="1"/>
  <c r="C539" i="1"/>
  <c r="C681" i="1"/>
  <c r="C662" i="1"/>
  <c r="C678" i="1"/>
  <c r="C618" i="1"/>
  <c r="C648" i="1"/>
  <c r="C622" i="1"/>
  <c r="C586" i="1"/>
  <c r="C605" i="1"/>
  <c r="C600" i="1"/>
  <c r="C548" i="1"/>
  <c r="C544" i="1"/>
  <c r="C553" i="1"/>
  <c r="C528" i="1"/>
  <c r="C514" i="1"/>
  <c r="C496" i="1"/>
  <c r="C494" i="1"/>
  <c r="C23" i="1"/>
  <c r="C453" i="1"/>
  <c r="C460" i="1"/>
  <c r="C438" i="1"/>
  <c r="C446" i="1"/>
  <c r="C437" i="1"/>
  <c r="C444" i="1"/>
  <c r="C378" i="1"/>
  <c r="C382" i="1"/>
  <c r="C349" i="1"/>
  <c r="C368" i="1"/>
  <c r="C354" i="1"/>
  <c r="C333" i="1"/>
  <c r="C344" i="1"/>
  <c r="C326" i="1"/>
  <c r="C700" i="1"/>
  <c r="C704" i="1"/>
  <c r="C36" i="1"/>
  <c r="C416" i="1"/>
  <c r="C423" i="1"/>
  <c r="C406" i="1"/>
  <c r="C312" i="1"/>
  <c r="C16" i="1"/>
  <c r="C316" i="1"/>
  <c r="C263" i="1"/>
  <c r="C266" i="1"/>
  <c r="C285" i="1"/>
  <c r="C293" i="1"/>
  <c r="C274" i="1"/>
  <c r="C11" i="1"/>
  <c r="C232" i="1"/>
  <c r="C204" i="1"/>
  <c r="C147" i="1"/>
  <c r="C215" i="1"/>
  <c r="C180" i="1"/>
  <c r="C10" i="1"/>
  <c r="C171" i="1"/>
  <c r="C157" i="1"/>
  <c r="C143" i="1"/>
  <c r="C152" i="1"/>
  <c r="C132" i="1"/>
  <c r="C117" i="1"/>
  <c r="C128" i="1"/>
  <c r="C122" i="1"/>
  <c r="C109" i="1"/>
  <c r="C112" i="1"/>
  <c r="C35" i="1"/>
  <c r="C27" i="1"/>
  <c r="C19" i="1"/>
  <c r="C87" i="1"/>
  <c r="C3" i="1"/>
  <c r="C1011" i="1"/>
  <c r="C786" i="1"/>
  <c r="C48" i="1"/>
  <c r="C972" i="1"/>
  <c r="C46" i="1"/>
  <c r="C925" i="1"/>
  <c r="C934" i="1"/>
  <c r="C910" i="1"/>
  <c r="C914" i="1"/>
  <c r="C875" i="1"/>
  <c r="C882" i="1"/>
  <c r="C895" i="1"/>
  <c r="C867" i="1"/>
  <c r="C845" i="1"/>
  <c r="C829" i="1"/>
  <c r="C642" i="1"/>
  <c r="C817" i="1"/>
  <c r="C768" i="1"/>
  <c r="C770" i="1"/>
  <c r="C1146" i="1"/>
  <c r="C1192" i="1"/>
  <c r="C760" i="1"/>
  <c r="C746" i="1"/>
  <c r="C738" i="1"/>
  <c r="C720" i="1"/>
  <c r="C659" i="1"/>
  <c r="C680" i="1"/>
  <c r="C661" i="1"/>
  <c r="C677" i="1"/>
  <c r="C614" i="1"/>
  <c r="C645" i="1"/>
  <c r="C621" i="1"/>
  <c r="C596" i="1"/>
  <c r="C599" i="1"/>
  <c r="C550" i="1"/>
  <c r="C540" i="1"/>
  <c r="C26" i="1"/>
  <c r="C505" i="1"/>
  <c r="C511" i="1"/>
  <c r="C497" i="1"/>
  <c r="C492" i="1"/>
  <c r="C484" i="1"/>
  <c r="C477" i="1"/>
  <c r="C458" i="1"/>
  <c r="C442" i="1"/>
  <c r="C370" i="1"/>
  <c r="C436" i="1"/>
  <c r="C387" i="1"/>
  <c r="C376" i="1"/>
  <c r="C348" i="1"/>
  <c r="C363" i="1"/>
  <c r="C336" i="1"/>
  <c r="C343" i="1"/>
  <c r="C325" i="1"/>
  <c r="C688" i="1"/>
  <c r="C703" i="1"/>
  <c r="C690" i="1"/>
  <c r="C417" i="1"/>
  <c r="C420" i="1"/>
  <c r="C405" i="1"/>
  <c r="C313" i="1"/>
  <c r="C256" i="1"/>
  <c r="C247" i="1"/>
  <c r="C265" i="1"/>
  <c r="C284" i="1"/>
  <c r="C292" i="1"/>
  <c r="C288" i="1"/>
  <c r="C222" i="1"/>
  <c r="C231" i="1"/>
  <c r="C205" i="1"/>
  <c r="C193" i="1"/>
  <c r="C203" i="1"/>
  <c r="C182" i="1"/>
  <c r="C190" i="1"/>
  <c r="C174" i="1"/>
  <c r="C155" i="1"/>
  <c r="C142" i="1"/>
  <c r="C150" i="1"/>
  <c r="C134" i="1"/>
  <c r="C74" i="1"/>
  <c r="C66" i="1"/>
  <c r="C4" i="1"/>
  <c r="C50" i="1"/>
  <c r="C111" i="1"/>
  <c r="C34" i="1"/>
  <c r="C81" i="1"/>
  <c r="C18" i="1"/>
  <c r="C75" i="1"/>
  <c r="C984" i="1"/>
  <c r="C988" i="1"/>
  <c r="C965" i="1"/>
  <c r="C964" i="1"/>
  <c r="C954" i="1"/>
  <c r="C950" i="1"/>
  <c r="C729" i="1"/>
  <c r="C909" i="1"/>
  <c r="C913" i="1"/>
  <c r="C898" i="1"/>
  <c r="C881" i="1"/>
  <c r="C851" i="1"/>
  <c r="C838" i="1"/>
  <c r="C843" i="1"/>
  <c r="C40" i="1"/>
  <c r="C823" i="1"/>
  <c r="C777" i="1"/>
  <c r="C767" i="1"/>
  <c r="C617" i="1"/>
  <c r="C785" i="1"/>
  <c r="C1171" i="1"/>
  <c r="C741" i="1"/>
  <c r="C745" i="1"/>
  <c r="C727" i="1"/>
  <c r="C719" i="1"/>
  <c r="C658" i="1"/>
  <c r="C660" i="1"/>
  <c r="C632" i="1"/>
  <c r="C613" i="1"/>
  <c r="C628" i="1"/>
  <c r="C610" i="1"/>
  <c r="C595" i="1"/>
  <c r="C598" i="1"/>
  <c r="C534" i="1"/>
  <c r="C543" i="1"/>
  <c r="C520" i="1"/>
  <c r="C503" i="1"/>
  <c r="C515" i="1"/>
  <c r="C490" i="1"/>
  <c r="C483" i="1"/>
  <c r="C476" i="1"/>
  <c r="C457" i="1"/>
  <c r="C440" i="1"/>
  <c r="C451" i="1"/>
  <c r="C361" i="1"/>
  <c r="C386" i="1"/>
  <c r="C345" i="1"/>
  <c r="C380" i="1"/>
  <c r="C347" i="1"/>
  <c r="C351" i="1"/>
  <c r="C352" i="1"/>
  <c r="C342" i="1"/>
  <c r="C324" i="1"/>
  <c r="C686" i="1"/>
  <c r="C689" i="1"/>
  <c r="C403" i="1"/>
  <c r="C422" i="1"/>
  <c r="C404" i="1"/>
  <c r="C304" i="1"/>
  <c r="C257" i="1"/>
  <c r="C246" i="1"/>
  <c r="C273" i="1"/>
  <c r="C291" i="1"/>
  <c r="C287" i="1"/>
  <c r="C244" i="1"/>
  <c r="C230" i="1"/>
  <c r="C210" i="1"/>
  <c r="C221" i="1"/>
  <c r="C202" i="1"/>
  <c r="C183" i="1"/>
  <c r="C179" i="1"/>
  <c r="C173" i="1"/>
  <c r="C160" i="1"/>
  <c r="C168" i="1"/>
  <c r="C149" i="1"/>
  <c r="C135" i="1"/>
  <c r="C120" i="1"/>
  <c r="C127" i="1"/>
  <c r="C104" i="1"/>
  <c r="C113" i="1"/>
  <c r="C41" i="1"/>
  <c r="C99" i="1"/>
  <c r="C83" i="1"/>
  <c r="C92" i="1"/>
  <c r="C73" i="1"/>
  <c r="C735" i="1"/>
  <c r="C718" i="1"/>
  <c r="C671" i="1"/>
  <c r="C675" i="1"/>
  <c r="C504" i="1"/>
  <c r="C627" i="1"/>
  <c r="C637" i="1"/>
  <c r="C609" i="1"/>
  <c r="C594" i="1"/>
  <c r="C603" i="1"/>
  <c r="C533" i="1"/>
  <c r="C538" i="1"/>
  <c r="C522" i="1"/>
  <c r="C28" i="1"/>
  <c r="C510" i="1"/>
  <c r="C480" i="1"/>
  <c r="C499" i="1"/>
  <c r="C466" i="1"/>
  <c r="C475" i="1"/>
  <c r="C468" i="1"/>
  <c r="C441" i="1"/>
  <c r="C450" i="1"/>
  <c r="C435" i="1"/>
  <c r="C389" i="1"/>
  <c r="C400" i="1"/>
  <c r="C379" i="1"/>
  <c r="C375" i="1"/>
  <c r="C362" i="1"/>
  <c r="C365" i="1"/>
  <c r="C338" i="1"/>
  <c r="C341" i="1"/>
  <c r="C339" i="1"/>
  <c r="C687" i="1"/>
  <c r="C272" i="1"/>
  <c r="C701" i="1"/>
  <c r="C402" i="1"/>
  <c r="C421" i="1"/>
  <c r="C309" i="1"/>
  <c r="C298" i="1"/>
  <c r="C303" i="1"/>
  <c r="C258" i="1"/>
  <c r="C245" i="1"/>
  <c r="C255" i="1"/>
  <c r="C271" i="1"/>
  <c r="C279" i="1"/>
  <c r="C289" i="1"/>
  <c r="C243" i="1"/>
  <c r="C229" i="1"/>
  <c r="C209" i="1"/>
  <c r="C220" i="1"/>
  <c r="C200" i="1"/>
  <c r="C187" i="1"/>
  <c r="C178" i="1"/>
  <c r="C172" i="1"/>
  <c r="C162" i="1"/>
  <c r="C167" i="1"/>
  <c r="C148" i="1"/>
  <c r="C80" i="1"/>
  <c r="C72" i="1"/>
  <c r="C126" i="1"/>
  <c r="C105" i="1"/>
  <c r="C95" i="1"/>
  <c r="C5" i="1"/>
  <c r="C98" i="1"/>
  <c r="C84" i="1"/>
  <c r="C91" i="1"/>
  <c r="C8" i="1"/>
  <c r="L47" i="2"/>
  <c r="L48" i="2"/>
  <c r="L28" i="2"/>
  <c r="L6" i="2"/>
  <c r="L9" i="2"/>
  <c r="L44" i="2"/>
  <c r="L35" i="2"/>
  <c r="L30" i="2"/>
  <c r="L21" i="2"/>
  <c r="L14" i="2"/>
  <c r="L15" i="2"/>
  <c r="L7" i="2"/>
  <c r="L17" i="2"/>
  <c r="L2" i="2"/>
  <c r="L49" i="2"/>
  <c r="L43" i="2"/>
  <c r="L39" i="2"/>
  <c r="L37" i="2"/>
  <c r="L26" i="2"/>
  <c r="L23" i="2"/>
  <c r="L20" i="2"/>
  <c r="L13" i="2"/>
  <c r="L11" i="2"/>
  <c r="L33" i="2"/>
  <c r="L16" i="2"/>
  <c r="L5" i="2"/>
  <c r="L46" i="2"/>
  <c r="L42" i="2"/>
  <c r="L38" i="2"/>
  <c r="L24" i="2"/>
  <c r="L22" i="2"/>
  <c r="L19" i="2"/>
  <c r="L12" i="2"/>
  <c r="L10" i="2"/>
  <c r="L36" i="2"/>
  <c r="L32" i="2"/>
  <c r="L45" i="2"/>
  <c r="L41" i="2"/>
  <c r="L40" i="2"/>
  <c r="L29" i="2"/>
  <c r="L18" i="2"/>
  <c r="L25" i="2"/>
  <c r="L8" i="2"/>
  <c r="L3" i="2"/>
  <c r="L34" i="2"/>
  <c r="L31" i="2"/>
  <c r="L27" i="2"/>
  <c r="L4" i="2"/>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96">
    <bk>
      <extLst>
        <ext uri="{3e2802c4-a4d2-4d8b-9148-e3be6c30e623}">
          <xlrd:rvb i="0"/>
        </ext>
      </extLst>
    </bk>
    <bk>
      <extLst>
        <ext uri="{3e2802c4-a4d2-4d8b-9148-e3be6c30e623}">
          <xlrd:rvb i="1"/>
        </ext>
      </extLst>
    </bk>
    <bk>
      <extLst>
        <ext uri="{3e2802c4-a4d2-4d8b-9148-e3be6c30e623}">
          <xlrd:rvb i="96"/>
        </ext>
      </extLst>
    </bk>
    <bk>
      <extLst>
        <ext uri="{3e2802c4-a4d2-4d8b-9148-e3be6c30e623}">
          <xlrd:rvb i="97"/>
        </ext>
      </extLst>
    </bk>
    <bk>
      <extLst>
        <ext uri="{3e2802c4-a4d2-4d8b-9148-e3be6c30e623}">
          <xlrd:rvb i="166"/>
        </ext>
      </extLst>
    </bk>
    <bk>
      <extLst>
        <ext uri="{3e2802c4-a4d2-4d8b-9148-e3be6c30e623}">
          <xlrd:rvb i="167"/>
        </ext>
      </extLst>
    </bk>
    <bk>
      <extLst>
        <ext uri="{3e2802c4-a4d2-4d8b-9148-e3be6c30e623}">
          <xlrd:rvb i="230"/>
        </ext>
      </extLst>
    </bk>
    <bk>
      <extLst>
        <ext uri="{3e2802c4-a4d2-4d8b-9148-e3be6c30e623}">
          <xlrd:rvb i="231"/>
        </ext>
      </extLst>
    </bk>
    <bk>
      <extLst>
        <ext uri="{3e2802c4-a4d2-4d8b-9148-e3be6c30e623}">
          <xlrd:rvb i="281"/>
        </ext>
      </extLst>
    </bk>
    <bk>
      <extLst>
        <ext uri="{3e2802c4-a4d2-4d8b-9148-e3be6c30e623}">
          <xlrd:rvb i="282"/>
        </ext>
      </extLst>
    </bk>
    <bk>
      <extLst>
        <ext uri="{3e2802c4-a4d2-4d8b-9148-e3be6c30e623}">
          <xlrd:rvb i="357"/>
        </ext>
      </extLst>
    </bk>
    <bk>
      <extLst>
        <ext uri="{3e2802c4-a4d2-4d8b-9148-e3be6c30e623}">
          <xlrd:rvb i="358"/>
        </ext>
      </extLst>
    </bk>
    <bk>
      <extLst>
        <ext uri="{3e2802c4-a4d2-4d8b-9148-e3be6c30e623}">
          <xlrd:rvb i="418"/>
        </ext>
      </extLst>
    </bk>
    <bk>
      <extLst>
        <ext uri="{3e2802c4-a4d2-4d8b-9148-e3be6c30e623}">
          <xlrd:rvb i="419"/>
        </ext>
      </extLst>
    </bk>
    <bk>
      <extLst>
        <ext uri="{3e2802c4-a4d2-4d8b-9148-e3be6c30e623}">
          <xlrd:rvb i="496"/>
        </ext>
      </extLst>
    </bk>
    <bk>
      <extLst>
        <ext uri="{3e2802c4-a4d2-4d8b-9148-e3be6c30e623}">
          <xlrd:rvb i="497"/>
        </ext>
      </extLst>
    </bk>
    <bk>
      <extLst>
        <ext uri="{3e2802c4-a4d2-4d8b-9148-e3be6c30e623}">
          <xlrd:rvb i="561"/>
        </ext>
      </extLst>
    </bk>
    <bk>
      <extLst>
        <ext uri="{3e2802c4-a4d2-4d8b-9148-e3be6c30e623}">
          <xlrd:rvb i="562"/>
        </ext>
      </extLst>
    </bk>
    <bk>
      <extLst>
        <ext uri="{3e2802c4-a4d2-4d8b-9148-e3be6c30e623}">
          <xlrd:rvb i="614"/>
        </ext>
      </extLst>
    </bk>
    <bk>
      <extLst>
        <ext uri="{3e2802c4-a4d2-4d8b-9148-e3be6c30e623}">
          <xlrd:rvb i="615"/>
        </ext>
      </extLst>
    </bk>
    <bk>
      <extLst>
        <ext uri="{3e2802c4-a4d2-4d8b-9148-e3be6c30e623}">
          <xlrd:rvb i="628"/>
        </ext>
      </extLst>
    </bk>
    <bk>
      <extLst>
        <ext uri="{3e2802c4-a4d2-4d8b-9148-e3be6c30e623}">
          <xlrd:rvb i="629"/>
        </ext>
      </extLst>
    </bk>
    <bk>
      <extLst>
        <ext uri="{3e2802c4-a4d2-4d8b-9148-e3be6c30e623}">
          <xlrd:rvb i="698"/>
        </ext>
      </extLst>
    </bk>
    <bk>
      <extLst>
        <ext uri="{3e2802c4-a4d2-4d8b-9148-e3be6c30e623}">
          <xlrd:rvb i="699"/>
        </ext>
      </extLst>
    </bk>
    <bk>
      <extLst>
        <ext uri="{3e2802c4-a4d2-4d8b-9148-e3be6c30e623}">
          <xlrd:rvb i="758"/>
        </ext>
      </extLst>
    </bk>
    <bk>
      <extLst>
        <ext uri="{3e2802c4-a4d2-4d8b-9148-e3be6c30e623}">
          <xlrd:rvb i="759"/>
        </ext>
      </extLst>
    </bk>
    <bk>
      <extLst>
        <ext uri="{3e2802c4-a4d2-4d8b-9148-e3be6c30e623}">
          <xlrd:rvb i="813"/>
        </ext>
      </extLst>
    </bk>
    <bk>
      <extLst>
        <ext uri="{3e2802c4-a4d2-4d8b-9148-e3be6c30e623}">
          <xlrd:rvb i="814"/>
        </ext>
      </extLst>
    </bk>
    <bk>
      <extLst>
        <ext uri="{3e2802c4-a4d2-4d8b-9148-e3be6c30e623}">
          <xlrd:rvb i="859"/>
        </ext>
      </extLst>
    </bk>
    <bk>
      <extLst>
        <ext uri="{3e2802c4-a4d2-4d8b-9148-e3be6c30e623}">
          <xlrd:rvb i="860"/>
        </ext>
      </extLst>
    </bk>
    <bk>
      <extLst>
        <ext uri="{3e2802c4-a4d2-4d8b-9148-e3be6c30e623}">
          <xlrd:rvb i="916"/>
        </ext>
      </extLst>
    </bk>
    <bk>
      <extLst>
        <ext uri="{3e2802c4-a4d2-4d8b-9148-e3be6c30e623}">
          <xlrd:rvb i="917"/>
        </ext>
      </extLst>
    </bk>
    <bk>
      <extLst>
        <ext uri="{3e2802c4-a4d2-4d8b-9148-e3be6c30e623}">
          <xlrd:rvb i="974"/>
        </ext>
      </extLst>
    </bk>
    <bk>
      <extLst>
        <ext uri="{3e2802c4-a4d2-4d8b-9148-e3be6c30e623}">
          <xlrd:rvb i="975"/>
        </ext>
      </extLst>
    </bk>
    <bk>
      <extLst>
        <ext uri="{3e2802c4-a4d2-4d8b-9148-e3be6c30e623}">
          <xlrd:rvb i="1029"/>
        </ext>
      </extLst>
    </bk>
    <bk>
      <extLst>
        <ext uri="{3e2802c4-a4d2-4d8b-9148-e3be6c30e623}">
          <xlrd:rvb i="1030"/>
        </ext>
      </extLst>
    </bk>
    <bk>
      <extLst>
        <ext uri="{3e2802c4-a4d2-4d8b-9148-e3be6c30e623}">
          <xlrd:rvb i="1091"/>
        </ext>
      </extLst>
    </bk>
    <bk>
      <extLst>
        <ext uri="{3e2802c4-a4d2-4d8b-9148-e3be6c30e623}">
          <xlrd:rvb i="1092"/>
        </ext>
      </extLst>
    </bk>
    <bk>
      <extLst>
        <ext uri="{3e2802c4-a4d2-4d8b-9148-e3be6c30e623}">
          <xlrd:rvb i="1107"/>
        </ext>
      </extLst>
    </bk>
    <bk>
      <extLst>
        <ext uri="{3e2802c4-a4d2-4d8b-9148-e3be6c30e623}">
          <xlrd:rvb i="1108"/>
        </ext>
      </extLst>
    </bk>
    <bk>
      <extLst>
        <ext uri="{3e2802c4-a4d2-4d8b-9148-e3be6c30e623}">
          <xlrd:rvb i="1167"/>
        </ext>
      </extLst>
    </bk>
    <bk>
      <extLst>
        <ext uri="{3e2802c4-a4d2-4d8b-9148-e3be6c30e623}">
          <xlrd:rvb i="1168"/>
        </ext>
      </extLst>
    </bk>
    <bk>
      <extLst>
        <ext uri="{3e2802c4-a4d2-4d8b-9148-e3be6c30e623}">
          <xlrd:rvb i="1226"/>
        </ext>
      </extLst>
    </bk>
    <bk>
      <extLst>
        <ext uri="{3e2802c4-a4d2-4d8b-9148-e3be6c30e623}">
          <xlrd:rvb i="1227"/>
        </ext>
      </extLst>
    </bk>
    <bk>
      <extLst>
        <ext uri="{3e2802c4-a4d2-4d8b-9148-e3be6c30e623}">
          <xlrd:rvb i="1294"/>
        </ext>
      </extLst>
    </bk>
    <bk>
      <extLst>
        <ext uri="{3e2802c4-a4d2-4d8b-9148-e3be6c30e623}">
          <xlrd:rvb i="1295"/>
        </ext>
      </extLst>
    </bk>
    <bk>
      <extLst>
        <ext uri="{3e2802c4-a4d2-4d8b-9148-e3be6c30e623}">
          <xlrd:rvb i="1360"/>
        </ext>
      </extLst>
    </bk>
    <bk>
      <extLst>
        <ext uri="{3e2802c4-a4d2-4d8b-9148-e3be6c30e623}">
          <xlrd:rvb i="1361"/>
        </ext>
      </extLst>
    </bk>
    <bk>
      <extLst>
        <ext uri="{3e2802c4-a4d2-4d8b-9148-e3be6c30e623}">
          <xlrd:rvb i="1408"/>
        </ext>
      </extLst>
    </bk>
    <bk>
      <extLst>
        <ext uri="{3e2802c4-a4d2-4d8b-9148-e3be6c30e623}">
          <xlrd:rvb i="1409"/>
        </ext>
      </extLst>
    </bk>
    <bk>
      <extLst>
        <ext uri="{3e2802c4-a4d2-4d8b-9148-e3be6c30e623}">
          <xlrd:rvb i="1451"/>
        </ext>
      </extLst>
    </bk>
    <bk>
      <extLst>
        <ext uri="{3e2802c4-a4d2-4d8b-9148-e3be6c30e623}">
          <xlrd:rvb i="1452"/>
        </ext>
      </extLst>
    </bk>
    <bk>
      <extLst>
        <ext uri="{3e2802c4-a4d2-4d8b-9148-e3be6c30e623}">
          <xlrd:rvb i="1509"/>
        </ext>
      </extLst>
    </bk>
    <bk>
      <extLst>
        <ext uri="{3e2802c4-a4d2-4d8b-9148-e3be6c30e623}">
          <xlrd:rvb i="1510"/>
        </ext>
      </extLst>
    </bk>
    <bk>
      <extLst>
        <ext uri="{3e2802c4-a4d2-4d8b-9148-e3be6c30e623}">
          <xlrd:rvb i="1536"/>
        </ext>
      </extLst>
    </bk>
    <bk>
      <extLst>
        <ext uri="{3e2802c4-a4d2-4d8b-9148-e3be6c30e623}">
          <xlrd:rvb i="1537"/>
        </ext>
      </extLst>
    </bk>
    <bk>
      <extLst>
        <ext uri="{3e2802c4-a4d2-4d8b-9148-e3be6c30e623}">
          <xlrd:rvb i="1602"/>
        </ext>
      </extLst>
    </bk>
    <bk>
      <extLst>
        <ext uri="{3e2802c4-a4d2-4d8b-9148-e3be6c30e623}">
          <xlrd:rvb i="1603"/>
        </ext>
      </extLst>
    </bk>
    <bk>
      <extLst>
        <ext uri="{3e2802c4-a4d2-4d8b-9148-e3be6c30e623}">
          <xlrd:rvb i="1668"/>
        </ext>
      </extLst>
    </bk>
    <bk>
      <extLst>
        <ext uri="{3e2802c4-a4d2-4d8b-9148-e3be6c30e623}">
          <xlrd:rvb i="1669"/>
        </ext>
      </extLst>
    </bk>
    <bk>
      <extLst>
        <ext uri="{3e2802c4-a4d2-4d8b-9148-e3be6c30e623}">
          <xlrd:rvb i="1741"/>
        </ext>
      </extLst>
    </bk>
    <bk>
      <extLst>
        <ext uri="{3e2802c4-a4d2-4d8b-9148-e3be6c30e623}">
          <xlrd:rvb i="1742"/>
        </ext>
      </extLst>
    </bk>
    <bk>
      <extLst>
        <ext uri="{3e2802c4-a4d2-4d8b-9148-e3be6c30e623}">
          <xlrd:rvb i="1817"/>
        </ext>
      </extLst>
    </bk>
    <bk>
      <extLst>
        <ext uri="{3e2802c4-a4d2-4d8b-9148-e3be6c30e623}">
          <xlrd:rvb i="1818"/>
        </ext>
      </extLst>
    </bk>
    <bk>
      <extLst>
        <ext uri="{3e2802c4-a4d2-4d8b-9148-e3be6c30e623}">
          <xlrd:rvb i="1878"/>
        </ext>
      </extLst>
    </bk>
    <bk>
      <extLst>
        <ext uri="{3e2802c4-a4d2-4d8b-9148-e3be6c30e623}">
          <xlrd:rvb i="1879"/>
        </ext>
      </extLst>
    </bk>
    <bk>
      <extLst>
        <ext uri="{3e2802c4-a4d2-4d8b-9148-e3be6c30e623}">
          <xlrd:rvb i="1932"/>
        </ext>
      </extLst>
    </bk>
    <bk>
      <extLst>
        <ext uri="{3e2802c4-a4d2-4d8b-9148-e3be6c30e623}">
          <xlrd:rvb i="1933"/>
        </ext>
      </extLst>
    </bk>
    <bk>
      <extLst>
        <ext uri="{3e2802c4-a4d2-4d8b-9148-e3be6c30e623}">
          <xlrd:rvb i="1981"/>
        </ext>
      </extLst>
    </bk>
    <bk>
      <extLst>
        <ext uri="{3e2802c4-a4d2-4d8b-9148-e3be6c30e623}">
          <xlrd:rvb i="1982"/>
        </ext>
      </extLst>
    </bk>
    <bk>
      <extLst>
        <ext uri="{3e2802c4-a4d2-4d8b-9148-e3be6c30e623}">
          <xlrd:rvb i="2040"/>
        </ext>
      </extLst>
    </bk>
    <bk>
      <extLst>
        <ext uri="{3e2802c4-a4d2-4d8b-9148-e3be6c30e623}">
          <xlrd:rvb i="2041"/>
        </ext>
      </extLst>
    </bk>
    <bk>
      <extLst>
        <ext uri="{3e2802c4-a4d2-4d8b-9148-e3be6c30e623}">
          <xlrd:rvb i="2118"/>
        </ext>
      </extLst>
    </bk>
    <bk>
      <extLst>
        <ext uri="{3e2802c4-a4d2-4d8b-9148-e3be6c30e623}">
          <xlrd:rvb i="2119"/>
        </ext>
      </extLst>
    </bk>
    <bk>
      <extLst>
        <ext uri="{3e2802c4-a4d2-4d8b-9148-e3be6c30e623}">
          <xlrd:rvb i="2206"/>
        </ext>
      </extLst>
    </bk>
    <bk>
      <extLst>
        <ext uri="{3e2802c4-a4d2-4d8b-9148-e3be6c30e623}">
          <xlrd:rvb i="2207"/>
        </ext>
      </extLst>
    </bk>
    <bk>
      <extLst>
        <ext uri="{3e2802c4-a4d2-4d8b-9148-e3be6c30e623}">
          <xlrd:rvb i="2262"/>
        </ext>
      </extLst>
    </bk>
    <bk>
      <extLst>
        <ext uri="{3e2802c4-a4d2-4d8b-9148-e3be6c30e623}">
          <xlrd:rvb i="2263"/>
        </ext>
      </extLst>
    </bk>
    <bk>
      <extLst>
        <ext uri="{3e2802c4-a4d2-4d8b-9148-e3be6c30e623}">
          <xlrd:rvb i="2321"/>
        </ext>
      </extLst>
    </bk>
    <bk>
      <extLst>
        <ext uri="{3e2802c4-a4d2-4d8b-9148-e3be6c30e623}">
          <xlrd:rvb i="2322"/>
        </ext>
      </extLst>
    </bk>
    <bk>
      <extLst>
        <ext uri="{3e2802c4-a4d2-4d8b-9148-e3be6c30e623}">
          <xlrd:rvb i="2367"/>
        </ext>
      </extLst>
    </bk>
    <bk>
      <extLst>
        <ext uri="{3e2802c4-a4d2-4d8b-9148-e3be6c30e623}">
          <xlrd:rvb i="2368"/>
        </ext>
      </extLst>
    </bk>
    <bk>
      <extLst>
        <ext uri="{3e2802c4-a4d2-4d8b-9148-e3be6c30e623}">
          <xlrd:rvb i="2420"/>
        </ext>
      </extLst>
    </bk>
    <bk>
      <extLst>
        <ext uri="{3e2802c4-a4d2-4d8b-9148-e3be6c30e623}">
          <xlrd:rvb i="2421"/>
        </ext>
      </extLst>
    </bk>
    <bk>
      <extLst>
        <ext uri="{3e2802c4-a4d2-4d8b-9148-e3be6c30e623}">
          <xlrd:rvb i="2549"/>
        </ext>
      </extLst>
    </bk>
    <bk>
      <extLst>
        <ext uri="{3e2802c4-a4d2-4d8b-9148-e3be6c30e623}">
          <xlrd:rvb i="2550"/>
        </ext>
      </extLst>
    </bk>
    <bk>
      <extLst>
        <ext uri="{3e2802c4-a4d2-4d8b-9148-e3be6c30e623}">
          <xlrd:rvb i="2599"/>
        </ext>
      </extLst>
    </bk>
    <bk>
      <extLst>
        <ext uri="{3e2802c4-a4d2-4d8b-9148-e3be6c30e623}">
          <xlrd:rvb i="2600"/>
        </ext>
      </extLst>
    </bk>
    <bk>
      <extLst>
        <ext uri="{3e2802c4-a4d2-4d8b-9148-e3be6c30e623}">
          <xlrd:rvb i="2699"/>
        </ext>
      </extLst>
    </bk>
    <bk>
      <extLst>
        <ext uri="{3e2802c4-a4d2-4d8b-9148-e3be6c30e623}">
          <xlrd:rvb i="2700"/>
        </ext>
      </extLst>
    </bk>
    <bk>
      <extLst>
        <ext uri="{3e2802c4-a4d2-4d8b-9148-e3be6c30e623}">
          <xlrd:rvb i="2752"/>
        </ext>
      </extLst>
    </bk>
    <bk>
      <extLst>
        <ext uri="{3e2802c4-a4d2-4d8b-9148-e3be6c30e623}">
          <xlrd:rvb i="2753"/>
        </ext>
      </extLst>
    </bk>
    <bk>
      <extLst>
        <ext uri="{3e2802c4-a4d2-4d8b-9148-e3be6c30e623}">
          <xlrd:rvb i="2805"/>
        </ext>
      </extLst>
    </bk>
    <bk>
      <extLst>
        <ext uri="{3e2802c4-a4d2-4d8b-9148-e3be6c30e623}">
          <xlrd:rvb i="2806"/>
        </ext>
      </extLst>
    </bk>
    <bk>
      <extLst>
        <ext uri="{3e2802c4-a4d2-4d8b-9148-e3be6c30e623}">
          <xlrd:rvb i="2866"/>
        </ext>
      </extLst>
    </bk>
    <bk>
      <extLst>
        <ext uri="{3e2802c4-a4d2-4d8b-9148-e3be6c30e623}">
          <xlrd:rvb i="2867"/>
        </ext>
      </extLst>
    </bk>
  </futureMetadata>
  <cellMetadata count="1">
    <bk>
      <rc t="1" v="0"/>
    </bk>
  </cellMetadata>
  <valueMetadata count="96">
    <bk>
      <rc t="2" v="0"/>
    </bk>
    <bk>
      <rc t="2" v="1"/>
    </bk>
    <bk>
      <rc t="2" v="2"/>
    </bk>
    <bk>
      <rc t="2" v="3"/>
    </bk>
    <bk>
      <rc t="2" v="4"/>
    </bk>
    <bk>
      <rc t="2" v="5"/>
    </bk>
    <bk>
      <rc t="2" v="6"/>
    </bk>
    <bk>
      <rc t="2" v="7"/>
    </bk>
    <bk>
      <rc t="2" v="8"/>
    </bk>
    <bk>
      <rc t="2" v="9"/>
    </bk>
    <bk>
      <rc t="2" v="10"/>
    </bk>
    <bk>
      <rc t="2" v="11"/>
    </bk>
    <bk>
      <rc t="2" v="12"/>
    </bk>
    <bk>
      <rc t="2" v="13"/>
    </bk>
    <bk>
      <rc t="2" v="14"/>
    </bk>
    <bk>
      <rc t="2" v="15"/>
    </bk>
    <bk>
      <rc t="2" v="16"/>
    </bk>
    <bk>
      <rc t="2" v="17"/>
    </bk>
    <bk>
      <rc t="2" v="18"/>
    </bk>
    <bk>
      <rc t="2" v="19"/>
    </bk>
    <bk>
      <rc t="2" v="20"/>
    </bk>
    <bk>
      <rc t="2" v="21"/>
    </bk>
    <bk>
      <rc t="2" v="22"/>
    </bk>
    <bk>
      <rc t="2" v="23"/>
    </bk>
    <bk>
      <rc t="2" v="24"/>
    </bk>
    <bk>
      <rc t="2" v="25"/>
    </bk>
    <bk>
      <rc t="2" v="26"/>
    </bk>
    <bk>
      <rc t="2" v="27"/>
    </bk>
    <bk>
      <rc t="2" v="28"/>
    </bk>
    <bk>
      <rc t="2" v="29"/>
    </bk>
    <bk>
      <rc t="2" v="30"/>
    </bk>
    <bk>
      <rc t="2" v="31"/>
    </bk>
    <bk>
      <rc t="2" v="32"/>
    </bk>
    <bk>
      <rc t="2" v="33"/>
    </bk>
    <bk>
      <rc t="2" v="34"/>
    </bk>
    <bk>
      <rc t="2" v="35"/>
    </bk>
    <bk>
      <rc t="2" v="36"/>
    </bk>
    <bk>
      <rc t="2" v="37"/>
    </bk>
    <bk>
      <rc t="2" v="38"/>
    </bk>
    <bk>
      <rc t="2" v="39"/>
    </bk>
    <bk>
      <rc t="2" v="40"/>
    </bk>
    <bk>
      <rc t="2" v="41"/>
    </bk>
    <bk>
      <rc t="2" v="42"/>
    </bk>
    <bk>
      <rc t="2" v="43"/>
    </bk>
    <bk>
      <rc t="2" v="44"/>
    </bk>
    <bk>
      <rc t="2" v="45"/>
    </bk>
    <bk>
      <rc t="2" v="46"/>
    </bk>
    <bk>
      <rc t="2" v="47"/>
    </bk>
    <bk>
      <rc t="2" v="48"/>
    </bk>
    <bk>
      <rc t="2" v="49"/>
    </bk>
    <bk>
      <rc t="2" v="50"/>
    </bk>
    <bk>
      <rc t="2" v="51"/>
    </bk>
    <bk>
      <rc t="2" v="52"/>
    </bk>
    <bk>
      <rc t="2" v="53"/>
    </bk>
    <bk>
      <rc t="2" v="54"/>
    </bk>
    <bk>
      <rc t="2" v="55"/>
    </bk>
    <bk>
      <rc t="2" v="56"/>
    </bk>
    <bk>
      <rc t="2" v="57"/>
    </bk>
    <bk>
      <rc t="2" v="58"/>
    </bk>
    <bk>
      <rc t="2" v="59"/>
    </bk>
    <bk>
      <rc t="2" v="60"/>
    </bk>
    <bk>
      <rc t="2" v="61"/>
    </bk>
    <bk>
      <rc t="2" v="62"/>
    </bk>
    <bk>
      <rc t="2" v="63"/>
    </bk>
    <bk>
      <rc t="2" v="64"/>
    </bk>
    <bk>
      <rc t="2" v="65"/>
    </bk>
    <bk>
      <rc t="2" v="66"/>
    </bk>
    <bk>
      <rc t="2" v="67"/>
    </bk>
    <bk>
      <rc t="2" v="68"/>
    </bk>
    <bk>
      <rc t="2" v="69"/>
    </bk>
    <bk>
      <rc t="2" v="70"/>
    </bk>
    <bk>
      <rc t="2" v="71"/>
    </bk>
    <bk>
      <rc t="2" v="72"/>
    </bk>
    <bk>
      <rc t="2" v="73"/>
    </bk>
    <bk>
      <rc t="2" v="74"/>
    </bk>
    <bk>
      <rc t="2" v="75"/>
    </bk>
    <bk>
      <rc t="2" v="76"/>
    </bk>
    <bk>
      <rc t="2" v="77"/>
    </bk>
    <bk>
      <rc t="2" v="78"/>
    </bk>
    <bk>
      <rc t="2" v="79"/>
    </bk>
    <bk>
      <rc t="2" v="80"/>
    </bk>
    <bk>
      <rc t="2" v="81"/>
    </bk>
    <bk>
      <rc t="2" v="82"/>
    </bk>
    <bk>
      <rc t="2" v="83"/>
    </bk>
    <bk>
      <rc t="2" v="84"/>
    </bk>
    <bk>
      <rc t="2" v="85"/>
    </bk>
    <bk>
      <rc t="2" v="86"/>
    </bk>
    <bk>
      <rc t="2" v="87"/>
    </bk>
    <bk>
      <rc t="2" v="88"/>
    </bk>
    <bk>
      <rc t="2" v="89"/>
    </bk>
    <bk>
      <rc t="2" v="90"/>
    </bk>
    <bk>
      <rc t="2" v="91"/>
    </bk>
    <bk>
      <rc t="2" v="92"/>
    </bk>
    <bk>
      <rc t="2" v="93"/>
    </bk>
    <bk>
      <rc t="2" v="94"/>
    </bk>
    <bk>
      <rc t="2" v="95"/>
    </bk>
  </valueMetadata>
</metadata>
</file>

<file path=xl/sharedStrings.xml><?xml version="1.0" encoding="utf-8"?>
<sst xmlns="http://schemas.openxmlformats.org/spreadsheetml/2006/main" count="7956" uniqueCount="4266">
  <si>
    <t>pID</t>
  </si>
  <si>
    <t>Player</t>
  </si>
  <si>
    <t>Team</t>
  </si>
  <si>
    <t>Position</t>
  </si>
  <si>
    <t>Value</t>
  </si>
  <si>
    <t>Rayan Aït-Nouri</t>
  </si>
  <si>
    <t>DEF</t>
  </si>
  <si>
    <t>Ramy Bensebaini</t>
  </si>
  <si>
    <t>Aïssa Mandi</t>
  </si>
  <si>
    <t>Mehdi Dorval</t>
  </si>
  <si>
    <t>Zinéddine Belaïd</t>
  </si>
  <si>
    <t>Sohaib Nair</t>
  </si>
  <si>
    <t>Rafik Belghali</t>
  </si>
  <si>
    <t>Achref Abada</t>
  </si>
  <si>
    <t>Mohammed Amoura</t>
  </si>
  <si>
    <t>FWD</t>
  </si>
  <si>
    <t>Amine Gouiri</t>
  </si>
  <si>
    <t>Riyad Mahrez</t>
  </si>
  <si>
    <t>MID</t>
  </si>
  <si>
    <t>Ibrahim Maza</t>
  </si>
  <si>
    <t>Anis Hadj Moussa</t>
  </si>
  <si>
    <t>Farès Ghedjemis</t>
  </si>
  <si>
    <t>Ahmed Benbouali</t>
  </si>
  <si>
    <t>Amin Chiakha</t>
  </si>
  <si>
    <t>Anthony Mandréa</t>
  </si>
  <si>
    <t>GK</t>
  </si>
  <si>
    <t>Luca Zidane</t>
  </si>
  <si>
    <t>Melvin Mastil</t>
  </si>
  <si>
    <t>Kilian Belazzoug</t>
  </si>
  <si>
    <t>Adil Boulbina</t>
  </si>
  <si>
    <t>Yacine Titraoui</t>
  </si>
  <si>
    <t>Ramiz Zerrouki</t>
  </si>
  <si>
    <t>Hicham Boudaoui</t>
  </si>
  <si>
    <t>Adil Aouchiche</t>
  </si>
  <si>
    <t>Houssem Aouar</t>
  </si>
  <si>
    <t>Farès Chaïbi</t>
  </si>
  <si>
    <t>Cristian Romero</t>
  </si>
  <si>
    <t>Marcos Senesi</t>
  </si>
  <si>
    <t>Nahuel Molina</t>
  </si>
  <si>
    <t>Nicolás Otamendi</t>
  </si>
  <si>
    <t>Marcos Acuña</t>
  </si>
  <si>
    <t>Lucas Martínez Quarta</t>
  </si>
  <si>
    <t>Nicolás Tagliafico</t>
  </si>
  <si>
    <t>Gabriel Rojas</t>
  </si>
  <si>
    <t>Agustín Giay</t>
  </si>
  <si>
    <t>Lionel Messi</t>
  </si>
  <si>
    <t>Julián Alvarez</t>
  </si>
  <si>
    <t>Gianluca Prestianni</t>
  </si>
  <si>
    <t>Giuliano Simeone</t>
  </si>
  <si>
    <t>Nico González</t>
  </si>
  <si>
    <t>José Manuel López</t>
  </si>
  <si>
    <t>Franco Mastantuono</t>
  </si>
  <si>
    <t>Emiliano Martínez</t>
  </si>
  <si>
    <t>Gerónimo Rulli</t>
  </si>
  <si>
    <t>Juan Musso</t>
  </si>
  <si>
    <t>Leandro Paredes</t>
  </si>
  <si>
    <t>Máximo Perrone</t>
  </si>
  <si>
    <t>Rodrigo De Paul</t>
  </si>
  <si>
    <t>Nico Paz</t>
  </si>
  <si>
    <t>Alejandro Garnacho</t>
  </si>
  <si>
    <t>Valentín Barco</t>
  </si>
  <si>
    <t>Exequiel Palacios</t>
  </si>
  <si>
    <t>Thiago Almada</t>
  </si>
  <si>
    <t>Alexis Mac Allister</t>
  </si>
  <si>
    <t>Enzo Fernández</t>
  </si>
  <si>
    <t>Jordan Bos</t>
  </si>
  <si>
    <t>Kye Rowles</t>
  </si>
  <si>
    <t>Alessandro Circati</t>
  </si>
  <si>
    <t>Cameron Burgess</t>
  </si>
  <si>
    <t>Milos Degenek</t>
  </si>
  <si>
    <t>Aziz Behich</t>
  </si>
  <si>
    <t>Jason Geria</t>
  </si>
  <si>
    <t>Fran Karacic</t>
  </si>
  <si>
    <t>Kai Trewin</t>
  </si>
  <si>
    <t>Lucas Herrington</t>
  </si>
  <si>
    <t>Nestory Irankunda</t>
  </si>
  <si>
    <t>Martin Boyle</t>
  </si>
  <si>
    <t>Nishan Velupillay</t>
  </si>
  <si>
    <t>Deni Juric</t>
  </si>
  <si>
    <t>Jacob Italiano</t>
  </si>
  <si>
    <t>Ante Suto</t>
  </si>
  <si>
    <t>Mathew Ryan</t>
  </si>
  <si>
    <t>Paul Izzo</t>
  </si>
  <si>
    <t>Patrick Beach</t>
  </si>
  <si>
    <t>Paul Okon</t>
  </si>
  <si>
    <t>Patrick Yazbek</t>
  </si>
  <si>
    <t>Alex Robertson</t>
  </si>
  <si>
    <t>Connor Metcalfe</t>
  </si>
  <si>
    <t>Aiden O'Neill</t>
  </si>
  <si>
    <t>Awer Mabil</t>
  </si>
  <si>
    <t>Ajdin Hrustic</t>
  </si>
  <si>
    <t>Riley McGree</t>
  </si>
  <si>
    <t>David Alaba</t>
  </si>
  <si>
    <t>Philipp Lienhart</t>
  </si>
  <si>
    <t>Alexander Prass</t>
  </si>
  <si>
    <t>Kevin Danso</t>
  </si>
  <si>
    <t>Stefan Posch</t>
  </si>
  <si>
    <t>Phillipp Mwene</t>
  </si>
  <si>
    <t>Marco Friedl</t>
  </si>
  <si>
    <t>David Affengruber</t>
  </si>
  <si>
    <t>Michael Svoboda</t>
  </si>
  <si>
    <t>Marko Arnautovic</t>
  </si>
  <si>
    <t>Michael Gregoritsch</t>
  </si>
  <si>
    <t>Sasa Kalajdzic</t>
  </si>
  <si>
    <t>Alexander Schlager</t>
  </si>
  <si>
    <t>Patrick Pentz</t>
  </si>
  <si>
    <t>Florian Wiegele</t>
  </si>
  <si>
    <t>Carney Chukwuemeka</t>
  </si>
  <si>
    <t>Konrad Laimer</t>
  </si>
  <si>
    <t>Alessandro Schöpf</t>
  </si>
  <si>
    <t>Florian Grillitsch</t>
  </si>
  <si>
    <t>Nicolas Seiwald</t>
  </si>
  <si>
    <t>Marcel Sabitzer</t>
  </si>
  <si>
    <t>Romano Schmid</t>
  </si>
  <si>
    <t>Patrick Wimmer</t>
  </si>
  <si>
    <t>Paul Wanner</t>
  </si>
  <si>
    <t>Xaver Schlager</t>
  </si>
  <si>
    <t>Christoph Baumgartner</t>
  </si>
  <si>
    <t>Maxim De Cuyper</t>
  </si>
  <si>
    <t>Timothy Castagne</t>
  </si>
  <si>
    <t>Arthur Theate</t>
  </si>
  <si>
    <t>Thomas Meunier</t>
  </si>
  <si>
    <t>Zeno Debast</t>
  </si>
  <si>
    <t>Axel Witsel</t>
  </si>
  <si>
    <t>Koni De Winter</t>
  </si>
  <si>
    <t>Brandon Mechele</t>
  </si>
  <si>
    <t>Joaquin Seys</t>
  </si>
  <si>
    <t>Nathan Ngoy</t>
  </si>
  <si>
    <t>Romelu Lukaku</t>
  </si>
  <si>
    <t>Jérémy Doku</t>
  </si>
  <si>
    <t>Dodi Lukébakio</t>
  </si>
  <si>
    <t>Alexis Saelemaekers</t>
  </si>
  <si>
    <t>Charles De Ketelaere</t>
  </si>
  <si>
    <t>Senne Lammens</t>
  </si>
  <si>
    <t>Nicolas Raskin</t>
  </si>
  <si>
    <t>Amadou Onana</t>
  </si>
  <si>
    <t>Youri Tielemans</t>
  </si>
  <si>
    <t>Kevin De Bruyne</t>
  </si>
  <si>
    <t>Sead Kolasinac</t>
  </si>
  <si>
    <t>Amar Dedic</t>
  </si>
  <si>
    <t>Tarik Muharemovic</t>
  </si>
  <si>
    <t>Nikola Katic</t>
  </si>
  <si>
    <t>Stjepan Radeljic</t>
  </si>
  <si>
    <t>Nihad Mujakic</t>
  </si>
  <si>
    <t>Nidal Celik</t>
  </si>
  <si>
    <t>Ermedin Demirovic</t>
  </si>
  <si>
    <t>Edin Dzeko</t>
  </si>
  <si>
    <t>Jovo Lukic</t>
  </si>
  <si>
    <t>Haris Tabakovic</t>
  </si>
  <si>
    <t>Esmir Bajraktarevic</t>
  </si>
  <si>
    <t>Samed Bazdar</t>
  </si>
  <si>
    <t>Kerim Alajbegovic</t>
  </si>
  <si>
    <t>Nikola Vasilj</t>
  </si>
  <si>
    <t>Osman Hadzikic</t>
  </si>
  <si>
    <t>Martin Zlomislic</t>
  </si>
  <si>
    <t>Amar Memic</t>
  </si>
  <si>
    <t>Dzenis Burnic</t>
  </si>
  <si>
    <t>Ivan Sunjic</t>
  </si>
  <si>
    <t>Armin Gigovic</t>
  </si>
  <si>
    <t>Ivan Basic</t>
  </si>
  <si>
    <t>Benjamin Tahirovic</t>
  </si>
  <si>
    <t>Amir Hadziahmetovic</t>
  </si>
  <si>
    <t>Gabriel dos Santos Magalhães</t>
  </si>
  <si>
    <t>Marcos Aoás Corrêa</t>
  </si>
  <si>
    <t>Roger Ibañez da Silva</t>
  </si>
  <si>
    <t>Danilo Luiz da Silva</t>
  </si>
  <si>
    <t>Douglas dos Santos Justino de Melo</t>
  </si>
  <si>
    <t>Gleison Bremer Silva Nascimento</t>
  </si>
  <si>
    <t>Leonardo Pereira</t>
  </si>
  <si>
    <t>Vinícius José Paixão de Oliveira Júnior</t>
  </si>
  <si>
    <t>Matheus Santos Carneiro da Cunha</t>
  </si>
  <si>
    <t>Gabriel Teodoro Martinelli Silva</t>
  </si>
  <si>
    <t>Luiz Henrique André Rosa da Silva</t>
  </si>
  <si>
    <t>Igor Thiago Nascimento Rodrigues</t>
  </si>
  <si>
    <t>Rayan Vitor Simplício Rocha</t>
  </si>
  <si>
    <t>Endrick Felipe Moreira de Sousa</t>
  </si>
  <si>
    <t>Ederson Santana de Moraes</t>
  </si>
  <si>
    <t>Alisson Ramsés Becker</t>
  </si>
  <si>
    <t>Fábio Henrique Tavares</t>
  </si>
  <si>
    <t>Danilo dos Santos de Oliveira</t>
  </si>
  <si>
    <t>Carlos Henrique Casimiro</t>
  </si>
  <si>
    <t>Lucas Tolentino Coelho de Lima</t>
  </si>
  <si>
    <t>João Paulo Moreira Fernandes</t>
  </si>
  <si>
    <t>Jair Semedo Monteiro</t>
  </si>
  <si>
    <t>Kevin Lenini Gonçalves Pereira de Pina</t>
  </si>
  <si>
    <t>Steven Moreira</t>
  </si>
  <si>
    <t>Wagner Fabrício Cardoso de Pina</t>
  </si>
  <si>
    <t>Roberto Carlos Lopes</t>
  </si>
  <si>
    <t>Kelvin Spencer Pires</t>
  </si>
  <si>
    <t>Sidny Lopes Cabral</t>
  </si>
  <si>
    <t>Edilson Alberto Monteiro Sanches Borges</t>
  </si>
  <si>
    <t>Ryan Isaac Mendes da Graça</t>
  </si>
  <si>
    <t>Jovane Eduardo Borges Cabral</t>
  </si>
  <si>
    <t>Dailon Rocha Livramento do Rosário</t>
  </si>
  <si>
    <t>Nuno Miguel da Costa Jóia</t>
  </si>
  <si>
    <t>Garry Mendes Rodrigues</t>
  </si>
  <si>
    <t>Willy Johnson Semedo Afonso</t>
  </si>
  <si>
    <t>Josimar José Évora Dias</t>
  </si>
  <si>
    <t>Carlos Joaquim Antunes dos Santos</t>
  </si>
  <si>
    <t>Márcio Salomão Brazão da Rosa</t>
  </si>
  <si>
    <t>Telmo Emanuel Gomes Arcanjo</t>
  </si>
  <si>
    <t>Deroy d'Encarnação Duarte</t>
  </si>
  <si>
    <t>Laros Michael d'Encarnação Duarte</t>
  </si>
  <si>
    <t>Richie Laryea</t>
  </si>
  <si>
    <t>Derek Cornelius</t>
  </si>
  <si>
    <t>Joel Waterman</t>
  </si>
  <si>
    <t>Luc De Fougerolles</t>
  </si>
  <si>
    <t>Jonathan David</t>
  </si>
  <si>
    <t>Cyle Larin</t>
  </si>
  <si>
    <t>Tajon Buchanan</t>
  </si>
  <si>
    <t>Liam Millar</t>
  </si>
  <si>
    <t>Tani Oluwaseyi</t>
  </si>
  <si>
    <t>Jacen Russell-Rowe</t>
  </si>
  <si>
    <t>Daniel Jebbison</t>
  </si>
  <si>
    <t>Maxime Crépeau</t>
  </si>
  <si>
    <t>Dayne St. Clair</t>
  </si>
  <si>
    <t>Owen Goodman</t>
  </si>
  <si>
    <t>Ali Ahmed</t>
  </si>
  <si>
    <t>Ralph Priso</t>
  </si>
  <si>
    <t>Niko Sigur</t>
  </si>
  <si>
    <t>Nathan Saliba</t>
  </si>
  <si>
    <t>Mathieu Choinière</t>
  </si>
  <si>
    <t>Jonathan Osorio</t>
  </si>
  <si>
    <t>Marcelo Flores</t>
  </si>
  <si>
    <t>Ismaël Koné</t>
  </si>
  <si>
    <t>Kevin Castaño</t>
  </si>
  <si>
    <t>Richard Ríos</t>
  </si>
  <si>
    <t>Daniel Muñoz</t>
  </si>
  <si>
    <t>Jhon Lucumí</t>
  </si>
  <si>
    <t>Dávinson Sánchez</t>
  </si>
  <si>
    <t>Déiver Machado</t>
  </si>
  <si>
    <t>Johan Mojica</t>
  </si>
  <si>
    <t>Santiago Arias</t>
  </si>
  <si>
    <t>Luis Díaz</t>
  </si>
  <si>
    <t>Jhon Córdoba</t>
  </si>
  <si>
    <t>Luis Suárez</t>
  </si>
  <si>
    <t>Andrés Gómez</t>
  </si>
  <si>
    <t>Camilo Vargas</t>
  </si>
  <si>
    <t>David Ospina</t>
  </si>
  <si>
    <t>Álvaro Montero</t>
  </si>
  <si>
    <t>Jefferson Lerma</t>
  </si>
  <si>
    <t>Gustavo Puerta</t>
  </si>
  <si>
    <t>Juan Fernando Quintero</t>
  </si>
  <si>
    <t>Jaminton Campaz</t>
  </si>
  <si>
    <t>Jhon Arias</t>
  </si>
  <si>
    <t>James Rodríguez</t>
  </si>
  <si>
    <t>Jorge Carrascal</t>
  </si>
  <si>
    <t>Aaron Wan-Bissaka</t>
  </si>
  <si>
    <t>Arthur Masuaku</t>
  </si>
  <si>
    <t>Chancel Mbemba</t>
  </si>
  <si>
    <t>Axel Tuanzebe</t>
  </si>
  <si>
    <t>Joris Kayembe</t>
  </si>
  <si>
    <t>Dylan Batubinsika</t>
  </si>
  <si>
    <t>Steve Kapuadi</t>
  </si>
  <si>
    <t>Yoane Wissa</t>
  </si>
  <si>
    <t>Simon Banza</t>
  </si>
  <si>
    <t>Cédric Bakambu</t>
  </si>
  <si>
    <t>Meschack Elia</t>
  </si>
  <si>
    <t>Fiston Mayele</t>
  </si>
  <si>
    <t>Nathanaël Mbuku</t>
  </si>
  <si>
    <t>Brian Cipenga</t>
  </si>
  <si>
    <t>Lionel Mpasi</t>
  </si>
  <si>
    <t>Matthieu Epolo</t>
  </si>
  <si>
    <t>Timothy Fayulu</t>
  </si>
  <si>
    <t>Ngal'ayel Mukau</t>
  </si>
  <si>
    <t>Samuel Moutoussamy</t>
  </si>
  <si>
    <t>Noah Sadiki</t>
  </si>
  <si>
    <t>Charles Pickel</t>
  </si>
  <si>
    <t>Edo Kayembe</t>
  </si>
  <si>
    <t>Théo Bongonda</t>
  </si>
  <si>
    <t>Christ Inao Oulaï</t>
  </si>
  <si>
    <t>Evan Ndicka</t>
  </si>
  <si>
    <t>Wilfried Singo</t>
  </si>
  <si>
    <t>Ousmane Diomande</t>
  </si>
  <si>
    <t>Odilon Kossounou</t>
  </si>
  <si>
    <t>Guéla Doué</t>
  </si>
  <si>
    <t>Emmanuel Agbadou</t>
  </si>
  <si>
    <t>Ghislain Konan</t>
  </si>
  <si>
    <t>Clément Akpa</t>
  </si>
  <si>
    <t>Yan Diomande</t>
  </si>
  <si>
    <t>Nicolas Pépé</t>
  </si>
  <si>
    <t>Elye Wahi</t>
  </si>
  <si>
    <t>Amad Diallo</t>
  </si>
  <si>
    <t>Simon Adingra</t>
  </si>
  <si>
    <t>Evann Guessand</t>
  </si>
  <si>
    <t>Bazoumana Touré</t>
  </si>
  <si>
    <t>Alban Lafont</t>
  </si>
  <si>
    <t>Yahia Fofana</t>
  </si>
  <si>
    <t>Mohamed Koné</t>
  </si>
  <si>
    <t>Parfait Guiagon</t>
  </si>
  <si>
    <t>Jean Michaël Seri</t>
  </si>
  <si>
    <t>Ibrahim Sangaré</t>
  </si>
  <si>
    <t>Franck Kessie</t>
  </si>
  <si>
    <t>Seko Fofana</t>
  </si>
  <si>
    <t>Petar Sucic</t>
  </si>
  <si>
    <t>Josip Stanisic</t>
  </si>
  <si>
    <t>Josip Sutalo</t>
  </si>
  <si>
    <t>Duje Caleta-Car</t>
  </si>
  <si>
    <t>Marin Pongracic</t>
  </si>
  <si>
    <t>Martin Erlic</t>
  </si>
  <si>
    <t>Luka Vuskovic</t>
  </si>
  <si>
    <t>Ante Budimir</t>
  </si>
  <si>
    <t>Andrej Kramaric</t>
  </si>
  <si>
    <t>Ivan Perisic</t>
  </si>
  <si>
    <t>Marco Pasalic</t>
  </si>
  <si>
    <t>Petar Musa</t>
  </si>
  <si>
    <t>Igor Matanovic</t>
  </si>
  <si>
    <t>Dominik Livakovic</t>
  </si>
  <si>
    <t>Ivor Pandur</t>
  </si>
  <si>
    <t>Luka Sucic</t>
  </si>
  <si>
    <t>Toni Fruk</t>
  </si>
  <si>
    <t>Nikola Moro</t>
  </si>
  <si>
    <t>Kristijan Jakic</t>
  </si>
  <si>
    <t>Nikola Vlasic</t>
  </si>
  <si>
    <t>Luka Modric</t>
  </si>
  <si>
    <t>Mario Pasalic</t>
  </si>
  <si>
    <t>Martin Baturina</t>
  </si>
  <si>
    <t>Tahith Chong</t>
  </si>
  <si>
    <t>Godfried Roemeratoe</t>
  </si>
  <si>
    <t>Leandro Bacuna</t>
  </si>
  <si>
    <t>Riechedly Bazoer</t>
  </si>
  <si>
    <t>Joshua Brenet</t>
  </si>
  <si>
    <t>Shurandy Sambo</t>
  </si>
  <si>
    <t>Sherel Floranus</t>
  </si>
  <si>
    <t>Roshon van Eijma</t>
  </si>
  <si>
    <t>Ar'Jany Martha</t>
  </si>
  <si>
    <t>Juriën Gaari</t>
  </si>
  <si>
    <t>Livano Comenencia</t>
  </si>
  <si>
    <t>Tyrese Noslin</t>
  </si>
  <si>
    <t>Brandley Kuwas</t>
  </si>
  <si>
    <t>Sontje Hansen</t>
  </si>
  <si>
    <t>Kenji Gorré</t>
  </si>
  <si>
    <t>Jearl Margaritha</t>
  </si>
  <si>
    <t>Gervane Kastaneer</t>
  </si>
  <si>
    <t>Jeremy Antonisse</t>
  </si>
  <si>
    <t>Eloy Room</t>
  </si>
  <si>
    <t>Trevor Doornbusch</t>
  </si>
  <si>
    <t>Tyrick Bodak</t>
  </si>
  <si>
    <t>Kevin Felida</t>
  </si>
  <si>
    <t>Juninho Bacuna</t>
  </si>
  <si>
    <t>Denis Visinsky</t>
  </si>
  <si>
    <t>Ladislav Krejcí</t>
  </si>
  <si>
    <t>Tomás Holes</t>
  </si>
  <si>
    <t>David Jurásek</t>
  </si>
  <si>
    <t>Robin Hranác</t>
  </si>
  <si>
    <t>Jaroslav Zeleny</t>
  </si>
  <si>
    <t>Vladimír Coufal</t>
  </si>
  <si>
    <t>Stepán Chaloupek</t>
  </si>
  <si>
    <t>Patrik Schick</t>
  </si>
  <si>
    <t>Tomás Chory</t>
  </si>
  <si>
    <t>Mojmír Chytil</t>
  </si>
  <si>
    <t>Tomás Ladra</t>
  </si>
  <si>
    <t>Matej Kovár</t>
  </si>
  <si>
    <t>Lukás Hornícek</t>
  </si>
  <si>
    <t>Lukás Cerv</t>
  </si>
  <si>
    <t>Vladimír Darida</t>
  </si>
  <si>
    <t>Pavel Bucha</t>
  </si>
  <si>
    <t>Tomás Soucek</t>
  </si>
  <si>
    <t>Michal Sadílek</t>
  </si>
  <si>
    <t>Lukás Provod</t>
  </si>
  <si>
    <t>Pavel Sulc</t>
  </si>
  <si>
    <t>Denil Castillo</t>
  </si>
  <si>
    <t>Jordy Alcívar</t>
  </si>
  <si>
    <t>Pervis Estupiñán</t>
  </si>
  <si>
    <t>Ángelo Preciado</t>
  </si>
  <si>
    <t>Joel Ordóñez</t>
  </si>
  <si>
    <t>Félix Torres</t>
  </si>
  <si>
    <t>José Hurtado</t>
  </si>
  <si>
    <t>Jackson Porozo</t>
  </si>
  <si>
    <t>Yaimar Medina</t>
  </si>
  <si>
    <t>Enner Valencia</t>
  </si>
  <si>
    <t>Gonzalo Plata</t>
  </si>
  <si>
    <t>John Yeboah</t>
  </si>
  <si>
    <t>Kevin Rodríguez</t>
  </si>
  <si>
    <t>Alan Minda</t>
  </si>
  <si>
    <t>Jordy Caicedo</t>
  </si>
  <si>
    <t>John Mercado</t>
  </si>
  <si>
    <t>Anthony Valencia</t>
  </si>
  <si>
    <t>Jeremy Arévalo</t>
  </si>
  <si>
    <t>Hernán Galíndez</t>
  </si>
  <si>
    <t>Moisés Ramírez</t>
  </si>
  <si>
    <t>Gonzalo Valle</t>
  </si>
  <si>
    <t>Kendry Páez</t>
  </si>
  <si>
    <t>Alan Franco</t>
  </si>
  <si>
    <t>Pedro Vite</t>
  </si>
  <si>
    <t>Moisés Caicedo</t>
  </si>
  <si>
    <t>Marwan Attia Fahim Ghallab</t>
  </si>
  <si>
    <t>Ahmed Mostafa Mohamed Sayed</t>
  </si>
  <si>
    <t>Hamdi Fathy Abdelhalim Abdel Fattah</t>
  </si>
  <si>
    <t>Emam Ashour Metwally Abdel Ghany</t>
  </si>
  <si>
    <t>Mahmoud Saber Abdelmohsen Hassan</t>
  </si>
  <si>
    <t>Mohamed Abdelmonem El Sayed Mohamed Ahmed</t>
  </si>
  <si>
    <t>Ahmed Mohamed Abou El Fotouh Mohamed</t>
  </si>
  <si>
    <t>Mohamed Hany Gamal El Demerdash</t>
  </si>
  <si>
    <t>Ramy Hisham Abdel Aziz Mostafa Rabia</t>
  </si>
  <si>
    <t>Hossam Abdelmaguid Abdelsalam Abdelmaguid</t>
  </si>
  <si>
    <t>Tarek Alaa El Gebaly</t>
  </si>
  <si>
    <t>Yasser Ahmed Ibrahim El Hanafi</t>
  </si>
  <si>
    <t>Omar Khaled Mohamed Abdelsalam Marmoush</t>
  </si>
  <si>
    <t>Mahmoud Ahmed Ibrahim Hassan</t>
  </si>
  <si>
    <t>Haissem Hassan</t>
  </si>
  <si>
    <t>Mohamed El Sayed Mohamed El Shenawy Gomaa</t>
  </si>
  <si>
    <t>El Mahdy Mohamed Soliman Ibrahim</t>
  </si>
  <si>
    <t>Mostafa Ahmed Abdelaziz Mohamed Shobeir</t>
  </si>
  <si>
    <t>Mohamed Alaa</t>
  </si>
  <si>
    <t>Mohanad Mostafa Ahmed Abdelmonem Lasheen</t>
  </si>
  <si>
    <t>Ibrahim Adel Ali Mohamed Hassan</t>
  </si>
  <si>
    <t>Nico O'Reilly</t>
  </si>
  <si>
    <t>Tino Livramento</t>
  </si>
  <si>
    <t>Marc Guéhi</t>
  </si>
  <si>
    <t>Dan Burn</t>
  </si>
  <si>
    <t>Ezri Konsa</t>
  </si>
  <si>
    <t>John Stones</t>
  </si>
  <si>
    <t>Djed Spence</t>
  </si>
  <si>
    <t>Harry Kane</t>
  </si>
  <si>
    <t>Bukayo Saka</t>
  </si>
  <si>
    <t>Marcus Rashford</t>
  </si>
  <si>
    <t>Anthony Gordon</t>
  </si>
  <si>
    <t>Morgan Rogers</t>
  </si>
  <si>
    <t>Noni Madueke</t>
  </si>
  <si>
    <t>Jordan Pickford</t>
  </si>
  <si>
    <t>Dean Henderson</t>
  </si>
  <si>
    <t>James Trafford</t>
  </si>
  <si>
    <t>Jordan Henderson</t>
  </si>
  <si>
    <t>Kobbie Mainoo</t>
  </si>
  <si>
    <t>Elliot Anderson</t>
  </si>
  <si>
    <t>Declan Rice</t>
  </si>
  <si>
    <t>Jude Bellingham</t>
  </si>
  <si>
    <t>Theo Hernández</t>
  </si>
  <si>
    <t>Maxence Lacroix</t>
  </si>
  <si>
    <t>Dayot Upamecano</t>
  </si>
  <si>
    <t>Ibrahima Konaté</t>
  </si>
  <si>
    <t>Lucas Hernández</t>
  </si>
  <si>
    <t>Lucas Digne</t>
  </si>
  <si>
    <t>Malo Gusto</t>
  </si>
  <si>
    <t>Kylian Mbappé</t>
  </si>
  <si>
    <t>Ousmane Dembélé</t>
  </si>
  <si>
    <t>Marcus Thuram</t>
  </si>
  <si>
    <t>Désiré Doué</t>
  </si>
  <si>
    <t>Mike Maignan</t>
  </si>
  <si>
    <t>Brice Samba</t>
  </si>
  <si>
    <t>N'Golo Kanté</t>
  </si>
  <si>
    <t>Adrien Rabiot</t>
  </si>
  <si>
    <t>Warren Zaïre-Emery</t>
  </si>
  <si>
    <t>Manu Koné</t>
  </si>
  <si>
    <t>Maghnes Akliouche</t>
  </si>
  <si>
    <t>Aurélien Tchouaméni</t>
  </si>
  <si>
    <t>Rayan Cherki</t>
  </si>
  <si>
    <t>Michael Olise</t>
  </si>
  <si>
    <t>Lennart Karl</t>
  </si>
  <si>
    <t>Angelo Stiller</t>
  </si>
  <si>
    <t>Antonio Rüdiger</t>
  </si>
  <si>
    <t>David Raum</t>
  </si>
  <si>
    <t>Malick Thiaw</t>
  </si>
  <si>
    <t>Jonathan Tah</t>
  </si>
  <si>
    <t>Nathaniel Brown</t>
  </si>
  <si>
    <t>Nico Schlotterbeck</t>
  </si>
  <si>
    <t>Waldemar Anton</t>
  </si>
  <si>
    <t>Kai Havertz</t>
  </si>
  <si>
    <t>Leroy Sané</t>
  </si>
  <si>
    <t>Deniz Undav</t>
  </si>
  <si>
    <t>Nick Woltemade</t>
  </si>
  <si>
    <t>Alexander Nübel</t>
  </si>
  <si>
    <t>Oliver Baumann</t>
  </si>
  <si>
    <t>Pascal Groß</t>
  </si>
  <si>
    <t>Leon Goretzka</t>
  </si>
  <si>
    <t>Joshua Kimmich</t>
  </si>
  <si>
    <t>Florian Wirtz</t>
  </si>
  <si>
    <t>Benjamin Asare</t>
  </si>
  <si>
    <t>Woodensky Pierre</t>
  </si>
  <si>
    <t>Leverton Pierre</t>
  </si>
  <si>
    <t>Jean-Ricner Bellegarde</t>
  </si>
  <si>
    <t>Carl Sainté</t>
  </si>
  <si>
    <t>Danley Jean Jacques</t>
  </si>
  <si>
    <t>Jean-Kévin Duverne</t>
  </si>
  <si>
    <t>Carlens Arcus</t>
  </si>
  <si>
    <t>Hannes Delcroix</t>
  </si>
  <si>
    <t>Ricardo Adé</t>
  </si>
  <si>
    <t>Martin Expérience</t>
  </si>
  <si>
    <t>Wilguens Paugain</t>
  </si>
  <si>
    <t>Duke Lacroix</t>
  </si>
  <si>
    <t>Wilson Isidor</t>
  </si>
  <si>
    <t>Duckens Nazon</t>
  </si>
  <si>
    <t>Frantzdy Pierrot</t>
  </si>
  <si>
    <t>Derrick Etienne</t>
  </si>
  <si>
    <t>Louicius Deedson</t>
  </si>
  <si>
    <t>Yassin Fortuné</t>
  </si>
  <si>
    <t>Josué Casimir</t>
  </si>
  <si>
    <t>Ruben Providence</t>
  </si>
  <si>
    <t>Johny Placide</t>
  </si>
  <si>
    <t>Alexandre Pierre</t>
  </si>
  <si>
    <t>Josué Duverger</t>
  </si>
  <si>
    <t>Amir Mohammad Razzaghinia</t>
  </si>
  <si>
    <t>Hadi Habibinejad</t>
  </si>
  <si>
    <t>Mohammad Ghorbani</t>
  </si>
  <si>
    <t>Ramin Rezaeian</t>
  </si>
  <si>
    <t>Hossein Kanani</t>
  </si>
  <si>
    <t>Milad Mohammadi</t>
  </si>
  <si>
    <t>Shoja Khalilzadeh</t>
  </si>
  <si>
    <t>Ehsan Hajisafi</t>
  </si>
  <si>
    <t>Saleh Hardani</t>
  </si>
  <si>
    <t>Ali Nemati</t>
  </si>
  <si>
    <t>Aria Yousefi</t>
  </si>
  <si>
    <t>Danial Eiri</t>
  </si>
  <si>
    <t>Mehdi Taremi</t>
  </si>
  <si>
    <t>Alireza Jahanbakhsh</t>
  </si>
  <si>
    <t>Saman Ghoddos</t>
  </si>
  <si>
    <t>Ali Alipour</t>
  </si>
  <si>
    <t>Dennis Dargahi</t>
  </si>
  <si>
    <t>Amirhossein Hosseinzadeh</t>
  </si>
  <si>
    <t>Amirhossein Mahmoudi</t>
  </si>
  <si>
    <t>Alireza Beiranvand</t>
  </si>
  <si>
    <t>Payam Niazmand</t>
  </si>
  <si>
    <t>Hossein Hosseini</t>
  </si>
  <si>
    <t>Mohammad Khalifeh</t>
  </si>
  <si>
    <t>Omid Noorafkan</t>
  </si>
  <si>
    <t>Mehdi Torabi</t>
  </si>
  <si>
    <t>Saeid Ezatolahi</t>
  </si>
  <si>
    <t>Mohammad Mohebi</t>
  </si>
  <si>
    <t>Mehdi Ghayedi</t>
  </si>
  <si>
    <t>Zaid Ismael Khaleel Al Dulaimi</t>
  </si>
  <si>
    <t>Marko Hussein Farji</t>
  </si>
  <si>
    <t>Hasan Abdulkareem Jabbar Sayyid</t>
  </si>
  <si>
    <t>Peter Gwargis</t>
  </si>
  <si>
    <t>Kevin Yakob</t>
  </si>
  <si>
    <t>Amir Fouad Abboud Al Ammari</t>
  </si>
  <si>
    <t>Aimar Hazar Anwar Sher</t>
  </si>
  <si>
    <t>Merchas Ghazi Salih Doski</t>
  </si>
  <si>
    <t>Frans Dhia Jirjis Haddad</t>
  </si>
  <si>
    <t>Rebin Ghareeb Sulaka Adhamat</t>
  </si>
  <si>
    <t>Maytham Jabbar Mutlag Al Farttoosi</t>
  </si>
  <si>
    <t>Hussein Haydar Ali</t>
  </si>
  <si>
    <t>Zaid Tahseen Abd Zaid Hantoosh</t>
  </si>
  <si>
    <t>Munaf Younus Hashim Al Tekreeti</t>
  </si>
  <si>
    <t>Akam Hashim Rahman</t>
  </si>
  <si>
    <t>Ahmed Hasan Maknzi Al Deeshawee</t>
  </si>
  <si>
    <t>Aymen Hussein Ghadhban Al Mafraje</t>
  </si>
  <si>
    <t>Mohanad Ali Kadhim Al Shammari</t>
  </si>
  <si>
    <t>Ali Jasim Elaibi Al Tameemi</t>
  </si>
  <si>
    <t>Ali Ibrahim Karim Ali Al Hamadi</t>
  </si>
  <si>
    <t>Youssef Wali Faeq Amyn</t>
  </si>
  <si>
    <t>Ali Yousif Hashim Najatee</t>
  </si>
  <si>
    <t>Karar Nabeel Hussein Al Janat</t>
  </si>
  <si>
    <t>Ahmed Basil Fadhil Al Fadhli</t>
  </si>
  <si>
    <t>Fahad Talib Raheem</t>
  </si>
  <si>
    <t>Kumel Saadi Latif Al Rekabe</t>
  </si>
  <si>
    <t>Zidane Aamar Iqbal</t>
  </si>
  <si>
    <t>Ibrahim Bayesh Kamil Al Kaabawi</t>
  </si>
  <si>
    <t>Kaishu Sano</t>
  </si>
  <si>
    <t>Yukinari Sugawara</t>
  </si>
  <si>
    <t>Tsuyoshi Watanabe</t>
  </si>
  <si>
    <t>Hiroki Ito</t>
  </si>
  <si>
    <t>Shogo Taniguchi</t>
  </si>
  <si>
    <t>Ayumu Seko</t>
  </si>
  <si>
    <t>Junnosuke Suzuki</t>
  </si>
  <si>
    <t>Junya Ito</t>
  </si>
  <si>
    <t>Daizen Maeda</t>
  </si>
  <si>
    <t>Keito Nakamura</t>
  </si>
  <si>
    <t>Ayase Ueda</t>
  </si>
  <si>
    <t>Koki Ogawa</t>
  </si>
  <si>
    <t>Keisuke Goto</t>
  </si>
  <si>
    <t>Kento Shiogai</t>
  </si>
  <si>
    <t>Zion Suzuki</t>
  </si>
  <si>
    <t>Keisuke Osako</t>
  </si>
  <si>
    <t>Tomoki Hayakawa</t>
  </si>
  <si>
    <t>Yuito Suzuki</t>
  </si>
  <si>
    <t>Ao Tanaka</t>
  </si>
  <si>
    <t>Daichi Kamada</t>
  </si>
  <si>
    <t>Ritsu Doan</t>
  </si>
  <si>
    <t>Yousef Hussein Abed Qashi</t>
  </si>
  <si>
    <t>Jordan</t>
  </si>
  <si>
    <t>Ibrahim Mohammad Sami Sadeh</t>
  </si>
  <si>
    <t>Mohammad Ratib Mohammad Al Daoud</t>
  </si>
  <si>
    <t>Noor Al Deen Mahmoud Ali Al Rawabdeh</t>
  </si>
  <si>
    <t>Nizar Mahmoud Ahmed Al Rashdan</t>
  </si>
  <si>
    <t>Yazan Mousa Mahmoud Abu Al Arab</t>
  </si>
  <si>
    <t>Abdallah Mousa Musallam Nasib</t>
  </si>
  <si>
    <t>Mohannad Mahmoud Saleh Abu Taha</t>
  </si>
  <si>
    <t>Mohammad Ali Hasan Abu Hasheesh</t>
  </si>
  <si>
    <t>Husam Ali Mohammad Abu Al Dahab</t>
  </si>
  <si>
    <t>Mohammad Ahmed Mohammad Taha</t>
  </si>
  <si>
    <t>Ahmad Fawzi Abdalateef Assaf</t>
  </si>
  <si>
    <t>Saleem Amer Saleem Obaid</t>
  </si>
  <si>
    <t>Mohammad Majed Jamil Abu Al Nadi</t>
  </si>
  <si>
    <t>Amer Rasem Adel Jamous</t>
  </si>
  <si>
    <t>Mousa Mohammad Mousa Sulaiman Al Tamari</t>
  </si>
  <si>
    <t>Mohammad Faisal Yousef Abu Zraiq</t>
  </si>
  <si>
    <t>Mahmoud Nayef Ahmad Al Mardi</t>
  </si>
  <si>
    <t>Ibrahim Mohammad Abdallah Sabra</t>
  </si>
  <si>
    <t>Ali Ahmad Ali Al Azaizeh</t>
  </si>
  <si>
    <t>Odeh Burhan Shehadeh Fakhoury</t>
  </si>
  <si>
    <t>Yazeed Mo'ien Hasan Abulaila</t>
  </si>
  <si>
    <t>Abdallah Ra'ed Mahmoud Al Fakhouri</t>
  </si>
  <si>
    <t>Jin-Seob Park</t>
  </si>
  <si>
    <t>Jin-Gyu Kim</t>
  </si>
  <si>
    <t>Min-Jae Kim</t>
  </si>
  <si>
    <t>Young-Woo Seol</t>
  </si>
  <si>
    <t>Yu-Min Cho</t>
  </si>
  <si>
    <t>Moon-Hwan Kim</t>
  </si>
  <si>
    <t>Han-Beom Lee</t>
  </si>
  <si>
    <t>Tae-Seok Lee</t>
  </si>
  <si>
    <t>Tae-Hyeon Kim</t>
  </si>
  <si>
    <t>Heung-Min Son</t>
  </si>
  <si>
    <t>Hee-Chan Hwang</t>
  </si>
  <si>
    <t>Gue-Sung Cho</t>
  </si>
  <si>
    <t>Hyeon-Gyu Oh</t>
  </si>
  <si>
    <t>Hyun-Jun Yang</t>
  </si>
  <si>
    <t>Ji-Sung Eom</t>
  </si>
  <si>
    <t>Hyeon-Woo Jo</t>
  </si>
  <si>
    <t>Seung-Gyu Kim</t>
  </si>
  <si>
    <t>Bum-Keun Song</t>
  </si>
  <si>
    <t>Seung-Ho Paik</t>
  </si>
  <si>
    <t>Jens Castrop</t>
  </si>
  <si>
    <t>Jun-Ho Bae</t>
  </si>
  <si>
    <t>Kang-In Lee</t>
  </si>
  <si>
    <t>Jae-Sung Lee</t>
  </si>
  <si>
    <t>Obed Vargas</t>
  </si>
  <si>
    <t>Johan Vásquez</t>
  </si>
  <si>
    <t>César Montes</t>
  </si>
  <si>
    <t>Jesús Gallardo</t>
  </si>
  <si>
    <t>Jorge Sánchez</t>
  </si>
  <si>
    <t>Israel Reyes</t>
  </si>
  <si>
    <t>Jesús Angulo</t>
  </si>
  <si>
    <t>Richard Ledezma</t>
  </si>
  <si>
    <t>Everardo López</t>
  </si>
  <si>
    <t>Raúl Jiménez</t>
  </si>
  <si>
    <t>Germán Berterame</t>
  </si>
  <si>
    <t>Julián Quiñones</t>
  </si>
  <si>
    <t>Alexis Vega</t>
  </si>
  <si>
    <t>Roberto Alvarado</t>
  </si>
  <si>
    <t>Guillermo Martínez</t>
  </si>
  <si>
    <t>Armando González</t>
  </si>
  <si>
    <t>Guillermo Ochoa</t>
  </si>
  <si>
    <t>Carlos Acevedo</t>
  </si>
  <si>
    <t>Raúl Rangel</t>
  </si>
  <si>
    <t>Brian Gutiérrez</t>
  </si>
  <si>
    <t>Érik Lira</t>
  </si>
  <si>
    <t>Carlos Rodríguez</t>
  </si>
  <si>
    <t>Érick Sánchez</t>
  </si>
  <si>
    <t>Orbelín Pineda</t>
  </si>
  <si>
    <t>Álvaro Fidalgo</t>
  </si>
  <si>
    <t>Samir El Mourabet</t>
  </si>
  <si>
    <t>Oussama Targhalline</t>
  </si>
  <si>
    <t>Souffian El Karouani</t>
  </si>
  <si>
    <t>Anass Salah-Eddine</t>
  </si>
  <si>
    <t>Ismaël Baouf</t>
  </si>
  <si>
    <t>Abdelhamid Aït Boudlal</t>
  </si>
  <si>
    <t>Ayoub El Kaabi</t>
  </si>
  <si>
    <t>Gessime Yassine</t>
  </si>
  <si>
    <t>Rayane Bounida</t>
  </si>
  <si>
    <t>Yassir Zabiri</t>
  </si>
  <si>
    <t>El Mehdi Al Harrar</t>
  </si>
  <si>
    <t>Ismael Saibari</t>
  </si>
  <si>
    <t>Kees Smit</t>
  </si>
  <si>
    <t>Luciano Valente</t>
  </si>
  <si>
    <t>Denzel Dumfries</t>
  </si>
  <si>
    <t>Virgil van Dijk</t>
  </si>
  <si>
    <t>Micky van de Ven</t>
  </si>
  <si>
    <t>Nathan Aké</t>
  </si>
  <si>
    <t>Jeremie Frimpong</t>
  </si>
  <si>
    <t>Lutsharel Geertruida</t>
  </si>
  <si>
    <t>Stefan de Vrij</t>
  </si>
  <si>
    <t>Jan Paul van Hecke</t>
  </si>
  <si>
    <t>Jorrel Hato</t>
  </si>
  <si>
    <t>Cody Gakpo</t>
  </si>
  <si>
    <t>Donyell Malen</t>
  </si>
  <si>
    <t>Noa Lang</t>
  </si>
  <si>
    <t>Brian Brobbey</t>
  </si>
  <si>
    <t>Wout Weghorst</t>
  </si>
  <si>
    <t>Bart Verbruggen</t>
  </si>
  <si>
    <t>Mark Flekken</t>
  </si>
  <si>
    <t>Justin Bijlow</t>
  </si>
  <si>
    <t>Ryan Gravenberch</t>
  </si>
  <si>
    <t>Jerdy Schouten</t>
  </si>
  <si>
    <t>Teun Koopmeiners</t>
  </si>
  <si>
    <t>Xavi Simons</t>
  </si>
  <si>
    <t>Tijjani Reijnders</t>
  </si>
  <si>
    <t>Quinten Timber</t>
  </si>
  <si>
    <t>Callum McCowatt</t>
  </si>
  <si>
    <t>Alex Rufer</t>
  </si>
  <si>
    <t>Joe Bell</t>
  </si>
  <si>
    <t>Ryan Thomas</t>
  </si>
  <si>
    <t>Marko Stamenic</t>
  </si>
  <si>
    <t>Tyler Bindon</t>
  </si>
  <si>
    <t>Francis de Vries</t>
  </si>
  <si>
    <t>Tim Payne</t>
  </si>
  <si>
    <t>Callan Elliot</t>
  </si>
  <si>
    <t>Finn Surman</t>
  </si>
  <si>
    <t>Kosta Barbarouses</t>
  </si>
  <si>
    <t>Elijah Just</t>
  </si>
  <si>
    <t>Ben Waine</t>
  </si>
  <si>
    <t>Ben Old</t>
  </si>
  <si>
    <t>Jesse Randall</t>
  </si>
  <si>
    <t>Lachlan Bayliss</t>
  </si>
  <si>
    <t>Max Crocombe</t>
  </si>
  <si>
    <t>Alex Paulsen</t>
  </si>
  <si>
    <t>Michael Woud</t>
  </si>
  <si>
    <t>Sander Berge</t>
  </si>
  <si>
    <t>Oscar Bobb</t>
  </si>
  <si>
    <t>Morten Thorsby</t>
  </si>
  <si>
    <t>Patrick Berg</t>
  </si>
  <si>
    <t>Kristoffer Ajer</t>
  </si>
  <si>
    <t>Julian Ryerson</t>
  </si>
  <si>
    <t>Marcus Pedersen</t>
  </si>
  <si>
    <t>Leo Østigård</t>
  </si>
  <si>
    <t>David Møller Wolfe</t>
  </si>
  <si>
    <t>Fredrik Bjørkan</t>
  </si>
  <si>
    <t>Torbjørn Heggem</t>
  </si>
  <si>
    <t>Henrik Falchener</t>
  </si>
  <si>
    <t>Erling Haaland</t>
  </si>
  <si>
    <t>Alexander Sørloth</t>
  </si>
  <si>
    <t>Andreas Schjelderup</t>
  </si>
  <si>
    <t>Jørgen Strand Larsen</t>
  </si>
  <si>
    <t>Ørjan Nyland</t>
  </si>
  <si>
    <t>Egil Selvik</t>
  </si>
  <si>
    <t>Jens Petter Hauge</t>
  </si>
  <si>
    <t>Antonio Nusa</t>
  </si>
  <si>
    <t>Kristian Thorstvedt</t>
  </si>
  <si>
    <t>Carlos Harvey</t>
  </si>
  <si>
    <t>Cristian Martínez</t>
  </si>
  <si>
    <t>Yoel Bárcenas</t>
  </si>
  <si>
    <t>José Luis Rodríguez</t>
  </si>
  <si>
    <t>Aníbal Godoy</t>
  </si>
  <si>
    <t>Amir Murillo</t>
  </si>
  <si>
    <t>José Córdoba</t>
  </si>
  <si>
    <t>Éric Davis</t>
  </si>
  <si>
    <t>César Blackman</t>
  </si>
  <si>
    <t>Andrés Andrade</t>
  </si>
  <si>
    <t>Roderick Miller</t>
  </si>
  <si>
    <t>Jiovany Ramos</t>
  </si>
  <si>
    <t>Martín Krug</t>
  </si>
  <si>
    <t>Jorge Gutiérrez</t>
  </si>
  <si>
    <t>Ismael Díaz</t>
  </si>
  <si>
    <t>José Fajardo</t>
  </si>
  <si>
    <t>Cecilio Waterman</t>
  </si>
  <si>
    <t>César Yanis</t>
  </si>
  <si>
    <t>Kadir Barría</t>
  </si>
  <si>
    <t>Luis Mejía</t>
  </si>
  <si>
    <t>Orlando Mosquera</t>
  </si>
  <si>
    <t>César Samudio</t>
  </si>
  <si>
    <t>Adalberto Carrasquilla</t>
  </si>
  <si>
    <t>Maurício Magalhães Prado</t>
  </si>
  <si>
    <t>Alejandro Romero</t>
  </si>
  <si>
    <t>Matías Galarza</t>
  </si>
  <si>
    <t>Lucas Romero</t>
  </si>
  <si>
    <t>Braian Ojeda</t>
  </si>
  <si>
    <t>Gustavo Gómez</t>
  </si>
  <si>
    <t>Júnior Alonso</t>
  </si>
  <si>
    <t>Omar Alderete</t>
  </si>
  <si>
    <t>Fabián Balbuena</t>
  </si>
  <si>
    <t>Alan Benítez</t>
  </si>
  <si>
    <t>Gustavo Velázquez</t>
  </si>
  <si>
    <t>Juan José Cáceres</t>
  </si>
  <si>
    <t>José Canale</t>
  </si>
  <si>
    <t>Miguel Almirón</t>
  </si>
  <si>
    <t>Antonio Sanabria</t>
  </si>
  <si>
    <t>Ramón Sosa</t>
  </si>
  <si>
    <t>Álex Arce</t>
  </si>
  <si>
    <t>Gabriel Ávalos</t>
  </si>
  <si>
    <t>Gustavo Caballero</t>
  </si>
  <si>
    <t>Alexandro Maidana</t>
  </si>
  <si>
    <t>Roberto Fernández</t>
  </si>
  <si>
    <t>Gastón Olveira</t>
  </si>
  <si>
    <t>Orlando Gill</t>
  </si>
  <si>
    <t>Damián Bobadilla</t>
  </si>
  <si>
    <t>Julio Enciso</t>
  </si>
  <si>
    <t>Diego Gómez</t>
  </si>
  <si>
    <t>Samuel de Almeida Costa</t>
  </si>
  <si>
    <t>Nuno Alexandre Tavares Mendes</t>
  </si>
  <si>
    <t>João Pedro Cavaco Cancelo</t>
  </si>
  <si>
    <t>José Diogo Dalot Teixeira</t>
  </si>
  <si>
    <t>Gonçalo Bernardo Inácio</t>
  </si>
  <si>
    <t>Renato Palma Veiga</t>
  </si>
  <si>
    <t>Tomás Lemos Araújo</t>
  </si>
  <si>
    <t>Gonçalo Matias Ramos</t>
  </si>
  <si>
    <t>João Félix Sequeira</t>
  </si>
  <si>
    <t>Pedro Lomba Neto</t>
  </si>
  <si>
    <t>Francisco António Machado Mota de Castro Trincão</t>
  </si>
  <si>
    <t>Gonçalo Manuel Ganchinho Guedes</t>
  </si>
  <si>
    <t>Francisco Fernandes da Conceição</t>
  </si>
  <si>
    <t>Rui Tiago Dantas da Silva</t>
  </si>
  <si>
    <t>José Pedro Malheiro de Sá</t>
  </si>
  <si>
    <t>Mário Ricardo da Silva Velho</t>
  </si>
  <si>
    <t>Rúben Diogo da Silva Neves</t>
  </si>
  <si>
    <t>Matheus Luiz Nunes</t>
  </si>
  <si>
    <t>Vítor Machado Ferreira</t>
  </si>
  <si>
    <t>João Pedro Gonçalves Neves</t>
  </si>
  <si>
    <t>Bruno Miguel Borges Fernandes</t>
  </si>
  <si>
    <t>Mohammad Naceur Al Mannai</t>
  </si>
  <si>
    <t>Ayoub Mohamed Al Oui</t>
  </si>
  <si>
    <t>Ahmed Fathy Mansi Abdoulla</t>
  </si>
  <si>
    <t>Karim Boudiaf</t>
  </si>
  <si>
    <t>Assim Omer Al Haj Madibo</t>
  </si>
  <si>
    <t>Mohammed Waad Abdulwahhab Jadoua Al Bayati</t>
  </si>
  <si>
    <t>Pedro Miguel Carvalho Deus Correia</t>
  </si>
  <si>
    <t>Bassam Husham Ali Al Rawi</t>
  </si>
  <si>
    <t>Lucas Michel Mendes</t>
  </si>
  <si>
    <t>Boualem Khoukhi</t>
  </si>
  <si>
    <t>Niall Aadya Mason</t>
  </si>
  <si>
    <t>Al Hashmi Al Hussain Mohi Aldin</t>
  </si>
  <si>
    <t>Gueye Seydinaissa Laye</t>
  </si>
  <si>
    <t>Akram Hassan Afif Yahya Afif</t>
  </si>
  <si>
    <t>Almoez Ali Zainalabedeen Mohamed Abdulla</t>
  </si>
  <si>
    <t>Edmílson Junior Paulo da Silva</t>
  </si>
  <si>
    <t>Hassan Khalid Hassan Al Haydos</t>
  </si>
  <si>
    <t>Yusuf Abdurisag Yusuf</t>
  </si>
  <si>
    <t>Ahmed Mohammed Hussein Kassim Al Ganehi</t>
  </si>
  <si>
    <t>Mubarak Shanan Khader Hamza</t>
  </si>
  <si>
    <t>Meshaal Aissa Mohammed Barsham</t>
  </si>
  <si>
    <t>Salah Zakaria Mohamed Mousa Hassan</t>
  </si>
  <si>
    <t>Shehab Mamdouh Abdelfadel Ellethy</t>
  </si>
  <si>
    <t>Mahmud Ibrahim Abunada</t>
  </si>
  <si>
    <t>Musab bin Fahad bin Zaid Al Juwayr</t>
  </si>
  <si>
    <t>Ziyad bin Mubarak bin Eid Al Marwani Al Johani</t>
  </si>
  <si>
    <t>Mohamed bin Ibrahim bin Abdullah Kanno</t>
  </si>
  <si>
    <t>Abdullah bin Mohammed bin Hamza Al Berri Al Khaibari</t>
  </si>
  <si>
    <t>Aiman bin Yahya bin Yahya Salem Ahmed</t>
  </si>
  <si>
    <t>Saud bin Abdullah bin Salem Abdulhamid</t>
  </si>
  <si>
    <t>Abdulelah bin Ali bin Awadh Al Amri</t>
  </si>
  <si>
    <t>Hassan bin Kadish bin Yahya Mahbub</t>
  </si>
  <si>
    <t>Ali bin Hassan bin Mohammed Majrashi</t>
  </si>
  <si>
    <t>Nawaf bin Meshari bin Mohammed Bu Washl</t>
  </si>
  <si>
    <t>Ali bin Mohammed bin Ali Lajami</t>
  </si>
  <si>
    <t>Feras bin Tariq bin Nasser Al Brikan</t>
  </si>
  <si>
    <t>Abdullah bin Abdulrahman bin Abdullah Al Hamddan</t>
  </si>
  <si>
    <t>Khalid bin Essa bin Mohammed Al Ghannam</t>
  </si>
  <si>
    <t>Saleh bin Khalid bin Mohammed Al Shehri</t>
  </si>
  <si>
    <t>Sultan bin Ahmed bin Mohammed Mandash</t>
  </si>
  <si>
    <t>Nawaf bin Dhahi bin Faisal Al Shuweiti Al Aqidi</t>
  </si>
  <si>
    <t>Ahmed bin Ali bin Hussein Al Kassar</t>
  </si>
  <si>
    <t>Mohammed bin Khalil bin Ibrahim Al Owais</t>
  </si>
  <si>
    <t>John McGinn</t>
  </si>
  <si>
    <t>Billy Gilmour</t>
  </si>
  <si>
    <t>Ryan Christie</t>
  </si>
  <si>
    <t>Kenny McLean</t>
  </si>
  <si>
    <t>Andy Robertson</t>
  </si>
  <si>
    <t>Kieran Tierney</t>
  </si>
  <si>
    <t>Nathan Patterson</t>
  </si>
  <si>
    <t>Jack Hendry</t>
  </si>
  <si>
    <t>John Souttar</t>
  </si>
  <si>
    <t>Scott McKenna</t>
  </si>
  <si>
    <t>Anthony Ralston</t>
  </si>
  <si>
    <t>Dominic Hyam</t>
  </si>
  <si>
    <t>Grant Hanley</t>
  </si>
  <si>
    <t>Ché Adams</t>
  </si>
  <si>
    <t>George Hirst</t>
  </si>
  <si>
    <t>Lyndon Dykes</t>
  </si>
  <si>
    <t>Findlay Curtis</t>
  </si>
  <si>
    <t>Liam Kelly</t>
  </si>
  <si>
    <t>Angus Gunn</t>
  </si>
  <si>
    <t>Scott McTominay</t>
  </si>
  <si>
    <t>Lewis Ferguson</t>
  </si>
  <si>
    <t>Idrissa Gueye</t>
  </si>
  <si>
    <t>Pape Matar Sarr</t>
  </si>
  <si>
    <t>Pathé Ciss</t>
  </si>
  <si>
    <t>Pape Gueye</t>
  </si>
  <si>
    <t>Mamadou Sarr</t>
  </si>
  <si>
    <t>Moussa Niakhaté</t>
  </si>
  <si>
    <t>El Hadji Malick Diouf</t>
  </si>
  <si>
    <t>Ismail Jakobs</t>
  </si>
  <si>
    <t>Kalidou Koulibaly</t>
  </si>
  <si>
    <t>Abdoulaye Seck</t>
  </si>
  <si>
    <t>Antoine Mendy</t>
  </si>
  <si>
    <t>Nicolas Jackson</t>
  </si>
  <si>
    <t>Iliman Ndiaye</t>
  </si>
  <si>
    <t>Ismaïla Sarr</t>
  </si>
  <si>
    <t>Assane Diao</t>
  </si>
  <si>
    <t>Cherif Ndiaye</t>
  </si>
  <si>
    <t>Bamba Dieng</t>
  </si>
  <si>
    <t>Ibrahim Mbaye</t>
  </si>
  <si>
    <t>Édouard Mendy</t>
  </si>
  <si>
    <t>Yehvann Diouf</t>
  </si>
  <si>
    <t>Mory Diaw</t>
  </si>
  <si>
    <t>Krépin Diatta</t>
  </si>
  <si>
    <t>Lamine Camara</t>
  </si>
  <si>
    <t>Habib Diarra</t>
  </si>
  <si>
    <t>Jayden Adams</t>
  </si>
  <si>
    <t>Teboho Mokoena</t>
  </si>
  <si>
    <t>Themba Zwane</t>
  </si>
  <si>
    <t>Thalente Mbatha</t>
  </si>
  <si>
    <t>Tshepang Moremi</t>
  </si>
  <si>
    <t>Sphephelo S'Miso Sithole</t>
  </si>
  <si>
    <t>Aubrey Modiba</t>
  </si>
  <si>
    <t>Thabang Matuludi</t>
  </si>
  <si>
    <t>Khuliso Mudau</t>
  </si>
  <si>
    <t>Nkosinathi Sibisi</t>
  </si>
  <si>
    <t>Mbekezeli Mbokazi</t>
  </si>
  <si>
    <t>Khulumani Ndamane</t>
  </si>
  <si>
    <t>Ime Okon</t>
  </si>
  <si>
    <t>Samukele Kabini</t>
  </si>
  <si>
    <t>Lyle Foster</t>
  </si>
  <si>
    <t>Relebohile Mofokeng</t>
  </si>
  <si>
    <t>Oswin Appollis</t>
  </si>
  <si>
    <t>Evidence Makgopa</t>
  </si>
  <si>
    <t>Thapelo Maseko</t>
  </si>
  <si>
    <t>Ronwen Williams</t>
  </si>
  <si>
    <t>Ricardo Goss</t>
  </si>
  <si>
    <t>Yéremy Pino</t>
  </si>
  <si>
    <t>Álex Baena</t>
  </si>
  <si>
    <t>Martín Zubimendi</t>
  </si>
  <si>
    <t>Pedro Porro</t>
  </si>
  <si>
    <t>Aymeric Laporte</t>
  </si>
  <si>
    <t>Alejandro Grimaldo</t>
  </si>
  <si>
    <t>Marc Cucurella</t>
  </si>
  <si>
    <t>Pau Cubarsí</t>
  </si>
  <si>
    <t>Lamine Yamal Nasraoui Ebana</t>
  </si>
  <si>
    <t>Ferran Torres</t>
  </si>
  <si>
    <t>Mikel Oyarzabal</t>
  </si>
  <si>
    <t>Borja Iglesias</t>
  </si>
  <si>
    <t>Víctor Muñoz</t>
  </si>
  <si>
    <t>David Raya</t>
  </si>
  <si>
    <t>Unai Simón</t>
  </si>
  <si>
    <t>Joan García</t>
  </si>
  <si>
    <t>Marcos Llorente</t>
  </si>
  <si>
    <t>Rodrigo Hernández Cascante</t>
  </si>
  <si>
    <t>Dani Olmo</t>
  </si>
  <si>
    <t>Pedro González López</t>
  </si>
  <si>
    <t>Besfort Zeneli</t>
  </si>
  <si>
    <t>Elliot Stroud</t>
  </si>
  <si>
    <t>Taha Ali</t>
  </si>
  <si>
    <t>Eric Smith</t>
  </si>
  <si>
    <t>Lucas Bergvall</t>
  </si>
  <si>
    <t>Yasin Ayari</t>
  </si>
  <si>
    <t>Jesper Karlström</t>
  </si>
  <si>
    <t>Mattias Svanberg</t>
  </si>
  <si>
    <t>Daniel Svensson</t>
  </si>
  <si>
    <t>Gabriel Gudmundsson</t>
  </si>
  <si>
    <t>Carl Starfelt</t>
  </si>
  <si>
    <t>Victor Lindelöf</t>
  </si>
  <si>
    <t>Gustaf Lagerbielke</t>
  </si>
  <si>
    <t>Viktor Gyökeres</t>
  </si>
  <si>
    <t>Anthony Elanga</t>
  </si>
  <si>
    <t>Benjamin Nygren</t>
  </si>
  <si>
    <t>Gustaf Nilsson</t>
  </si>
  <si>
    <t>Kristoffer Nordfeldt</t>
  </si>
  <si>
    <t>Johan Manzambi</t>
  </si>
  <si>
    <t>Granit Xhaka</t>
  </si>
  <si>
    <t>Michel Aebischer</t>
  </si>
  <si>
    <t>Remo Freuler</t>
  </si>
  <si>
    <t>Ardon Jashari</t>
  </si>
  <si>
    <t>Fabian Rieder</t>
  </si>
  <si>
    <t>Manuel Akanji</t>
  </si>
  <si>
    <t>Ricardo Rodríguez</t>
  </si>
  <si>
    <t>Nico Elvedi</t>
  </si>
  <si>
    <t>Silvan Widmer</t>
  </si>
  <si>
    <t>Miro Muheim</t>
  </si>
  <si>
    <t>Eray Cömert</t>
  </si>
  <si>
    <t>Aurèle Amenda</t>
  </si>
  <si>
    <t>Luca Jaquez</t>
  </si>
  <si>
    <t>Breel Embolo</t>
  </si>
  <si>
    <t>Noah Okafor</t>
  </si>
  <si>
    <t>Dan Ndoye</t>
  </si>
  <si>
    <t>Gregor Kobel</t>
  </si>
  <si>
    <t>Yvon Mvogo</t>
  </si>
  <si>
    <t>Marvin Keller</t>
  </si>
  <si>
    <t>Djibril Sow</t>
  </si>
  <si>
    <t>Denis Zakaria</t>
  </si>
  <si>
    <t>Rubén Vargas</t>
  </si>
  <si>
    <t>Ellyes Skhiri</t>
  </si>
  <si>
    <t>Rani Khedira</t>
  </si>
  <si>
    <t>Hadj Mahmoud</t>
  </si>
  <si>
    <t>Mortadha Ben Ouanes</t>
  </si>
  <si>
    <t>Anis Ben Slimane</t>
  </si>
  <si>
    <t>Moutaz Neffati</t>
  </si>
  <si>
    <t>Ali Abdi</t>
  </si>
  <si>
    <t>Omar Rekik</t>
  </si>
  <si>
    <t>Adem Arous</t>
  </si>
  <si>
    <t>Mohamed Amine Ben Hmida</t>
  </si>
  <si>
    <t>Raed Chikhaoui</t>
  </si>
  <si>
    <t>Ismaël Gharbi</t>
  </si>
  <si>
    <t>Elias Saad</t>
  </si>
  <si>
    <t>Firas Chaouat</t>
  </si>
  <si>
    <t>Sebastian Tounekti</t>
  </si>
  <si>
    <t>Hazem Mastouri</t>
  </si>
  <si>
    <t>Rayan Elloumi</t>
  </si>
  <si>
    <t>Khalil Ayari</t>
  </si>
  <si>
    <t>Abdelmouhib Chamakh</t>
  </si>
  <si>
    <t>Aymen Dahmen</t>
  </si>
  <si>
    <t>Sabri Ben Hessen</t>
  </si>
  <si>
    <t>Ismail Yüksek</t>
  </si>
  <si>
    <t>Salih Özcan</t>
  </si>
  <si>
    <t>Atakan Karazor</t>
  </si>
  <si>
    <t>Irfan Can Kahveci</t>
  </si>
  <si>
    <t>Orkun Kökçü</t>
  </si>
  <si>
    <t>Kaan Ayhan</t>
  </si>
  <si>
    <t>Zeki Çelik</t>
  </si>
  <si>
    <t>Ferdi Kadioglu</t>
  </si>
  <si>
    <t>Samet Akaydin</t>
  </si>
  <si>
    <t>Mert Müldür</t>
  </si>
  <si>
    <t>Ozan Kabak</t>
  </si>
  <si>
    <t>Eren Elmali</t>
  </si>
  <si>
    <t>Abdülkerim Bardakci</t>
  </si>
  <si>
    <t>Merih Demiral</t>
  </si>
  <si>
    <t>Mustafa Eskihellaç</t>
  </si>
  <si>
    <t>Ahmetcan Kaplan</t>
  </si>
  <si>
    <t>Kenan Yildiz</t>
  </si>
  <si>
    <t>Kerem Aktürkoglu</t>
  </si>
  <si>
    <t>Baris Alper Yilmaz</t>
  </si>
  <si>
    <t>Oguz Aydin</t>
  </si>
  <si>
    <t>Yunus Akgün</t>
  </si>
  <si>
    <t>Deniz Gül</t>
  </si>
  <si>
    <t>Ugurcan Çakir</t>
  </si>
  <si>
    <t>Altay Bayindir</t>
  </si>
  <si>
    <t>Mert Günok</t>
  </si>
  <si>
    <t>Muhammed Sengezer</t>
  </si>
  <si>
    <t>Arda Güler</t>
  </si>
  <si>
    <t>Hakan Çalhanoglu</t>
  </si>
  <si>
    <t>Pablo Alcoba</t>
  </si>
  <si>
    <t>Juan Manuel Sanabria</t>
  </si>
  <si>
    <t>Luciano González</t>
  </si>
  <si>
    <t>Nicolás Fonseca</t>
  </si>
  <si>
    <t>Facundo Pellistri</t>
  </si>
  <si>
    <t>Maxi Araújo</t>
  </si>
  <si>
    <t>Manuel Ugarte</t>
  </si>
  <si>
    <t>Nicolás de la Cruz</t>
  </si>
  <si>
    <t>Ronald Araujo</t>
  </si>
  <si>
    <t>José María Giménez</t>
  </si>
  <si>
    <t>Matías Viña</t>
  </si>
  <si>
    <t>Mathías Olivera</t>
  </si>
  <si>
    <t>Guillermo Varela</t>
  </si>
  <si>
    <t>Sebastián Cáceres</t>
  </si>
  <si>
    <t>Santiago Bueno</t>
  </si>
  <si>
    <t>José Rodríguez</t>
  </si>
  <si>
    <t>Brian Barboza</t>
  </si>
  <si>
    <t>Benjamín García</t>
  </si>
  <si>
    <t>Darwin Núñez</t>
  </si>
  <si>
    <t>Federico Viñas</t>
  </si>
  <si>
    <t>Brian Rodríguez</t>
  </si>
  <si>
    <t>Rodrigo Aguirre</t>
  </si>
  <si>
    <t>Facundo Torres</t>
  </si>
  <si>
    <t>Agustín Canobbio</t>
  </si>
  <si>
    <t>Facundo Martínez</t>
  </si>
  <si>
    <t>Agustín Álvarez</t>
  </si>
  <si>
    <t>Sergio Rochet</t>
  </si>
  <si>
    <t>Fernando Muslera</t>
  </si>
  <si>
    <t>Santiago Mele</t>
  </si>
  <si>
    <t>Giorgian de Arrascaeta</t>
  </si>
  <si>
    <t>Federico Valverde</t>
  </si>
  <si>
    <t>Cristian Roldan</t>
  </si>
  <si>
    <t>Sebastian Berhalter</t>
  </si>
  <si>
    <t>Tanner Tessmann</t>
  </si>
  <si>
    <t>Aidan Morris</t>
  </si>
  <si>
    <t>Brenden Aaronson</t>
  </si>
  <si>
    <t>Malik Tillman</t>
  </si>
  <si>
    <t>Weston McKennie</t>
  </si>
  <si>
    <t>Giovanni Reyna</t>
  </si>
  <si>
    <t>Johnny Cardoso</t>
  </si>
  <si>
    <t>Antonee Robinson</t>
  </si>
  <si>
    <t>Chris Richards</t>
  </si>
  <si>
    <t>Joe Scally</t>
  </si>
  <si>
    <t>Tim Ream</t>
  </si>
  <si>
    <t>Mark McKenzie</t>
  </si>
  <si>
    <t>Auston Trusty</t>
  </si>
  <si>
    <t>Alexander Freeman</t>
  </si>
  <si>
    <t>Timothy Weah</t>
  </si>
  <si>
    <t>Ricardo Pepi</t>
  </si>
  <si>
    <t>Folarin Balogun</t>
  </si>
  <si>
    <t>Patrick Agyemang</t>
  </si>
  <si>
    <t>Max Arfsten</t>
  </si>
  <si>
    <t>Matt Turner</t>
  </si>
  <si>
    <t>Matt Freese</t>
  </si>
  <si>
    <t>Patrick Schulte</t>
  </si>
  <si>
    <t>Chris Brady</t>
  </si>
  <si>
    <t>Christian Pulisic</t>
  </si>
  <si>
    <t>Abdulla Abdullaev</t>
  </si>
  <si>
    <t>Sherzod Esanov</t>
  </si>
  <si>
    <t>Jasurbek Jaloliddinov</t>
  </si>
  <si>
    <t>Ruslanbek Jiyanov</t>
  </si>
  <si>
    <t>Akmal Mozgovoy</t>
  </si>
  <si>
    <t>Otabek Shukurov</t>
  </si>
  <si>
    <t>Umarali Rakhmonaliev</t>
  </si>
  <si>
    <t>Dostonbek Khamdamov</t>
  </si>
  <si>
    <t>Aziz G'aniev</t>
  </si>
  <si>
    <t>Odiljon Hamrobekov</t>
  </si>
  <si>
    <t>Oston Urunov</t>
  </si>
  <si>
    <t>Jamshid Iskanderov</t>
  </si>
  <si>
    <t>Jaloliddin Masharipov</t>
  </si>
  <si>
    <t>Abbosbek Fayzullaev</t>
  </si>
  <si>
    <t>Abdukodir Khusanov</t>
  </si>
  <si>
    <t>Rustam Ashurmatov</t>
  </si>
  <si>
    <t>Sherzod Nasrullaev</t>
  </si>
  <si>
    <t>Farrukh Sayfiev</t>
  </si>
  <si>
    <t>Khojiakbar Alijonov</t>
  </si>
  <si>
    <t>Umar Eshmurodov</t>
  </si>
  <si>
    <t>Avazbek O'lmasaliev</t>
  </si>
  <si>
    <t>Bekhruz Karimov</t>
  </si>
  <si>
    <t>Jakhongir Urozov</t>
  </si>
  <si>
    <t>Eldor Shomurodov</t>
  </si>
  <si>
    <t>Igor Sergeev</t>
  </si>
  <si>
    <t>Sherzod Temirov</t>
  </si>
  <si>
    <t>Azizbek Amanov</t>
  </si>
  <si>
    <t>Abduvokhid Ne'matov</t>
  </si>
  <si>
    <t>Utkir Yusupov</t>
  </si>
  <si>
    <t>Botirali Ergashev</t>
  </si>
  <si>
    <t>Facundo Cambeses</t>
  </si>
  <si>
    <t>Walter Benítez</t>
  </si>
  <si>
    <t>Santiago Beltrán</t>
  </si>
  <si>
    <t>Lisandro Martínez</t>
  </si>
  <si>
    <t>Germán Pezzella</t>
  </si>
  <si>
    <t>Facundo Medina</t>
  </si>
  <si>
    <t>Zaid Romero</t>
  </si>
  <si>
    <t>Lautaro Di Lollo</t>
  </si>
  <si>
    <t>Gonzalo Montiel</t>
  </si>
  <si>
    <t>Kevin Mac Allister</t>
  </si>
  <si>
    <t>Leonardo Balerdi</t>
  </si>
  <si>
    <t>Giovani Lo Celso</t>
  </si>
  <si>
    <t>Emiliano Buendía</t>
  </si>
  <si>
    <t>Aníbal Moreno</t>
  </si>
  <si>
    <t>Equi Fernández</t>
  </si>
  <si>
    <t>Guido Rodríguez</t>
  </si>
  <si>
    <t>Alan Varela</t>
  </si>
  <si>
    <t>Tomás Aranda</t>
  </si>
  <si>
    <t>Nicolás Domínguez</t>
  </si>
  <si>
    <t>Claudio Echeverri</t>
  </si>
  <si>
    <t>Matías Soulé</t>
  </si>
  <si>
    <t>Nicolás Capaldo</t>
  </si>
  <si>
    <t>Milton Delgado</t>
  </si>
  <si>
    <t>Lautaro Martínez</t>
  </si>
  <si>
    <t>Mateo Pellegrino</t>
  </si>
  <si>
    <t>Santiago Castro</t>
  </si>
  <si>
    <t>Dennis Hadzikadunic</t>
  </si>
  <si>
    <t>Ermin Mahmic</t>
  </si>
  <si>
    <t>Weverton Pereira da Silva</t>
  </si>
  <si>
    <t>Alex Sandro Lobo da Silva</t>
  </si>
  <si>
    <t>Wesley Vinícius França Lima</t>
  </si>
  <si>
    <t>Bruno Guimarães Rodriguez Moura</t>
  </si>
  <si>
    <t>Raphael Dias Belloli</t>
  </si>
  <si>
    <t>Neymar da Silva Santos Júnior</t>
  </si>
  <si>
    <t>Yerry Mina</t>
  </si>
  <si>
    <t>Willer Ditta</t>
  </si>
  <si>
    <t>Juan Portilla</t>
  </si>
  <si>
    <t>Cucho Hernández</t>
  </si>
  <si>
    <t>Jindrich Stanek</t>
  </si>
  <si>
    <t>David Zima</t>
  </si>
  <si>
    <t>Alexandr Sojka</t>
  </si>
  <si>
    <t>David Doudera</t>
  </si>
  <si>
    <t>Hugo Sochurek</t>
  </si>
  <si>
    <t>Christophe Kabongo</t>
  </si>
  <si>
    <t>Jan Kuchta</t>
  </si>
  <si>
    <t>Adam Hlozek</t>
  </si>
  <si>
    <t>Robin Risser</t>
  </si>
  <si>
    <t>William Saliba</t>
  </si>
  <si>
    <t>Jules Koundé</t>
  </si>
  <si>
    <t>Bradley Barcola</t>
  </si>
  <si>
    <t>Jean-Philippe Mateta</t>
  </si>
  <si>
    <t>Paul Reverson</t>
  </si>
  <si>
    <t>Solomon Agbasi</t>
  </si>
  <si>
    <t>Augustine Boakye</t>
  </si>
  <si>
    <t>Ko Itakura</t>
  </si>
  <si>
    <t>Takehiro Tomiyasu</t>
  </si>
  <si>
    <t>Yuto Nagatomo</t>
  </si>
  <si>
    <t>Wataru Endo</t>
  </si>
  <si>
    <t>Takefusa Kubo</t>
  </si>
  <si>
    <t>Antonio Rodríguez</t>
  </si>
  <si>
    <t>Carlos Moreno</t>
  </si>
  <si>
    <t>Álex Padilla</t>
  </si>
  <si>
    <t>Julián Araujo</t>
  </si>
  <si>
    <t>Alejandro Gómez</t>
  </si>
  <si>
    <t>Ramón Juárez</t>
  </si>
  <si>
    <t>Mateo Chávez</t>
  </si>
  <si>
    <t>Bryan González</t>
  </si>
  <si>
    <t>Víctor Guzmán</t>
  </si>
  <si>
    <t>Marcel Ruiz</t>
  </si>
  <si>
    <t>Jordán Carrillo</t>
  </si>
  <si>
    <t>Diego Lainez</t>
  </si>
  <si>
    <t>César Huerta</t>
  </si>
  <si>
    <t>Edson Álvarez</t>
  </si>
  <si>
    <t>Gilberto Mora</t>
  </si>
  <si>
    <t>Luis Chávez</t>
  </si>
  <si>
    <t>Luis Romo</t>
  </si>
  <si>
    <t>Elías Montiel</t>
  </si>
  <si>
    <t>Kevin Castañeda</t>
  </si>
  <si>
    <t>Alexis Gutiérrez</t>
  </si>
  <si>
    <t>Jeremy Márquez</t>
  </si>
  <si>
    <t>Alexéi Domínguez</t>
  </si>
  <si>
    <t>Efraín Álvarez</t>
  </si>
  <si>
    <t>Santiago Giménez</t>
  </si>
  <si>
    <t>Jorge Ruvalcaba</t>
  </si>
  <si>
    <t>Michael Boxall</t>
  </si>
  <si>
    <t>Liberato Cacace</t>
  </si>
  <si>
    <t>Nando Pijnaker</t>
  </si>
  <si>
    <t>Tommy Smith</t>
  </si>
  <si>
    <t>Matthew Garbett</t>
  </si>
  <si>
    <t>Chris Wood</t>
  </si>
  <si>
    <t>Sarpreet Singh</t>
  </si>
  <si>
    <t>Juan Espínola</t>
  </si>
  <si>
    <t>Carlos Coronel</t>
  </si>
  <si>
    <t>Santiago Rojas</t>
  </si>
  <si>
    <t>Blás Riveros</t>
  </si>
  <si>
    <t>Alcides Benítez</t>
  </si>
  <si>
    <t>Agustín Sández</t>
  </si>
  <si>
    <t>Alan Núñez</t>
  </si>
  <si>
    <t>Saúl Salcedo</t>
  </si>
  <si>
    <t>Diego León</t>
  </si>
  <si>
    <t>Tarek Salman Suleiman Odeh</t>
  </si>
  <si>
    <t>Rayyan Ahmed Al Ali</t>
  </si>
  <si>
    <t>Homam El Amin Mohamed Ahmed</t>
  </si>
  <si>
    <t>Sultan Hussain Mohamad Hussain Al Brake</t>
  </si>
  <si>
    <t>Abdulaziz Hatem Mohammed Abdullah</t>
  </si>
  <si>
    <t>Jassem Gaber El Sayed Abdulsallam</t>
  </si>
  <si>
    <t>Ahmed Alaaeldin Bader Mohammed Abdelmotaal</t>
  </si>
  <si>
    <t>Mohammed Muntari</t>
  </si>
  <si>
    <t>Andrés Sebastián Soria Quintana</t>
  </si>
  <si>
    <t>Tahsin Mohammed Jamshid</t>
  </si>
  <si>
    <t>Viktor Johansson</t>
  </si>
  <si>
    <t>Jacob Widell Zetterström</t>
  </si>
  <si>
    <t>Hjalmar Ekdal</t>
  </si>
  <si>
    <t>Emil Holm</t>
  </si>
  <si>
    <t>Isak Hien</t>
  </si>
  <si>
    <t>Ken Sema</t>
  </si>
  <si>
    <t>Alexander Isak</t>
  </si>
  <si>
    <t>Alexander Bernhardsson</t>
  </si>
  <si>
    <t>Thibaut Courtois</t>
  </si>
  <si>
    <t>Mike Penders</t>
  </si>
  <si>
    <t>Hans Vanaken</t>
  </si>
  <si>
    <t>Matias Fernandez-Pardo</t>
  </si>
  <si>
    <t>Leandro Trossard</t>
  </si>
  <si>
    <t>Diego Moreira</t>
  </si>
  <si>
    <t>Ianique dos Santos Tavares</t>
  </si>
  <si>
    <t>Logan Evans Costa</t>
  </si>
  <si>
    <t>Jamiro Gregory Monteiro Alvarenga</t>
  </si>
  <si>
    <t>Hélio Sandro Oliveira Alves Varela</t>
  </si>
  <si>
    <t>Gilson Benchimol Tavares</t>
  </si>
  <si>
    <t>Oumar Diakité</t>
  </si>
  <si>
    <t>Ange-Yoan Bonny</t>
  </si>
  <si>
    <t>Dominik Kotarski</t>
  </si>
  <si>
    <t>Josko Gvardiol</t>
  </si>
  <si>
    <t>Mateo Kovacic</t>
  </si>
  <si>
    <t>Keeto Thermoncy</t>
  </si>
  <si>
    <t>Dominique Simon</t>
  </si>
  <si>
    <t>Lenny Joseph</t>
  </si>
  <si>
    <t>Noureddin Zaid Khaleel Bani Ateyah</t>
  </si>
  <si>
    <t>Ahmad Mohannad Talab Al Juaidi</t>
  </si>
  <si>
    <t>Ehsan Nabil Farhan Haddad</t>
  </si>
  <si>
    <t>Saed Ahmad Salameh Al Rosan</t>
  </si>
  <si>
    <t>Anas Saeed Badawi</t>
  </si>
  <si>
    <t>Raja'ei Ayed Fadel Hasan</t>
  </si>
  <si>
    <t>Ali Iyad Ali Olwan</t>
  </si>
  <si>
    <t>Gi-Hyuk Lee</t>
  </si>
  <si>
    <t>In-Beom Hwang</t>
  </si>
  <si>
    <t>Dong-Gyeong Lee</t>
  </si>
  <si>
    <t>Montassar Talbi</t>
  </si>
  <si>
    <t>Dylan Bronn</t>
  </si>
  <si>
    <t>Yan Valery</t>
  </si>
  <si>
    <t>Elias Achouri</t>
  </si>
  <si>
    <t>Hannibal Mejbri</t>
  </si>
  <si>
    <t>Gédéon Kalulu</t>
  </si>
  <si>
    <t>Gaël Kakuta</t>
  </si>
  <si>
    <t>Armando Obispo</t>
  </si>
  <si>
    <t>Deveron Fonville</t>
  </si>
  <si>
    <t>Jürgen Locadia</t>
  </si>
  <si>
    <t>Roozbeh Cheshmi</t>
  </si>
  <si>
    <t>Kasra Taheri</t>
  </si>
  <si>
    <t>Jalal Hassan Hachim</t>
  </si>
  <si>
    <t>Mustafa Saadoon Abbood Al Korji</t>
  </si>
  <si>
    <t>Ahmed Yahya Mahmood Al Hajjaj</t>
  </si>
  <si>
    <t>Dario Naamo</t>
  </si>
  <si>
    <t>Jussef Nasrawe</t>
  </si>
  <si>
    <t>Ahmed Ihab Ahmed</t>
  </si>
  <si>
    <t>Diogo Meireles da Costa</t>
  </si>
  <si>
    <t>Rúben dos Santos Gato Alves Dias</t>
  </si>
  <si>
    <t>Nélson Cabral Semedo</t>
  </si>
  <si>
    <t>Bernardo Mota Veiga de Carvalho e Silva</t>
  </si>
  <si>
    <t>Cristiano Ronaldo dos Santos Aveiro</t>
  </si>
  <si>
    <t>Rafael Alexandre da Conceição Leão</t>
  </si>
  <si>
    <t>Fahad Younis Ahmed Mohammed Baker</t>
  </si>
  <si>
    <t>Craig Gordon</t>
  </si>
  <si>
    <t>Aaron Hickey</t>
  </si>
  <si>
    <t>Ben Gannon-Doak</t>
  </si>
  <si>
    <t>Ross Stewart</t>
  </si>
  <si>
    <t>Lawrence Shankland</t>
  </si>
  <si>
    <t>Christian Fassnacht</t>
  </si>
  <si>
    <t>Zeki Amdouni</t>
  </si>
  <si>
    <t>Cedric Itten</t>
  </si>
  <si>
    <t>Ersin Destanoglu</t>
  </si>
  <si>
    <t>Yusuf Akçiçek</t>
  </si>
  <si>
    <t>Çaglar Söyüncü</t>
  </si>
  <si>
    <t>Aral Simsir</t>
  </si>
  <si>
    <t>Demir Ege Tiknaz</t>
  </si>
  <si>
    <t>Can Uzun</t>
  </si>
  <si>
    <t>Yusuf Sari</t>
  </si>
  <si>
    <t>Aaron Tshibola</t>
  </si>
  <si>
    <t>Karim Hafez Ramadan Seif El Din</t>
  </si>
  <si>
    <t>Nabil Emad Aly El Mahdy</t>
  </si>
  <si>
    <t>Mostafa Mohamed Zaki Abdelraouf</t>
  </si>
  <si>
    <t>Aqtay Abdallah</t>
  </si>
  <si>
    <t>Hamza Mohamed Abdelkarim Elsayed Selim</t>
  </si>
  <si>
    <t>Mohamed Salah Hamed Mahrous Ghaly</t>
  </si>
  <si>
    <t>Manuel Neuer</t>
  </si>
  <si>
    <t>Nadiem Amiri</t>
  </si>
  <si>
    <t>Jamal Musiala</t>
  </si>
  <si>
    <t>Felix Nmecha</t>
  </si>
  <si>
    <t>Aleksandar Pavlovic</t>
  </si>
  <si>
    <t>Jamie Leweling</t>
  </si>
  <si>
    <t>Maximilian Beier</t>
  </si>
  <si>
    <t>Maya Yoshida</t>
  </si>
  <si>
    <t>Ronaldo Dejesús</t>
  </si>
  <si>
    <t>Mateo Gamarra</t>
  </si>
  <si>
    <t>Robert Piris Da Motta</t>
  </si>
  <si>
    <t>Óscar Romero</t>
  </si>
  <si>
    <t>Mathías Villasanti</t>
  </si>
  <si>
    <t>Hugo Cuenca</t>
  </si>
  <si>
    <t>Andrés Cubas</t>
  </si>
  <si>
    <t>Álvaro Campuzano</t>
  </si>
  <si>
    <t>Ángel Romero</t>
  </si>
  <si>
    <t>Rodney Redes</t>
  </si>
  <si>
    <t>Enso González</t>
  </si>
  <si>
    <t>Diego González</t>
  </si>
  <si>
    <t>Munir El Kajoui</t>
  </si>
  <si>
    <t>Ibrahim Gomis</t>
  </si>
  <si>
    <t>Yanis Benchaouch</t>
  </si>
  <si>
    <t>Youssef Belammari</t>
  </si>
  <si>
    <t>Soufiane Bouftini</t>
  </si>
  <si>
    <t>Mohamed Chibi</t>
  </si>
  <si>
    <t>Sofiane Boufal</t>
  </si>
  <si>
    <t>Imrân Louza</t>
  </si>
  <si>
    <t>Soufiane El-Faouzi</t>
  </si>
  <si>
    <t>Ayyoub Bouaddi</t>
  </si>
  <si>
    <t>Marwane Saadane</t>
  </si>
  <si>
    <t>Ayoube Amaimouni-Echghouyab</t>
  </si>
  <si>
    <t>Soufiane Benjdida</t>
  </si>
  <si>
    <t>Othmane Maamma</t>
  </si>
  <si>
    <t>Tawfik Bentayeb</t>
  </si>
  <si>
    <t>Yanis Begraoui</t>
  </si>
  <si>
    <t>Sander Tangvik</t>
  </si>
  <si>
    <t>Thelo Aasgaard</t>
  </si>
  <si>
    <t>Fredrik Aursnes</t>
  </si>
  <si>
    <t>Martin Ødegaard</t>
  </si>
  <si>
    <t>Lorenzo Melgarejo</t>
  </si>
  <si>
    <t>Rubén Lezcano</t>
  </si>
  <si>
    <t>Carlos González</t>
  </si>
  <si>
    <t>Isidro Pitta</t>
  </si>
  <si>
    <t>Adrián Alcaraz</t>
  </si>
  <si>
    <t>Adam Bareiro</t>
  </si>
  <si>
    <t>Ronaldo Martínez</t>
  </si>
  <si>
    <t>Robert Morales</t>
  </si>
  <si>
    <t>Ilay Camara</t>
  </si>
  <si>
    <t>Moustapha Mbow</t>
  </si>
  <si>
    <t>Bara Sapoko Ndiaye</t>
  </si>
  <si>
    <t>Sadio Mané</t>
  </si>
  <si>
    <t>Brandon Petersen</t>
  </si>
  <si>
    <t>Sipho Chaine</t>
  </si>
  <si>
    <t>Thabiso Monyane</t>
  </si>
  <si>
    <t>Olwethu Makhanya</t>
  </si>
  <si>
    <t>Bradley Cross</t>
  </si>
  <si>
    <t>Thapelo Morena</t>
  </si>
  <si>
    <t>Lebohang Maboe</t>
  </si>
  <si>
    <t>Kamogelo Sebelebele</t>
  </si>
  <si>
    <t>Patrick Maswanganyi</t>
  </si>
  <si>
    <t>Brooklyn Poggenpoel</t>
  </si>
  <si>
    <t>Iqraam Rayners</t>
  </si>
  <si>
    <t>Jarell Quansah</t>
  </si>
  <si>
    <t>Reece James</t>
  </si>
  <si>
    <t>Eberechi Eze</t>
  </si>
  <si>
    <t>Ollie Watkins</t>
  </si>
  <si>
    <t>Ivan Toney</t>
  </si>
  <si>
    <t>Amine Sbaï</t>
  </si>
  <si>
    <t>Sondre Langås</t>
  </si>
  <si>
    <t>Cristhian Loor</t>
  </si>
  <si>
    <t>Deinner Ordóñez</t>
  </si>
  <si>
    <t>Fricio Caicedo</t>
  </si>
  <si>
    <t>Ederson Castillo</t>
  </si>
  <si>
    <t>Darwin Guagua</t>
  </si>
  <si>
    <t>Malcom DaCosta</t>
  </si>
  <si>
    <t>Bruno Caicedo</t>
  </si>
  <si>
    <t>Luis Fragozo</t>
  </si>
  <si>
    <t>Nilson Angulo</t>
  </si>
  <si>
    <t>Abdulquddus bin Atiah bin Mohammed Atiah Khaoud</t>
  </si>
  <si>
    <t>Hassan bin Mohammed bin Osama Al Tambakti</t>
  </si>
  <si>
    <t>Zakaria bin Siraj bin Ahmed Hawsawi</t>
  </si>
  <si>
    <t>Jehad bin Abdullatif bin Ahmed Thikri</t>
  </si>
  <si>
    <t>Moteb bin Saad bin Salim Al Naqi Al Harbi</t>
  </si>
  <si>
    <t>Salem bin Mohammed bin Shafi Al Dawsari</t>
  </si>
  <si>
    <t>Alaa bin Mohsen bin Ahmed Al Hejji</t>
  </si>
  <si>
    <t>Nasser bin Essa bin Shafi Al Shardan Al Dawsari</t>
  </si>
  <si>
    <t>Mohammed bin Waheeb bin Saeed Abu Al Shamat</t>
  </si>
  <si>
    <t>Saleh bin Waheeb bin Saeed Abu Al Shamat</t>
  </si>
  <si>
    <t>Abdullah bin Ibrahim bin Ahmed Al Salem</t>
  </si>
  <si>
    <t>Alphonso Davies</t>
  </si>
  <si>
    <t>Zorhan Bassong</t>
  </si>
  <si>
    <t>Alistair Johnston</t>
  </si>
  <si>
    <t>Moïse Bombito</t>
  </si>
  <si>
    <t>Jamie Knight-Lebel</t>
  </si>
  <si>
    <t>Alfie Jones</t>
  </si>
  <si>
    <t>Stephen Eustaquio</t>
  </si>
  <si>
    <t>Jacob Shaffelburg</t>
  </si>
  <si>
    <t>Jayden Nelson</t>
  </si>
  <si>
    <t>Promise David</t>
  </si>
  <si>
    <t>Lawrence Ati Zigi</t>
  </si>
  <si>
    <t>Joseph Anang</t>
  </si>
  <si>
    <t>Abdul Baba</t>
  </si>
  <si>
    <t>Alidu Seidu</t>
  </si>
  <si>
    <t>Kojo Peprah Oppong</t>
  </si>
  <si>
    <t>Jonas Adjetey</t>
  </si>
  <si>
    <t>Abdul Mumin</t>
  </si>
  <si>
    <t>Alexander Djiku</t>
  </si>
  <si>
    <t>Marvin Senaya</t>
  </si>
  <si>
    <t>Jerome Opoku</t>
  </si>
  <si>
    <t>Gideon Mensah</t>
  </si>
  <si>
    <t>Caleb Yirenkyi</t>
  </si>
  <si>
    <t>Thomas Partey</t>
  </si>
  <si>
    <t>Elisha Owusu</t>
  </si>
  <si>
    <t>Kwasi Sibo</t>
  </si>
  <si>
    <t>Jordan Ayew</t>
  </si>
  <si>
    <t>Iñaki Williams</t>
  </si>
  <si>
    <t>Ernest Nuamah</t>
  </si>
  <si>
    <t>Prince Adu</t>
  </si>
  <si>
    <t>Abdul Fatawu</t>
  </si>
  <si>
    <t>Christopher Bonsu Baah</t>
  </si>
  <si>
    <t>Antoine Semenyo</t>
  </si>
  <si>
    <t>Brandon Thomas-Asante</t>
  </si>
  <si>
    <t>Kamaldeen Sulemana</t>
  </si>
  <si>
    <t>Eric García</t>
  </si>
  <si>
    <t>Marc Pubill</t>
  </si>
  <si>
    <t>Mikel Merino</t>
  </si>
  <si>
    <t>Fabián Ruiz</t>
  </si>
  <si>
    <t>Pablo Páez Gavira</t>
  </si>
  <si>
    <t>Nico Williams</t>
  </si>
  <si>
    <t>Joe Gauci</t>
  </si>
  <si>
    <t>Harry Souttar</t>
  </si>
  <si>
    <t>Cameron Devlin</t>
  </si>
  <si>
    <t>Jackson Irvine</t>
  </si>
  <si>
    <t>Mathew Leckie</t>
  </si>
  <si>
    <t>Mohamed Touré</t>
  </si>
  <si>
    <t>Tete Yengi</t>
  </si>
  <si>
    <t>Brandon Borrello</t>
  </si>
  <si>
    <t>Ahmed Tagnaouti</t>
  </si>
  <si>
    <t>Yassine Bounou</t>
  </si>
  <si>
    <t>Nayef Aguerd</t>
  </si>
  <si>
    <t>Achraf Hakimi</t>
  </si>
  <si>
    <t>Chadi Riad</t>
  </si>
  <si>
    <t>Noussair Mazraoui</t>
  </si>
  <si>
    <t>Redouane Halhal</t>
  </si>
  <si>
    <t>Issa Diop</t>
  </si>
  <si>
    <t>Zakaria El Ouahdi</t>
  </si>
  <si>
    <t>Sofyan Amrabat</t>
  </si>
  <si>
    <t>Neil El Aynaoui</t>
  </si>
  <si>
    <t>Brahim Díaz</t>
  </si>
  <si>
    <t>Azzedine Ounahi</t>
  </si>
  <si>
    <t>Bilal El Khannouss</t>
  </si>
  <si>
    <t>Soufiane Rahimi</t>
  </si>
  <si>
    <t>Abde Ezzalzouli</t>
  </si>
  <si>
    <t>Chemsdine Talbi</t>
  </si>
  <si>
    <t>Fidel Escobar</t>
  </si>
  <si>
    <t>Edgardo Fariña</t>
  </si>
  <si>
    <t>Alberto Quintero</t>
  </si>
  <si>
    <t>Azarías Londoño</t>
  </si>
  <si>
    <t>Tomás Rodríguez</t>
  </si>
  <si>
    <t>Sergiño Dest</t>
  </si>
  <si>
    <t>Miles Robinson</t>
  </si>
  <si>
    <t>Tyler Adams</t>
  </si>
  <si>
    <t>Haji Wright</t>
  </si>
  <si>
    <t>Álex Zendejas</t>
  </si>
  <si>
    <t>Hosts</t>
  </si>
  <si>
    <t>Group stage (1986, 2022)</t>
  </si>
  <si>
    <t>Quarter-finals (1970, 1986)</t>
  </si>
  <si>
    <t>Third place (1930)</t>
  </si>
  <si>
    <t>AFC third round Group C winners</t>
  </si>
  <si>
    <t>Round of 16 (2002, 2010, 2018, 2022)</t>
  </si>
  <si>
    <t>OFC third round winners</t>
  </si>
  <si>
    <t>Group stage (1982, 2010)</t>
  </si>
  <si>
    <t>AFC third round Group A winners</t>
  </si>
  <si>
    <t>Group stage (1978, 1998, 2006, 2014, 2018, 2022)</t>
  </si>
  <si>
    <t>CONMEBOL winners</t>
  </si>
  <si>
    <t>AFC third round Group A runners-up</t>
  </si>
  <si>
    <t>AFC third round Group B runners-up</t>
  </si>
  <si>
    <t>AFC third round Group B winners</t>
  </si>
  <si>
    <t>Fourth place (2002)</t>
  </si>
  <si>
    <t>AFC third round Group C runners-up</t>
  </si>
  <si>
    <t>Round of 16 (2006, 2022)</t>
  </si>
  <si>
    <t>CONMEBOL fifth place</t>
  </si>
  <si>
    <t>CONMEBOL runners-up</t>
  </si>
  <si>
    <t>Round of 16 (2006)</t>
  </si>
  <si>
    <t>CONMEBOL sixth place</t>
  </si>
  <si>
    <t>Quarter-finals (2010)</t>
  </si>
  <si>
    <t>CONMEBOL fourth place</t>
  </si>
  <si>
    <t>CONMEBOL third place</t>
  </si>
  <si>
    <t>Quarter-finals (2014)</t>
  </si>
  <si>
    <t>CAF Group E winners</t>
  </si>
  <si>
    <t>Fourth place (2022)</t>
  </si>
  <si>
    <t>CAF Group H winners</t>
  </si>
  <si>
    <t>Group stage (1978, 1998, 2002, 2006, 2018, 2022)</t>
  </si>
  <si>
    <t>CAF Group A winners</t>
  </si>
  <si>
    <t>CAF Group G winners</t>
  </si>
  <si>
    <t>Round of 16 (2014)</t>
  </si>
  <si>
    <t>CAF Group I winners</t>
  </si>
  <si>
    <t>CAF Group D winners</t>
  </si>
  <si>
    <t>AFC fourth round Group A winners</t>
  </si>
  <si>
    <t>Group stage (2022)</t>
  </si>
  <si>
    <t>AFC fourth round Group B winners</t>
  </si>
  <si>
    <t>Round of 16 (1994)</t>
  </si>
  <si>
    <t>CAF Group B winners</t>
  </si>
  <si>
    <t>Quarter-finals (2002)</t>
  </si>
  <si>
    <t>CAF Group C winners</t>
  </si>
  <si>
    <t>Group stage (1998, 2002, 2010)</t>
  </si>
  <si>
    <t>CAF Group F winners</t>
  </si>
  <si>
    <t>Group stage (2006, 2010, 2014)</t>
  </si>
  <si>
    <t>UEFA Group K winners</t>
  </si>
  <si>
    <t>Winners (1966)</t>
  </si>
  <si>
    <t>UEFA Group D winners</t>
  </si>
  <si>
    <t>UEFA Group L winners</t>
  </si>
  <si>
    <t>Runners-up (2018)</t>
  </si>
  <si>
    <t>UEFA Group F winners</t>
  </si>
  <si>
    <t>Third place (1966)</t>
  </si>
  <si>
    <t>UEFA Group I winners</t>
  </si>
  <si>
    <t>Round of 16 (1998)</t>
  </si>
  <si>
    <t>UEFA Group A winners</t>
  </si>
  <si>
    <t>UEFA Group G winners</t>
  </si>
  <si>
    <t>Runners-up (1974, 1978, 2010)</t>
  </si>
  <si>
    <t>UEFA Group B winners</t>
  </si>
  <si>
    <t>Quarter-finals (1934, 1938, 1954)</t>
  </si>
  <si>
    <t>UEFA Group C winners</t>
  </si>
  <si>
    <t>Group stage (1954, 1958, 1974, 1978, 1982, 1986, 1990, 1998)</t>
  </si>
  <si>
    <t>UEFA Group E winners</t>
  </si>
  <si>
    <t>Winners (2010)</t>
  </si>
  <si>
    <t>UEFA Group H winners</t>
  </si>
  <si>
    <t>Third place (1954)</t>
  </si>
  <si>
    <t>UEFA Group J winners</t>
  </si>
  <si>
    <t>Third place (2018)</t>
  </si>
  <si>
    <t>CONCACAF third round Group A winners</t>
  </si>
  <si>
    <t>Group stage (2018)</t>
  </si>
  <si>
    <t>CONCACAF third round Group B winners</t>
  </si>
  <si>
    <t>CONCACAF third round Group C winners</t>
  </si>
  <si>
    <t>Group stage (1974)</t>
  </si>
  <si>
    <t>UEFA play-offs Path A winners</t>
  </si>
  <si>
    <t>Group stage (2014)</t>
  </si>
  <si>
    <t>UEFA play-offs Path B winners</t>
  </si>
  <si>
    <t>Runners-up (1958)</t>
  </si>
  <si>
    <t>UEFA play-offs Path C winners</t>
  </si>
  <si>
    <t>Third place (2002)</t>
  </si>
  <si>
    <t>UEFA play-offs Path D winners</t>
  </si>
  <si>
    <t>Runners-up (1934, 1962)</t>
  </si>
  <si>
    <t>Inter-confederation Pathway 1 play-off winners</t>
  </si>
  <si>
    <t>Inter-confederation Pathway 2 play-off winners</t>
  </si>
  <si>
    <t>Group stage (1986)</t>
  </si>
  <si>
    <t>Winners (1978, 1986, 2022)</t>
  </si>
  <si>
    <t>Winners (1958, 1962, 1970, 1994, 2002)</t>
  </si>
  <si>
    <t>Winners (1998, 2018)</t>
  </si>
  <si>
    <t>Winners (1954, 1974, 1990, 2014)</t>
  </si>
  <si>
    <t>Winners (1930, 1950)</t>
  </si>
  <si>
    <t>Method</t>
  </si>
  <si>
    <t>Date of Qual</t>
  </si>
  <si>
    <t>Times Qual</t>
  </si>
  <si>
    <t>Last Qual</t>
  </si>
  <si>
    <t>Consecutive appearances</t>
  </si>
  <si>
    <t>Previous best performance</t>
  </si>
  <si>
    <t>Pot</t>
  </si>
  <si>
    <t>N/A</t>
  </si>
  <si>
    <t>Shortlist</t>
  </si>
  <si>
    <t>In the Squad</t>
  </si>
  <si>
    <t>Player Count</t>
  </si>
  <si>
    <t>First round (1934), group stage (1990, 2018)</t>
  </si>
  <si>
    <t>NOTE</t>
  </si>
  <si>
    <t>Pulled out injured</t>
  </si>
  <si>
    <t>Mladen JURKAS</t>
  </si>
  <si>
    <t>Derrick Luckassen</t>
  </si>
  <si>
    <t>Out injured?</t>
  </si>
  <si>
    <t>Shahriyar MOGHANLOO</t>
  </si>
  <si>
    <t>Christopher OPERI</t>
  </si>
  <si>
    <t>Pulled out injured?</t>
  </si>
  <si>
    <t>SquadID</t>
  </si>
  <si>
    <t>id</t>
  </si>
  <si>
    <t>firstName</t>
  </si>
  <si>
    <t>lastName</t>
  </si>
  <si>
    <t>knownName</t>
  </si>
  <si>
    <t>squadId</t>
  </si>
  <si>
    <t>position</t>
  </si>
  <si>
    <t>price</t>
  </si>
  <si>
    <t>status</t>
  </si>
  <si>
    <t>matchStatus</t>
  </si>
  <si>
    <t>percentSelected</t>
  </si>
  <si>
    <t>roundsSelected/1</t>
  </si>
  <si>
    <t>stats/totalPoints</t>
  </si>
  <si>
    <t>stats/avgPoints</t>
  </si>
  <si>
    <t>stats/form</t>
  </si>
  <si>
    <t>stats/lastRoundPoints</t>
  </si>
  <si>
    <t>stats/nextFixtureFromActiveRound</t>
  </si>
  <si>
    <t>stats/nextFixtureFromScheduledRound</t>
  </si>
  <si>
    <t>oneToWatch</t>
  </si>
  <si>
    <t>oneToWatchText</t>
  </si>
  <si>
    <t>fifaId</t>
  </si>
  <si>
    <t>Rayan</t>
  </si>
  <si>
    <t>playing</t>
  </si>
  <si>
    <t>Ramy</t>
  </si>
  <si>
    <t>Bensebaini</t>
  </si>
  <si>
    <t>Mandi</t>
  </si>
  <si>
    <t>Mehdi</t>
  </si>
  <si>
    <t>Dorval</t>
  </si>
  <si>
    <t>transferred</t>
  </si>
  <si>
    <t>Sohaib</t>
  </si>
  <si>
    <t>Nair</t>
  </si>
  <si>
    <t>Rafik</t>
  </si>
  <si>
    <t>Belghali</t>
  </si>
  <si>
    <t>Achref</t>
  </si>
  <si>
    <t>Abada</t>
  </si>
  <si>
    <t>Mohammed</t>
  </si>
  <si>
    <t>Amoura</t>
  </si>
  <si>
    <t>Amine</t>
  </si>
  <si>
    <t>Gouiri</t>
  </si>
  <si>
    <t>Riyad</t>
  </si>
  <si>
    <t>Mahrez</t>
  </si>
  <si>
    <t>Ibrahim</t>
  </si>
  <si>
    <t>Maza</t>
  </si>
  <si>
    <t>Anis</t>
  </si>
  <si>
    <t>Hadj Moussa</t>
  </si>
  <si>
    <t>Ghedjemis</t>
  </si>
  <si>
    <t>Ahmed</t>
  </si>
  <si>
    <t>Benbouali</t>
  </si>
  <si>
    <t>Amin</t>
  </si>
  <si>
    <t>Chiakha</t>
  </si>
  <si>
    <t>Anthony</t>
  </si>
  <si>
    <t>Luca</t>
  </si>
  <si>
    <t>Zidane</t>
  </si>
  <si>
    <t>Melvin</t>
  </si>
  <si>
    <t>Mastil</t>
  </si>
  <si>
    <t>Kilian</t>
  </si>
  <si>
    <t>Belazzoug</t>
  </si>
  <si>
    <t>Adil</t>
  </si>
  <si>
    <t>Boulbina</t>
  </si>
  <si>
    <t>Yacine</t>
  </si>
  <si>
    <t>Titraoui</t>
  </si>
  <si>
    <t>Ramiz</t>
  </si>
  <si>
    <t>Zerrouki</t>
  </si>
  <si>
    <t>Hicham</t>
  </si>
  <si>
    <t>Boudaoui</t>
  </si>
  <si>
    <t>Aouchiche</t>
  </si>
  <si>
    <t>Houssem</t>
  </si>
  <si>
    <t>Aouar</t>
  </si>
  <si>
    <t>Cristian</t>
  </si>
  <si>
    <t>Romero</t>
  </si>
  <si>
    <t>Marcos</t>
  </si>
  <si>
    <t>Senesi</t>
  </si>
  <si>
    <t>Nahuel</t>
  </si>
  <si>
    <t>Molina</t>
  </si>
  <si>
    <t>Otamendi</t>
  </si>
  <si>
    <t>Lucas</t>
  </si>
  <si>
    <t>Tagliafico</t>
  </si>
  <si>
    <t>Gabriel</t>
  </si>
  <si>
    <t>Rojas</t>
  </si>
  <si>
    <t>Giay</t>
  </si>
  <si>
    <t>Lionel</t>
  </si>
  <si>
    <t>Messi</t>
  </si>
  <si>
    <t>Alvarez</t>
  </si>
  <si>
    <t>Gianluca</t>
  </si>
  <si>
    <t>Prestianni</t>
  </si>
  <si>
    <t>Giuliano</t>
  </si>
  <si>
    <t>Simeone</t>
  </si>
  <si>
    <t>Nico</t>
  </si>
  <si>
    <t>Franco</t>
  </si>
  <si>
    <t>Mastantuono</t>
  </si>
  <si>
    <t>Emiliano</t>
  </si>
  <si>
    <t>Rulli</t>
  </si>
  <si>
    <t>Juan</t>
  </si>
  <si>
    <t>Musso</t>
  </si>
  <si>
    <t>Leandro</t>
  </si>
  <si>
    <t>Paredes</t>
  </si>
  <si>
    <t>Perrone</t>
  </si>
  <si>
    <t>Rodrigo</t>
  </si>
  <si>
    <t>De Paul</t>
  </si>
  <si>
    <t>Paz</t>
  </si>
  <si>
    <t>Alejandro</t>
  </si>
  <si>
    <t>Garnacho</t>
  </si>
  <si>
    <t>Barco</t>
  </si>
  <si>
    <t>Exequiel</t>
  </si>
  <si>
    <t>Palacios</t>
  </si>
  <si>
    <t>Thiago</t>
  </si>
  <si>
    <t>Almada</t>
  </si>
  <si>
    <t>Alexis</t>
  </si>
  <si>
    <t>Mac Allister</t>
  </si>
  <si>
    <t>Enzo</t>
  </si>
  <si>
    <t>Bos</t>
  </si>
  <si>
    <t>Kye</t>
  </si>
  <si>
    <t>Rowles</t>
  </si>
  <si>
    <t>Alessandro</t>
  </si>
  <si>
    <t>Circati</t>
  </si>
  <si>
    <t>Cameron</t>
  </si>
  <si>
    <t>Burgess</t>
  </si>
  <si>
    <t>Milos</t>
  </si>
  <si>
    <t>Degenek</t>
  </si>
  <si>
    <t>Aziz</t>
  </si>
  <si>
    <t>Behich</t>
  </si>
  <si>
    <t>Jason</t>
  </si>
  <si>
    <t>Geria</t>
  </si>
  <si>
    <t>Fran</t>
  </si>
  <si>
    <t>Karacic</t>
  </si>
  <si>
    <t>Kai</t>
  </si>
  <si>
    <t>Trewin</t>
  </si>
  <si>
    <t>Herrington</t>
  </si>
  <si>
    <t>Nestory</t>
  </si>
  <si>
    <t>Irankunda</t>
  </si>
  <si>
    <t>Martin</t>
  </si>
  <si>
    <t>Boyle</t>
  </si>
  <si>
    <t>Nishan</t>
  </si>
  <si>
    <t>Velupillay</t>
  </si>
  <si>
    <t>Deni</t>
  </si>
  <si>
    <t>Juric</t>
  </si>
  <si>
    <t>Jacob</t>
  </si>
  <si>
    <t>Italiano</t>
  </si>
  <si>
    <t>Ante</t>
  </si>
  <si>
    <t>Suto</t>
  </si>
  <si>
    <t>Mathew</t>
  </si>
  <si>
    <t>Ryan</t>
  </si>
  <si>
    <t>Paul</t>
  </si>
  <si>
    <t>Izzo</t>
  </si>
  <si>
    <t>Patrick</t>
  </si>
  <si>
    <t>Beach</t>
  </si>
  <si>
    <t>Okon</t>
  </si>
  <si>
    <t>Yazbek</t>
  </si>
  <si>
    <t>Alex</t>
  </si>
  <si>
    <t>Robertson</t>
  </si>
  <si>
    <t>Connor</t>
  </si>
  <si>
    <t>Metcalfe</t>
  </si>
  <si>
    <t>Aiden</t>
  </si>
  <si>
    <t>O'Neill</t>
  </si>
  <si>
    <t>Awer</t>
  </si>
  <si>
    <t>Mabil</t>
  </si>
  <si>
    <t>Ajdin</t>
  </si>
  <si>
    <t>Hrustic</t>
  </si>
  <si>
    <t>Riley</t>
  </si>
  <si>
    <t>McGree</t>
  </si>
  <si>
    <t>David</t>
  </si>
  <si>
    <t>Alaba</t>
  </si>
  <si>
    <t>Philipp</t>
  </si>
  <si>
    <t>Lienhart</t>
  </si>
  <si>
    <t>Alexander</t>
  </si>
  <si>
    <t>Prass</t>
  </si>
  <si>
    <t>Kevin</t>
  </si>
  <si>
    <t>Danso</t>
  </si>
  <si>
    <t>Stefan</t>
  </si>
  <si>
    <t>Posch</t>
  </si>
  <si>
    <t>Phillipp</t>
  </si>
  <si>
    <t>Mwene</t>
  </si>
  <si>
    <t>Marco</t>
  </si>
  <si>
    <t>Friedl</t>
  </si>
  <si>
    <t>Affengruber</t>
  </si>
  <si>
    <t>Michael</t>
  </si>
  <si>
    <t>Svoboda</t>
  </si>
  <si>
    <t>Marko</t>
  </si>
  <si>
    <t>Arnautovic</t>
  </si>
  <si>
    <t>Gregoritsch</t>
  </si>
  <si>
    <t>Sasa</t>
  </si>
  <si>
    <t>Kalajdzic</t>
  </si>
  <si>
    <t>Schlager</t>
  </si>
  <si>
    <t>Pentz</t>
  </si>
  <si>
    <t>Florian</t>
  </si>
  <si>
    <t>Wiegele</t>
  </si>
  <si>
    <t>Carney</t>
  </si>
  <si>
    <t>Chukwuemeka</t>
  </si>
  <si>
    <t>Konrad</t>
  </si>
  <si>
    <t>Laimer</t>
  </si>
  <si>
    <t>Grillitsch</t>
  </si>
  <si>
    <t>Nicolas</t>
  </si>
  <si>
    <t>Seiwald</t>
  </si>
  <si>
    <t>Marcel</t>
  </si>
  <si>
    <t>Sabitzer</t>
  </si>
  <si>
    <t>Romano</t>
  </si>
  <si>
    <t>Schmid</t>
  </si>
  <si>
    <t>Wimmer</t>
  </si>
  <si>
    <t>Wanner</t>
  </si>
  <si>
    <t>Xaver</t>
  </si>
  <si>
    <t>Christoph</t>
  </si>
  <si>
    <t>Baumgartner</t>
  </si>
  <si>
    <t>Maxim</t>
  </si>
  <si>
    <t>De Cuyper</t>
  </si>
  <si>
    <t>Timothy</t>
  </si>
  <si>
    <t>Castagne</t>
  </si>
  <si>
    <t>Arthur</t>
  </si>
  <si>
    <t>Theate</t>
  </si>
  <si>
    <t>Thomas</t>
  </si>
  <si>
    <t>Meunier</t>
  </si>
  <si>
    <t>Zeno</t>
  </si>
  <si>
    <t>Debast</t>
  </si>
  <si>
    <t>Axel</t>
  </si>
  <si>
    <t>Witsel</t>
  </si>
  <si>
    <t>Koni</t>
  </si>
  <si>
    <t>De Winter</t>
  </si>
  <si>
    <t>Brandon</t>
  </si>
  <si>
    <t>Mechele</t>
  </si>
  <si>
    <t>Joaquin</t>
  </si>
  <si>
    <t>Seys</t>
  </si>
  <si>
    <t>Nathan</t>
  </si>
  <si>
    <t>Ngoy</t>
  </si>
  <si>
    <t>Romelu</t>
  </si>
  <si>
    <t>Lukaku</t>
  </si>
  <si>
    <t>Doku</t>
  </si>
  <si>
    <t>Dodi</t>
  </si>
  <si>
    <t>Saelemaekers</t>
  </si>
  <si>
    <t>Charles</t>
  </si>
  <si>
    <t>De Ketelaere</t>
  </si>
  <si>
    <t>Senne</t>
  </si>
  <si>
    <t>Lammens</t>
  </si>
  <si>
    <t>Raskin</t>
  </si>
  <si>
    <t>Amadou</t>
  </si>
  <si>
    <t>Onana</t>
  </si>
  <si>
    <t>Youri</t>
  </si>
  <si>
    <t>Tielemans</t>
  </si>
  <si>
    <t>De Bruyne</t>
  </si>
  <si>
    <t>Sead</t>
  </si>
  <si>
    <t>Kolasinac</t>
  </si>
  <si>
    <t>Amar</t>
  </si>
  <si>
    <t>Dedic</t>
  </si>
  <si>
    <t>Tarik</t>
  </si>
  <si>
    <t>Muharemovic</t>
  </si>
  <si>
    <t>Nikola</t>
  </si>
  <si>
    <t>Katic</t>
  </si>
  <si>
    <t>Stjepan</t>
  </si>
  <si>
    <t>Radeljic</t>
  </si>
  <si>
    <t>Nihad</t>
  </si>
  <si>
    <t>Mujakic</t>
  </si>
  <si>
    <t>Nidal</t>
  </si>
  <si>
    <t>Celik</t>
  </si>
  <si>
    <t>Ermedin</t>
  </si>
  <si>
    <t>Demirovic</t>
  </si>
  <si>
    <t>Edin</t>
  </si>
  <si>
    <t>Dzeko</t>
  </si>
  <si>
    <t>Jovo</t>
  </si>
  <si>
    <t>Lukic</t>
  </si>
  <si>
    <t>Haris</t>
  </si>
  <si>
    <t>Tabakovic</t>
  </si>
  <si>
    <t>Esmir</t>
  </si>
  <si>
    <t>Bajraktarevic</t>
  </si>
  <si>
    <t>Samed</t>
  </si>
  <si>
    <t>Bazdar</t>
  </si>
  <si>
    <t>Kerim</t>
  </si>
  <si>
    <t>Alajbegovic</t>
  </si>
  <si>
    <t>Vasilj</t>
  </si>
  <si>
    <t>Osman</t>
  </si>
  <si>
    <t>Hadzikic</t>
  </si>
  <si>
    <t>Zlomislic</t>
  </si>
  <si>
    <t>Memic</t>
  </si>
  <si>
    <t>Dzenis</t>
  </si>
  <si>
    <t>Burnic</t>
  </si>
  <si>
    <t>Ivan</t>
  </si>
  <si>
    <t>Sunjic</t>
  </si>
  <si>
    <t>Armin</t>
  </si>
  <si>
    <t>Gigovic</t>
  </si>
  <si>
    <t>Basic</t>
  </si>
  <si>
    <t>Benjamin</t>
  </si>
  <si>
    <t>Tahirovic</t>
  </si>
  <si>
    <t>Amir</t>
  </si>
  <si>
    <t>Hadziahmetovic</t>
  </si>
  <si>
    <t>Marquinhos</t>
  </si>
  <si>
    <t>Roger</t>
  </si>
  <si>
    <t>Danilo Luiz</t>
  </si>
  <si>
    <t>da Silva</t>
  </si>
  <si>
    <t>Danilo</t>
  </si>
  <si>
    <t>Douglas</t>
  </si>
  <si>
    <t>dos Santos Justino de Melo</t>
  </si>
  <si>
    <t>Douglas Santos</t>
  </si>
  <si>
    <t>Gleison Bremer</t>
  </si>
  <si>
    <t>Silva Nascimento</t>
  </si>
  <si>
    <t>Bremer</t>
  </si>
  <si>
    <t>Leonardo</t>
  </si>
  <si>
    <t>Pereira</t>
  </si>
  <si>
    <t>Matheus</t>
  </si>
  <si>
    <t>Santos Carneiro da Cunha</t>
  </si>
  <si>
    <t>Matheus Cunha</t>
  </si>
  <si>
    <t>Gabriel Teodoro</t>
  </si>
  <si>
    <t>Martinelli Silva</t>
  </si>
  <si>
    <t>Gabriel Martinelli</t>
  </si>
  <si>
    <t>Rosa da Silva</t>
  </si>
  <si>
    <t>Luiz Henrique</t>
  </si>
  <si>
    <t>Igor Thiago</t>
  </si>
  <si>
    <t>Nascimento Rodrigues</t>
  </si>
  <si>
    <t>Rayan Vitor</t>
  </si>
  <si>
    <t>Endrick Felipe</t>
  </si>
  <si>
    <t>Moreira de Sousa</t>
  </si>
  <si>
    <t>Endrick</t>
  </si>
  <si>
    <t>Ederson</t>
  </si>
  <si>
    <t>Santana de Moraes</t>
  </si>
  <si>
    <t>Becker</t>
  </si>
  <si>
    <t>Alisson Becker</t>
  </si>
  <si>
    <t>Tavares</t>
  </si>
  <si>
    <t>Fabinho</t>
  </si>
  <si>
    <t>dos Santos de Oliveira</t>
  </si>
  <si>
    <t>Carlos Henrique</t>
  </si>
  <si>
    <t>Casimiro</t>
  </si>
  <si>
    <t>Casemiro</t>
  </si>
  <si>
    <t>Tolentino Coelho de Lima</t>
  </si>
  <si>
    <t>Moreira Fernandes</t>
  </si>
  <si>
    <t>Jair</t>
  </si>
  <si>
    <t>Semedo Monteiro</t>
  </si>
  <si>
    <t>Yannick Semedo</t>
  </si>
  <si>
    <t>Kevin Lenini</t>
  </si>
  <si>
    <t>Kevin Pina</t>
  </si>
  <si>
    <t>Steven</t>
  </si>
  <si>
    <t>Moreira</t>
  </si>
  <si>
    <t>Cardoso de Pina</t>
  </si>
  <si>
    <t>Wagner Pina</t>
  </si>
  <si>
    <t>Roberto Carlos</t>
  </si>
  <si>
    <t>Lopes</t>
  </si>
  <si>
    <t>Pico</t>
  </si>
  <si>
    <t>Kelvin Spencer</t>
  </si>
  <si>
    <t>Pires</t>
  </si>
  <si>
    <t>Kelvin Pires</t>
  </si>
  <si>
    <t>Sidny</t>
  </si>
  <si>
    <t>Lopes Cabral</t>
  </si>
  <si>
    <t>Sidny Cabral</t>
  </si>
  <si>
    <t>Edilson Alberto</t>
  </si>
  <si>
    <t>Monteiro Sanches Borges</t>
  </si>
  <si>
    <t>Diney</t>
  </si>
  <si>
    <t>Ryan Isaac</t>
  </si>
  <si>
    <t>Ryan Mendes</t>
  </si>
  <si>
    <t>Jovane Eduardo</t>
  </si>
  <si>
    <t>Borges Cabral</t>
  </si>
  <si>
    <t>Jovane Cabral</t>
  </si>
  <si>
    <t>Dailon</t>
  </si>
  <si>
    <t>Dailon Livramento</t>
  </si>
  <si>
    <t>Nuno Miguel</t>
  </si>
  <si>
    <t>Nuno da Costa</t>
  </si>
  <si>
    <t>Garry</t>
  </si>
  <si>
    <t>Mendes Rodrigues</t>
  </si>
  <si>
    <t>Garry Rodrigues</t>
  </si>
  <si>
    <t>Willy Johnson</t>
  </si>
  <si>
    <t>Semedo Afonso</t>
  </si>
  <si>
    <t>Willy Semedo</t>
  </si>
  <si>
    <t>Vozinha</t>
  </si>
  <si>
    <t>Carlos Joaquim</t>
  </si>
  <si>
    <t>Antunes dos Santos</t>
  </si>
  <si>
    <t>CJ dos Santos</t>
  </si>
  <si>
    <t>Telmo Emanuel</t>
  </si>
  <si>
    <t>Gomes Arcanjo</t>
  </si>
  <si>
    <t>Telmo Arcanjo</t>
  </si>
  <si>
    <t>Deroy</t>
  </si>
  <si>
    <t>Deroy Duarte</t>
  </si>
  <si>
    <t>Laros Michael</t>
  </si>
  <si>
    <t>Laros Duarte</t>
  </si>
  <si>
    <t>Richie</t>
  </si>
  <si>
    <t>Laryea</t>
  </si>
  <si>
    <t>Derek</t>
  </si>
  <si>
    <t>Cornelius</t>
  </si>
  <si>
    <t>Joel</t>
  </si>
  <si>
    <t>Waterman</t>
  </si>
  <si>
    <t>Luc</t>
  </si>
  <si>
    <t>De Fougerolles</t>
  </si>
  <si>
    <t>Jonathan</t>
  </si>
  <si>
    <t>Cyle</t>
  </si>
  <si>
    <t>Larin</t>
  </si>
  <si>
    <t>Tajon</t>
  </si>
  <si>
    <t>Buchanan</t>
  </si>
  <si>
    <t>Liam</t>
  </si>
  <si>
    <t>Millar</t>
  </si>
  <si>
    <t>Tani</t>
  </si>
  <si>
    <t>Oluwaseyi</t>
  </si>
  <si>
    <t>Jacen</t>
  </si>
  <si>
    <t>Russell-Rowe</t>
  </si>
  <si>
    <t>Daniel</t>
  </si>
  <si>
    <t>Jebbison</t>
  </si>
  <si>
    <t>Maxime</t>
  </si>
  <si>
    <t>Dayne</t>
  </si>
  <si>
    <t>St. Clair</t>
  </si>
  <si>
    <t>Owen</t>
  </si>
  <si>
    <t>Goodman</t>
  </si>
  <si>
    <t>Ali</t>
  </si>
  <si>
    <t>Ralph</t>
  </si>
  <si>
    <t>Priso</t>
  </si>
  <si>
    <t>Niko</t>
  </si>
  <si>
    <t>Sigur</t>
  </si>
  <si>
    <t>Saliba</t>
  </si>
  <si>
    <t>Mathieu</t>
  </si>
  <si>
    <t>Osorio</t>
  </si>
  <si>
    <t>Marcelo</t>
  </si>
  <si>
    <t>Flores</t>
  </si>
  <si>
    <t>Richard</t>
  </si>
  <si>
    <t>Jhon</t>
  </si>
  <si>
    <t>Machado</t>
  </si>
  <si>
    <t>Johan</t>
  </si>
  <si>
    <t>Mojica</t>
  </si>
  <si>
    <t>Santiago</t>
  </si>
  <si>
    <t>Arias</t>
  </si>
  <si>
    <t>Luis</t>
  </si>
  <si>
    <t>Camilo</t>
  </si>
  <si>
    <t>Vargas</t>
  </si>
  <si>
    <t>Ospina</t>
  </si>
  <si>
    <t>Montero</t>
  </si>
  <si>
    <t>Jefferson</t>
  </si>
  <si>
    <t>Lerma</t>
  </si>
  <si>
    <t>Gustavo</t>
  </si>
  <si>
    <t>Puerta</t>
  </si>
  <si>
    <t>Juan Fernando</t>
  </si>
  <si>
    <t>Quintero</t>
  </si>
  <si>
    <t>Jaminton</t>
  </si>
  <si>
    <t>Campaz</t>
  </si>
  <si>
    <t>James</t>
  </si>
  <si>
    <t>Jorge</t>
  </si>
  <si>
    <t>Carrascal</t>
  </si>
  <si>
    <t>Aaron</t>
  </si>
  <si>
    <t>Wan-Bissaka</t>
  </si>
  <si>
    <t>Masuaku</t>
  </si>
  <si>
    <t>Chancel</t>
  </si>
  <si>
    <t>Mbemba</t>
  </si>
  <si>
    <t>Tuanzebe</t>
  </si>
  <si>
    <t>Joris</t>
  </si>
  <si>
    <t>Kayembe</t>
  </si>
  <si>
    <t>Dylan</t>
  </si>
  <si>
    <t>Batubinsika</t>
  </si>
  <si>
    <t>Steve</t>
  </si>
  <si>
    <t>Kapuadi</t>
  </si>
  <si>
    <t>Yoane</t>
  </si>
  <si>
    <t>Wissa</t>
  </si>
  <si>
    <t>Simon</t>
  </si>
  <si>
    <t>Banza</t>
  </si>
  <si>
    <t>Bakambu</t>
  </si>
  <si>
    <t>Meschack</t>
  </si>
  <si>
    <t>Elia</t>
  </si>
  <si>
    <t>Fiston</t>
  </si>
  <si>
    <t>Mayele</t>
  </si>
  <si>
    <t>Mbuku</t>
  </si>
  <si>
    <t>Brian</t>
  </si>
  <si>
    <t>Cipenga</t>
  </si>
  <si>
    <t>Mpasi</t>
  </si>
  <si>
    <t>Matthieu</t>
  </si>
  <si>
    <t>Epolo</t>
  </si>
  <si>
    <t>Fayulu</t>
  </si>
  <si>
    <t>Ngal'ayel</t>
  </si>
  <si>
    <t>Mukau</t>
  </si>
  <si>
    <t>Samuel</t>
  </si>
  <si>
    <t>Moutoussamy</t>
  </si>
  <si>
    <t>Noah</t>
  </si>
  <si>
    <t>Sadiki</t>
  </si>
  <si>
    <t>Pickel</t>
  </si>
  <si>
    <t>Edo</t>
  </si>
  <si>
    <t>Bongonda</t>
  </si>
  <si>
    <t>Christ</t>
  </si>
  <si>
    <t>Evan</t>
  </si>
  <si>
    <t>Ndicka</t>
  </si>
  <si>
    <t>Wilfried</t>
  </si>
  <si>
    <t>Singo</t>
  </si>
  <si>
    <t>Ousmane</t>
  </si>
  <si>
    <t>Diomande</t>
  </si>
  <si>
    <t>Odilon</t>
  </si>
  <si>
    <t>Kossounou</t>
  </si>
  <si>
    <t>Emmanuel</t>
  </si>
  <si>
    <t>Agbadou</t>
  </si>
  <si>
    <t>Ghislain</t>
  </si>
  <si>
    <t>Konan</t>
  </si>
  <si>
    <t>Akpa</t>
  </si>
  <si>
    <t>Yan</t>
  </si>
  <si>
    <t>Elye</t>
  </si>
  <si>
    <t>Wahi</t>
  </si>
  <si>
    <t>Amad</t>
  </si>
  <si>
    <t>Diallo</t>
  </si>
  <si>
    <t>Adingra</t>
  </si>
  <si>
    <t>Evann</t>
  </si>
  <si>
    <t>Guessand</t>
  </si>
  <si>
    <t>Bazoumana</t>
  </si>
  <si>
    <t>Alban</t>
  </si>
  <si>
    <t>Lafont</t>
  </si>
  <si>
    <t>Yahia</t>
  </si>
  <si>
    <t>Fofana</t>
  </si>
  <si>
    <t>Mohamed</t>
  </si>
  <si>
    <t>Parfait</t>
  </si>
  <si>
    <t>Guiagon</t>
  </si>
  <si>
    <t>Seri</t>
  </si>
  <si>
    <t>Franck</t>
  </si>
  <si>
    <t>Kessie</t>
  </si>
  <si>
    <t>Seko</t>
  </si>
  <si>
    <t>Petar</t>
  </si>
  <si>
    <t>Sucic</t>
  </si>
  <si>
    <t>Josip</t>
  </si>
  <si>
    <t>Stanisic</t>
  </si>
  <si>
    <t>Sutalo</t>
  </si>
  <si>
    <t>Duje</t>
  </si>
  <si>
    <t>Caleta-Car</t>
  </si>
  <si>
    <t>Marin</t>
  </si>
  <si>
    <t>Pongracic</t>
  </si>
  <si>
    <t>Erlic</t>
  </si>
  <si>
    <t>Luka</t>
  </si>
  <si>
    <t>Vuskovic</t>
  </si>
  <si>
    <t>Budimir</t>
  </si>
  <si>
    <t>Andrej</t>
  </si>
  <si>
    <t>Kramaric</t>
  </si>
  <si>
    <t>Perisic</t>
  </si>
  <si>
    <t>Pasalic</t>
  </si>
  <si>
    <t>Musa</t>
  </si>
  <si>
    <t>Igor</t>
  </si>
  <si>
    <t>Matanovic</t>
  </si>
  <si>
    <t>Dominik</t>
  </si>
  <si>
    <t>Livakovic</t>
  </si>
  <si>
    <t>Ivor</t>
  </si>
  <si>
    <t>Pandur</t>
  </si>
  <si>
    <t>Toni</t>
  </si>
  <si>
    <t>Fruk</t>
  </si>
  <si>
    <t>Moro</t>
  </si>
  <si>
    <t>Kristijan</t>
  </si>
  <si>
    <t>Jakic</t>
  </si>
  <si>
    <t>Vlasic</t>
  </si>
  <si>
    <t>Modric</t>
  </si>
  <si>
    <t>Mario</t>
  </si>
  <si>
    <t>Baturina</t>
  </si>
  <si>
    <t>Tahith</t>
  </si>
  <si>
    <t>Chong</t>
  </si>
  <si>
    <t>Godfried</t>
  </si>
  <si>
    <t>Roemeratoe</t>
  </si>
  <si>
    <t>Bacuna</t>
  </si>
  <si>
    <t>Riechedly</t>
  </si>
  <si>
    <t>Bazoer</t>
  </si>
  <si>
    <t>Joshua</t>
  </si>
  <si>
    <t>Brenet</t>
  </si>
  <si>
    <t>Shurandy</t>
  </si>
  <si>
    <t>Sambo</t>
  </si>
  <si>
    <t>Sherel</t>
  </si>
  <si>
    <t>Floranus</t>
  </si>
  <si>
    <t>Roshon</t>
  </si>
  <si>
    <t>van Eijma</t>
  </si>
  <si>
    <t>Ar'Jany</t>
  </si>
  <si>
    <t>Martha</t>
  </si>
  <si>
    <t>Gaari</t>
  </si>
  <si>
    <t>Livano</t>
  </si>
  <si>
    <t>Comenencia</t>
  </si>
  <si>
    <t>Tyrese</t>
  </si>
  <si>
    <t>Noslin</t>
  </si>
  <si>
    <t>Brandley</t>
  </si>
  <si>
    <t>Kuwas</t>
  </si>
  <si>
    <t>Sontje</t>
  </si>
  <si>
    <t>Hansen</t>
  </si>
  <si>
    <t>Kenji</t>
  </si>
  <si>
    <t>Jearl</t>
  </si>
  <si>
    <t>Margaritha</t>
  </si>
  <si>
    <t>Gervane</t>
  </si>
  <si>
    <t>Kastaneer</t>
  </si>
  <si>
    <t>Jeremy</t>
  </si>
  <si>
    <t>Antonisse</t>
  </si>
  <si>
    <t>Eloy</t>
  </si>
  <si>
    <t>Room</t>
  </si>
  <si>
    <t>Trevor</t>
  </si>
  <si>
    <t>Doornbusch</t>
  </si>
  <si>
    <t>Tyrick</t>
  </si>
  <si>
    <t>Bodak</t>
  </si>
  <si>
    <t>Felida</t>
  </si>
  <si>
    <t>Juninho</t>
  </si>
  <si>
    <t>Denis</t>
  </si>
  <si>
    <t>Visinsky</t>
  </si>
  <si>
    <t>Ladislav</t>
  </si>
  <si>
    <t>Holes</t>
  </si>
  <si>
    <t>Robin</t>
  </si>
  <si>
    <t>Jaroslav</t>
  </si>
  <si>
    <t>Zeleny</t>
  </si>
  <si>
    <t>Coufal</t>
  </si>
  <si>
    <t>Chaloupek</t>
  </si>
  <si>
    <t>Patrik</t>
  </si>
  <si>
    <t>Schick</t>
  </si>
  <si>
    <t>Chory</t>
  </si>
  <si>
    <t>Chytil</t>
  </si>
  <si>
    <t>Ladra</t>
  </si>
  <si>
    <t>Matej</t>
  </si>
  <si>
    <t>Cerv</t>
  </si>
  <si>
    <t>Darida</t>
  </si>
  <si>
    <t>Pavel</t>
  </si>
  <si>
    <t>Bucha</t>
  </si>
  <si>
    <t>Soucek</t>
  </si>
  <si>
    <t>Michal</t>
  </si>
  <si>
    <t>Provod</t>
  </si>
  <si>
    <t>Sulc</t>
  </si>
  <si>
    <t>Denil</t>
  </si>
  <si>
    <t>Castillo</t>
  </si>
  <si>
    <t>Jordy</t>
  </si>
  <si>
    <t>Pervis</t>
  </si>
  <si>
    <t>Preciado</t>
  </si>
  <si>
    <t>Torres</t>
  </si>
  <si>
    <t>Hurtado</t>
  </si>
  <si>
    <t>Jackson</t>
  </si>
  <si>
    <t>Porozo</t>
  </si>
  <si>
    <t>Yaimar</t>
  </si>
  <si>
    <t>Medina</t>
  </si>
  <si>
    <t>Enner</t>
  </si>
  <si>
    <t>Valencia</t>
  </si>
  <si>
    <t>Gonzalo</t>
  </si>
  <si>
    <t>Plata</t>
  </si>
  <si>
    <t>John</t>
  </si>
  <si>
    <t>Yeboah</t>
  </si>
  <si>
    <t>Alan</t>
  </si>
  <si>
    <t>Minda</t>
  </si>
  <si>
    <t>Caicedo</t>
  </si>
  <si>
    <t>Mercado</t>
  </si>
  <si>
    <t>Valle</t>
  </si>
  <si>
    <t>Kendry</t>
  </si>
  <si>
    <t>Pedro</t>
  </si>
  <si>
    <t>Vite</t>
  </si>
  <si>
    <t>Marwan Attia Fahim</t>
  </si>
  <si>
    <t>Ghallab</t>
  </si>
  <si>
    <t>Marwan Attia</t>
  </si>
  <si>
    <t>Ahmed Mostafa Mohamed</t>
  </si>
  <si>
    <t>Sayed</t>
  </si>
  <si>
    <t>Zizo</t>
  </si>
  <si>
    <t>Hamdi Fathy Abdelhalim</t>
  </si>
  <si>
    <t>Abdel Fattah</t>
  </si>
  <si>
    <t>Hamdi Fathy</t>
  </si>
  <si>
    <t>Emam Ashour Metwally</t>
  </si>
  <si>
    <t>Abdel Ghany</t>
  </si>
  <si>
    <t>Emam Ashour</t>
  </si>
  <si>
    <t>Mahmoud Saber Abdelmohsen</t>
  </si>
  <si>
    <t>Hassan</t>
  </si>
  <si>
    <t>Mahmoud Saber</t>
  </si>
  <si>
    <t>Mohamed Abdelmonem El Sayed</t>
  </si>
  <si>
    <t>Mohamed Ahmed</t>
  </si>
  <si>
    <t>Mohamed Abdelmonem</t>
  </si>
  <si>
    <t>Ahmed Mohamed Abou El Fotouh</t>
  </si>
  <si>
    <t>Ahmed Fatouh</t>
  </si>
  <si>
    <t>Mohamed Hany Gamal</t>
  </si>
  <si>
    <t>El Demerdash</t>
  </si>
  <si>
    <t>Mohamed Hany</t>
  </si>
  <si>
    <t>Ramy Hisham Abdel Aziz Mostafa</t>
  </si>
  <si>
    <t>Rabia</t>
  </si>
  <si>
    <t>Ramy Rabia</t>
  </si>
  <si>
    <t>Hossam Abdelmaguid Abdelsalam</t>
  </si>
  <si>
    <t>Abdelmaguid</t>
  </si>
  <si>
    <t>Hossam Abdelmaguid</t>
  </si>
  <si>
    <t>Tarek Alaa</t>
  </si>
  <si>
    <t>El Gebaly</t>
  </si>
  <si>
    <t>Yasser Ahmed Ibrahim</t>
  </si>
  <si>
    <t>El Hanafi</t>
  </si>
  <si>
    <t>Yasser Ibrahim</t>
  </si>
  <si>
    <t>Omar Khaled Mohamed Abdelsalam</t>
  </si>
  <si>
    <t>Marmoush</t>
  </si>
  <si>
    <t>Omar Marmoush</t>
  </si>
  <si>
    <t>Mahmoud Ahmed Ibrahim</t>
  </si>
  <si>
    <t>Trezeguet</t>
  </si>
  <si>
    <t>Haissem</t>
  </si>
  <si>
    <t>Mohamed El Sayed Mohamed</t>
  </si>
  <si>
    <t>El Shenawy Gomaa</t>
  </si>
  <si>
    <t>Mohamed El Shenawy</t>
  </si>
  <si>
    <t>El Mahdy Mohamed Soliman</t>
  </si>
  <si>
    <t>El Mahdy Soliman</t>
  </si>
  <si>
    <t>Mostafa Ahmed Abdelaziz</t>
  </si>
  <si>
    <t>Mohamed Shobeir</t>
  </si>
  <si>
    <t>Mostafa Shobeir</t>
  </si>
  <si>
    <t>Alaa</t>
  </si>
  <si>
    <t>Mohanad Mostafa</t>
  </si>
  <si>
    <t>Ahmed Abdelmonem Lasheen</t>
  </si>
  <si>
    <t>Mohanad Lasheen</t>
  </si>
  <si>
    <t>Ibrahim Adel Ali Mohamed</t>
  </si>
  <si>
    <t>Ibrahim Adel</t>
  </si>
  <si>
    <t>O'Reilly</t>
  </si>
  <si>
    <t>Tino</t>
  </si>
  <si>
    <t>Livramento</t>
  </si>
  <si>
    <t>Marc</t>
  </si>
  <si>
    <t>Dan</t>
  </si>
  <si>
    <t>Burn</t>
  </si>
  <si>
    <t>Ezri</t>
  </si>
  <si>
    <t>Konsa</t>
  </si>
  <si>
    <t>Stones</t>
  </si>
  <si>
    <t>Djed</t>
  </si>
  <si>
    <t>Spence</t>
  </si>
  <si>
    <t>Harry</t>
  </si>
  <si>
    <t>Kane</t>
  </si>
  <si>
    <t>Bukayo</t>
  </si>
  <si>
    <t>Saka</t>
  </si>
  <si>
    <t>Marcus</t>
  </si>
  <si>
    <t>Rashford</t>
  </si>
  <si>
    <t>Gordon</t>
  </si>
  <si>
    <t>Morgan</t>
  </si>
  <si>
    <t>Rogers</t>
  </si>
  <si>
    <t>Noni</t>
  </si>
  <si>
    <t>Madueke</t>
  </si>
  <si>
    <t>Pickford</t>
  </si>
  <si>
    <t>Dean</t>
  </si>
  <si>
    <t>Henderson</t>
  </si>
  <si>
    <t>Trafford</t>
  </si>
  <si>
    <t>Kobbie</t>
  </si>
  <si>
    <t>Mainoo</t>
  </si>
  <si>
    <t>Elliot</t>
  </si>
  <si>
    <t>Anderson</t>
  </si>
  <si>
    <t>Declan</t>
  </si>
  <si>
    <t>Rice</t>
  </si>
  <si>
    <t>Jude</t>
  </si>
  <si>
    <t>Bellingham</t>
  </si>
  <si>
    <t>Theo</t>
  </si>
  <si>
    <t>Maxence</t>
  </si>
  <si>
    <t>Lacroix</t>
  </si>
  <si>
    <t>Dayot</t>
  </si>
  <si>
    <t>Upamecano</t>
  </si>
  <si>
    <t>Ibrahima</t>
  </si>
  <si>
    <t>Digne</t>
  </si>
  <si>
    <t>Malo</t>
  </si>
  <si>
    <t>Gusto</t>
  </si>
  <si>
    <t>Kylian</t>
  </si>
  <si>
    <t>Thuram</t>
  </si>
  <si>
    <t>Mike</t>
  </si>
  <si>
    <t>Maignan</t>
  </si>
  <si>
    <t>Brice</t>
  </si>
  <si>
    <t>Samba</t>
  </si>
  <si>
    <t>N'Golo</t>
  </si>
  <si>
    <t>Adrien</t>
  </si>
  <si>
    <t>Rabiot</t>
  </si>
  <si>
    <t>Warren</t>
  </si>
  <si>
    <t>Manu</t>
  </si>
  <si>
    <t>Maghnes</t>
  </si>
  <si>
    <t>Akliouche</t>
  </si>
  <si>
    <t>Cherki</t>
  </si>
  <si>
    <t>Olise</t>
  </si>
  <si>
    <t>Lennart</t>
  </si>
  <si>
    <t>Karl</t>
  </si>
  <si>
    <t>Angelo</t>
  </si>
  <si>
    <t>Stiller</t>
  </si>
  <si>
    <t>Antonio</t>
  </si>
  <si>
    <t>Raum</t>
  </si>
  <si>
    <t>Malick</t>
  </si>
  <si>
    <t>Thiaw</t>
  </si>
  <si>
    <t>Tah</t>
  </si>
  <si>
    <t>Nathaniel</t>
  </si>
  <si>
    <t>Brown</t>
  </si>
  <si>
    <t>Schlotterbeck</t>
  </si>
  <si>
    <t>Waldemar</t>
  </si>
  <si>
    <t>Anton</t>
  </si>
  <si>
    <t>Havertz</t>
  </si>
  <si>
    <t>Leroy</t>
  </si>
  <si>
    <t>Deniz</t>
  </si>
  <si>
    <t>Undav</t>
  </si>
  <si>
    <t>Nick</t>
  </si>
  <si>
    <t>Woltemade</t>
  </si>
  <si>
    <t>Oliver</t>
  </si>
  <si>
    <t>Baumann</t>
  </si>
  <si>
    <t>Pascal</t>
  </si>
  <si>
    <t>Leon</t>
  </si>
  <si>
    <t>Goretzka</t>
  </si>
  <si>
    <t>Kimmich</t>
  </si>
  <si>
    <t>Wirtz</t>
  </si>
  <si>
    <t>Asare</t>
  </si>
  <si>
    <t>Woodensky</t>
  </si>
  <si>
    <t>Pierre</t>
  </si>
  <si>
    <t>Leverton</t>
  </si>
  <si>
    <t>Jean-Ricner</t>
  </si>
  <si>
    <t>Bellegarde</t>
  </si>
  <si>
    <t>Carl</t>
  </si>
  <si>
    <t>Danley</t>
  </si>
  <si>
    <t>Jean Jacques</t>
  </si>
  <si>
    <t>Duverne</t>
  </si>
  <si>
    <t>Carlens</t>
  </si>
  <si>
    <t>Arcus</t>
  </si>
  <si>
    <t>Hannes</t>
  </si>
  <si>
    <t>Delcroix</t>
  </si>
  <si>
    <t>Ricardo</t>
  </si>
  <si>
    <t>Wilguens</t>
  </si>
  <si>
    <t>Paugain</t>
  </si>
  <si>
    <t>Duke</t>
  </si>
  <si>
    <t>Wilson</t>
  </si>
  <si>
    <t>Isidor</t>
  </si>
  <si>
    <t>Duckens</t>
  </si>
  <si>
    <t>Nazon</t>
  </si>
  <si>
    <t>Frantzdy</t>
  </si>
  <si>
    <t>Pierrot</t>
  </si>
  <si>
    <t>Derrick</t>
  </si>
  <si>
    <t>Etienne</t>
  </si>
  <si>
    <t>Louicius</t>
  </si>
  <si>
    <t>Deedson</t>
  </si>
  <si>
    <t>Yassin</t>
  </si>
  <si>
    <t>Casimir</t>
  </si>
  <si>
    <t>Ruben</t>
  </si>
  <si>
    <t>Providence</t>
  </si>
  <si>
    <t>Johny</t>
  </si>
  <si>
    <t>Placide</t>
  </si>
  <si>
    <t>Alexandre</t>
  </si>
  <si>
    <t>Duverger</t>
  </si>
  <si>
    <t>Amir Mohammad</t>
  </si>
  <si>
    <t>Razzaghinia</t>
  </si>
  <si>
    <t>Hadi</t>
  </si>
  <si>
    <t>Habibinejad</t>
  </si>
  <si>
    <t>Mohammad</t>
  </si>
  <si>
    <t>Ghorbani</t>
  </si>
  <si>
    <t>Ramin</t>
  </si>
  <si>
    <t>Rezaeian</t>
  </si>
  <si>
    <t>Hossein</t>
  </si>
  <si>
    <t>Kanani</t>
  </si>
  <si>
    <t>Milad</t>
  </si>
  <si>
    <t>Mohammadi</t>
  </si>
  <si>
    <t>Shoja</t>
  </si>
  <si>
    <t>Khalilzadeh</t>
  </si>
  <si>
    <t>Ehsan</t>
  </si>
  <si>
    <t>Hajisafi</t>
  </si>
  <si>
    <t>Saleh</t>
  </si>
  <si>
    <t>Hardani</t>
  </si>
  <si>
    <t>Nemati</t>
  </si>
  <si>
    <t>Aria</t>
  </si>
  <si>
    <t>Yousefi</t>
  </si>
  <si>
    <t>Danial</t>
  </si>
  <si>
    <t>Eiri</t>
  </si>
  <si>
    <t>Taremi</t>
  </si>
  <si>
    <t>Alireza</t>
  </si>
  <si>
    <t>Jahanbakhsh</t>
  </si>
  <si>
    <t>Saman</t>
  </si>
  <si>
    <t>Ghoddos</t>
  </si>
  <si>
    <t>Alipour</t>
  </si>
  <si>
    <t>Dennis</t>
  </si>
  <si>
    <t>Dargahi</t>
  </si>
  <si>
    <t>Amirhossein</t>
  </si>
  <si>
    <t>Hosseinzadeh</t>
  </si>
  <si>
    <t>Mahmoudi</t>
  </si>
  <si>
    <t>Beiranvand</t>
  </si>
  <si>
    <t>Payam</t>
  </si>
  <si>
    <t>Niazmand</t>
  </si>
  <si>
    <t>Hosseini</t>
  </si>
  <si>
    <t>Khalifeh</t>
  </si>
  <si>
    <t>Omid</t>
  </si>
  <si>
    <t>Noorafkan</t>
  </si>
  <si>
    <t>Torabi</t>
  </si>
  <si>
    <t>Saeid</t>
  </si>
  <si>
    <t>Ezatolahi</t>
  </si>
  <si>
    <t>Mohebi</t>
  </si>
  <si>
    <t>Ghayedi</t>
  </si>
  <si>
    <t>Zaid Ismael Khaleel</t>
  </si>
  <si>
    <t>Al Dulaimi</t>
  </si>
  <si>
    <t>Zaid Ismael</t>
  </si>
  <si>
    <t>Marko Hussein</t>
  </si>
  <si>
    <t>Farji</t>
  </si>
  <si>
    <t>Marko Farji</t>
  </si>
  <si>
    <t>Hasan Abdulkareem Jabbar</t>
  </si>
  <si>
    <t>Sayyid</t>
  </si>
  <si>
    <t>Hasan Abdulkareem</t>
  </si>
  <si>
    <t>Peter</t>
  </si>
  <si>
    <t>Gwargis</t>
  </si>
  <si>
    <t>Yakob</t>
  </si>
  <si>
    <t>Amir Fouad Abboud</t>
  </si>
  <si>
    <t>Al Ammari</t>
  </si>
  <si>
    <t>Amir Al Ammari</t>
  </si>
  <si>
    <t>Aimar Hazar Anwar</t>
  </si>
  <si>
    <t>Sher</t>
  </si>
  <si>
    <t>Aimar Sher</t>
  </si>
  <si>
    <t>Merchas Ghazi Salih</t>
  </si>
  <si>
    <t>Doski</t>
  </si>
  <si>
    <t>Merchas Doski</t>
  </si>
  <si>
    <t>Frans Dhia Jirjis</t>
  </si>
  <si>
    <t>Haddad</t>
  </si>
  <si>
    <t>Frans Putros</t>
  </si>
  <si>
    <t>Rebin Ghareeb Sulaka</t>
  </si>
  <si>
    <t>Adhamat</t>
  </si>
  <si>
    <t>Rebin Sulaka</t>
  </si>
  <si>
    <t>Maytham Jabbar Mutlag</t>
  </si>
  <si>
    <t>Al Farttoosi</t>
  </si>
  <si>
    <t>Maytham Jabbar</t>
  </si>
  <si>
    <t>Hussein Haydar</t>
  </si>
  <si>
    <t>Hussein Ali</t>
  </si>
  <si>
    <t>Zaid Tahseen Abd Zaid</t>
  </si>
  <si>
    <t>Hantoosh</t>
  </si>
  <si>
    <t>Zaid Tahseen</t>
  </si>
  <si>
    <t>Munaf Younus Hashim</t>
  </si>
  <si>
    <t>Al Tekreeti</t>
  </si>
  <si>
    <t>Munaf Younus</t>
  </si>
  <si>
    <t>Akam Hashim</t>
  </si>
  <si>
    <t>Rahman</t>
  </si>
  <si>
    <t>Ahmed Hasan Maknzi</t>
  </si>
  <si>
    <t>Al Deeshawee</t>
  </si>
  <si>
    <t>Ahmed Maknzi</t>
  </si>
  <si>
    <t>Aymen Hussein Ghadhban</t>
  </si>
  <si>
    <t>Al Mafraje</t>
  </si>
  <si>
    <t>Aymen Hussein</t>
  </si>
  <si>
    <t>Mohanad Ali Kadhim</t>
  </si>
  <si>
    <t>Al Shammari</t>
  </si>
  <si>
    <t>Mohanad Ali</t>
  </si>
  <si>
    <t>Ali Jasim Elaibi</t>
  </si>
  <si>
    <t>Al Tameemi</t>
  </si>
  <si>
    <t>Ali Jasim</t>
  </si>
  <si>
    <t>Ali Ibrahim Karim Ali</t>
  </si>
  <si>
    <t>Al Hamadi</t>
  </si>
  <si>
    <t>Ali Al Hamadi</t>
  </si>
  <si>
    <t>Youssef Wali Faeq</t>
  </si>
  <si>
    <t>Amyn</t>
  </si>
  <si>
    <t>Youssef Amyn</t>
  </si>
  <si>
    <t>Ali Yousif Hashim</t>
  </si>
  <si>
    <t>Najatee</t>
  </si>
  <si>
    <t>Ali Yousif</t>
  </si>
  <si>
    <t>Karar Nabeel Hussein</t>
  </si>
  <si>
    <t>Al Janat</t>
  </si>
  <si>
    <t>Karar Nabeel</t>
  </si>
  <si>
    <t>Ahmed Basil Fadhil</t>
  </si>
  <si>
    <t>Al Fadhli</t>
  </si>
  <si>
    <t>Ahmed Basil</t>
  </si>
  <si>
    <t>Fahad Talib</t>
  </si>
  <si>
    <t>Raheem</t>
  </si>
  <si>
    <t>Kumel Saadi Latif</t>
  </si>
  <si>
    <t>Al Rekabe</t>
  </si>
  <si>
    <t>Kumel Saadi</t>
  </si>
  <si>
    <t>Zidane Aamar</t>
  </si>
  <si>
    <t>Iqbal</t>
  </si>
  <si>
    <t>Zidane Iqbal</t>
  </si>
  <si>
    <t>Ibrahim Bayesh Kamil</t>
  </si>
  <si>
    <t>Al Kaabawi</t>
  </si>
  <si>
    <t>Ibrahim Bayesh</t>
  </si>
  <si>
    <t>Kaishu</t>
  </si>
  <si>
    <t>Sano</t>
  </si>
  <si>
    <t>Yukinari</t>
  </si>
  <si>
    <t>Sugawara</t>
  </si>
  <si>
    <t>Tsuyoshi</t>
  </si>
  <si>
    <t>Watanabe</t>
  </si>
  <si>
    <t>Hiroki</t>
  </si>
  <si>
    <t>Ito</t>
  </si>
  <si>
    <t>Shogo</t>
  </si>
  <si>
    <t>Taniguchi</t>
  </si>
  <si>
    <t>Ayumu</t>
  </si>
  <si>
    <t>Junnosuke</t>
  </si>
  <si>
    <t>Suzuki</t>
  </si>
  <si>
    <t>Junya</t>
  </si>
  <si>
    <t>Daizen</t>
  </si>
  <si>
    <t>Maeda</t>
  </si>
  <si>
    <t>Keito</t>
  </si>
  <si>
    <t>Nakamura</t>
  </si>
  <si>
    <t>Ayase</t>
  </si>
  <si>
    <t>Ueda</t>
  </si>
  <si>
    <t>Koki</t>
  </si>
  <si>
    <t>Ogawa</t>
  </si>
  <si>
    <t>Keisuke</t>
  </si>
  <si>
    <t>Goto</t>
  </si>
  <si>
    <t>Kento</t>
  </si>
  <si>
    <t>Shiogai</t>
  </si>
  <si>
    <t>Zion</t>
  </si>
  <si>
    <t>Osako</t>
  </si>
  <si>
    <t>Tomoki</t>
  </si>
  <si>
    <t>Hayakawa</t>
  </si>
  <si>
    <t>Yuito</t>
  </si>
  <si>
    <t>Ao</t>
  </si>
  <si>
    <t>Tanaka</t>
  </si>
  <si>
    <t>Daichi</t>
  </si>
  <si>
    <t>Kamada</t>
  </si>
  <si>
    <t>Ritsu</t>
  </si>
  <si>
    <t>Doan</t>
  </si>
  <si>
    <t>Yousef Hussein</t>
  </si>
  <si>
    <t>Abed Qashi</t>
  </si>
  <si>
    <t>Yousef Qashi</t>
  </si>
  <si>
    <t>Ibrahim Mohammad Sami</t>
  </si>
  <si>
    <t>Sadeh</t>
  </si>
  <si>
    <t>Ibrahim Sadeh</t>
  </si>
  <si>
    <t>Mohammad Ratib</t>
  </si>
  <si>
    <t>Mohammad Al Daoud</t>
  </si>
  <si>
    <t>Noor Al Deen Mahmoud Ali</t>
  </si>
  <si>
    <t>Al Rawabdeh</t>
  </si>
  <si>
    <t>Noor Al Rawabdeh</t>
  </si>
  <si>
    <t>Nizar Mahmoud Ahmed</t>
  </si>
  <si>
    <t>Al Rashdan</t>
  </si>
  <si>
    <t>Nizar Al Rashdan</t>
  </si>
  <si>
    <t>Yazan Mousa Mahmoud</t>
  </si>
  <si>
    <t>Abu Al Arab</t>
  </si>
  <si>
    <t>Yazan Al Arab</t>
  </si>
  <si>
    <t>Abdallah Mousa Musallam</t>
  </si>
  <si>
    <t>Nasib</t>
  </si>
  <si>
    <t>Abdallah Nasib</t>
  </si>
  <si>
    <t>Mohannad Mahmoud Saleh</t>
  </si>
  <si>
    <t>Abu Taha</t>
  </si>
  <si>
    <t>Mohannad Abu Taha</t>
  </si>
  <si>
    <t>Mohammad Ali Hasan</t>
  </si>
  <si>
    <t>Abu Hasheesh</t>
  </si>
  <si>
    <t>Mohammad Abu Hasheesh</t>
  </si>
  <si>
    <t>Husam Ali Mohammad</t>
  </si>
  <si>
    <t>Abu Al Dahab</t>
  </si>
  <si>
    <t>Husam Abu Al Dahab</t>
  </si>
  <si>
    <t>Mohammad Ahmed Mohammad</t>
  </si>
  <si>
    <t>Taha</t>
  </si>
  <si>
    <t>Mohammad Taha</t>
  </si>
  <si>
    <t>Ahmad Fawzi Abdalateef</t>
  </si>
  <si>
    <t>Assaf</t>
  </si>
  <si>
    <t>Ahmad Assaf</t>
  </si>
  <si>
    <t>Saleem Amer Saleem</t>
  </si>
  <si>
    <t>Obaid</t>
  </si>
  <si>
    <t>Saleem Obaid</t>
  </si>
  <si>
    <t>Mohammad Majed Jamil</t>
  </si>
  <si>
    <t>Abu Al Nadi</t>
  </si>
  <si>
    <t>Mohammad Abu Al Nadi</t>
  </si>
  <si>
    <t>Amer Rasem Adel</t>
  </si>
  <si>
    <t>Jamous</t>
  </si>
  <si>
    <t>Amer Jamous</t>
  </si>
  <si>
    <t>Mousa Mohammad Mousa</t>
  </si>
  <si>
    <t>Sulaiman Al Tamari</t>
  </si>
  <si>
    <t>Mousa Al Tamari</t>
  </si>
  <si>
    <t>Mohammad Faisal Yousef</t>
  </si>
  <si>
    <t>Abu Zraiq</t>
  </si>
  <si>
    <t>Mohammad Abu Zraiq</t>
  </si>
  <si>
    <t>Mahmoud Nayef Ahmad</t>
  </si>
  <si>
    <t>Al Mardi</t>
  </si>
  <si>
    <t>Mahmoud Al Mardi</t>
  </si>
  <si>
    <t>Ibrahim Mohammad Abdallah</t>
  </si>
  <si>
    <t>Sabra</t>
  </si>
  <si>
    <t>Ibrahim Sabra</t>
  </si>
  <si>
    <t>Ali Ahmad Ali</t>
  </si>
  <si>
    <t>Al Azaizeh</t>
  </si>
  <si>
    <t>Ali Azaizeh</t>
  </si>
  <si>
    <t>Odeh Burhan Shehadeh</t>
  </si>
  <si>
    <t>Fakhoury</t>
  </si>
  <si>
    <t>Odeh Fakhoury</t>
  </si>
  <si>
    <t>Yazeed Mo'ien Hasan</t>
  </si>
  <si>
    <t>Abulaila</t>
  </si>
  <si>
    <t>Yazeed  Abulaila</t>
  </si>
  <si>
    <t>Abdallah Ra'ed Mahmoud</t>
  </si>
  <si>
    <t>Al Fakhouri</t>
  </si>
  <si>
    <t>Abdallah Al Fakhouri</t>
  </si>
  <si>
    <t>Jin-Seob</t>
  </si>
  <si>
    <t>Park</t>
  </si>
  <si>
    <t>Park Jin-Seob</t>
  </si>
  <si>
    <t>Jin-Gyu</t>
  </si>
  <si>
    <t>Kim</t>
  </si>
  <si>
    <t>Kim Jin-Gyu</t>
  </si>
  <si>
    <t>Min-Jae</t>
  </si>
  <si>
    <t>Kim Min-Jae</t>
  </si>
  <si>
    <t>Young-Woo</t>
  </si>
  <si>
    <t>Seol</t>
  </si>
  <si>
    <t>Seol Young-Woo</t>
  </si>
  <si>
    <t>Yu-Min</t>
  </si>
  <si>
    <t>Cho</t>
  </si>
  <si>
    <t>Cho Yu-Min</t>
  </si>
  <si>
    <t>Moon-Hwan</t>
  </si>
  <si>
    <t>Kim Moon-Hwan</t>
  </si>
  <si>
    <t>Han-Beom</t>
  </si>
  <si>
    <t>Lee</t>
  </si>
  <si>
    <t>Lee Han-Beom</t>
  </si>
  <si>
    <t>Tae-Seok</t>
  </si>
  <si>
    <t>Lee Tae-Seok</t>
  </si>
  <si>
    <t>Tae-Hyeon</t>
  </si>
  <si>
    <t>Kim Tae-Hyeon</t>
  </si>
  <si>
    <t>Heung-Min</t>
  </si>
  <si>
    <t>Son</t>
  </si>
  <si>
    <t>Son Heung-Min</t>
  </si>
  <si>
    <t>Hee-Chan</t>
  </si>
  <si>
    <t>Hwang</t>
  </si>
  <si>
    <t>Hwang Hee-Chan</t>
  </si>
  <si>
    <t>Gue-Sung</t>
  </si>
  <si>
    <t>Cho Gue-Sung</t>
  </si>
  <si>
    <t>Hyeon-Gyu</t>
  </si>
  <si>
    <t>Oh</t>
  </si>
  <si>
    <t>Oh Hyeon-Gyu</t>
  </si>
  <si>
    <t>Hyun-Jun</t>
  </si>
  <si>
    <t>Yang</t>
  </si>
  <si>
    <t>Yang Hyun-Jun</t>
  </si>
  <si>
    <t>Ji-Sung</t>
  </si>
  <si>
    <t>Eom</t>
  </si>
  <si>
    <t>Eom Ji-Sung</t>
  </si>
  <si>
    <t>Hyeon-Woo</t>
  </si>
  <si>
    <t>Jo</t>
  </si>
  <si>
    <t>Jo Hyeon-Woo</t>
  </si>
  <si>
    <t>Seung-Gyu</t>
  </si>
  <si>
    <t>Kim Seung-Gyu</t>
  </si>
  <si>
    <t>Bum-Keun</t>
  </si>
  <si>
    <t>Song</t>
  </si>
  <si>
    <t>Song Bum-Keun</t>
  </si>
  <si>
    <t>Seung-Ho</t>
  </si>
  <si>
    <t>Paik</t>
  </si>
  <si>
    <t>Paik Seung-Ho</t>
  </si>
  <si>
    <t>Jens</t>
  </si>
  <si>
    <t>Castrop</t>
  </si>
  <si>
    <t>Jun-Ho</t>
  </si>
  <si>
    <t>Bae</t>
  </si>
  <si>
    <t>Bae Jun-Ho</t>
  </si>
  <si>
    <t>Kang-In</t>
  </si>
  <si>
    <t>Lee Kang-In</t>
  </si>
  <si>
    <t>Jae-Sung</t>
  </si>
  <si>
    <t>Lee Jae-Sung</t>
  </si>
  <si>
    <t>Obed</t>
  </si>
  <si>
    <t>Montes</t>
  </si>
  <si>
    <t>Gallardo</t>
  </si>
  <si>
    <t>Israel</t>
  </si>
  <si>
    <t>Reyes</t>
  </si>
  <si>
    <t>Angulo</t>
  </si>
  <si>
    <t>Ledezma</t>
  </si>
  <si>
    <t>Everardo</t>
  </si>
  <si>
    <t>Berterame</t>
  </si>
  <si>
    <t>Vega</t>
  </si>
  <si>
    <t>Roberto</t>
  </si>
  <si>
    <t>Alvarado</t>
  </si>
  <si>
    <t>Guillermo</t>
  </si>
  <si>
    <t>Armando</t>
  </si>
  <si>
    <t>Ochoa</t>
  </si>
  <si>
    <t>Carlos</t>
  </si>
  <si>
    <t>Acevedo</t>
  </si>
  <si>
    <t>Rangel</t>
  </si>
  <si>
    <t>Lira</t>
  </si>
  <si>
    <t>Pineda</t>
  </si>
  <si>
    <t>Fidalgo</t>
  </si>
  <si>
    <t>Samir</t>
  </si>
  <si>
    <t>El Mourabet</t>
  </si>
  <si>
    <t>Oussama</t>
  </si>
  <si>
    <t>Targhalline</t>
  </si>
  <si>
    <t>Souffian</t>
  </si>
  <si>
    <t>El Karouani</t>
  </si>
  <si>
    <t>Anass</t>
  </si>
  <si>
    <t>Salah-Eddine</t>
  </si>
  <si>
    <t>Baouf</t>
  </si>
  <si>
    <t>Abdelhamid</t>
  </si>
  <si>
    <t>Ayoub</t>
  </si>
  <si>
    <t>El Kaabi</t>
  </si>
  <si>
    <t>Gessime</t>
  </si>
  <si>
    <t>Yassine</t>
  </si>
  <si>
    <t>Rayane</t>
  </si>
  <si>
    <t>Bounida</t>
  </si>
  <si>
    <t>Yassir</t>
  </si>
  <si>
    <t>Zabiri</t>
  </si>
  <si>
    <t>El Mehdi</t>
  </si>
  <si>
    <t>Al Harrar</t>
  </si>
  <si>
    <t>Ismael</t>
  </si>
  <si>
    <t>Saibari</t>
  </si>
  <si>
    <t>Kees</t>
  </si>
  <si>
    <t>Smit</t>
  </si>
  <si>
    <t>Luciano</t>
  </si>
  <si>
    <t>Valente</t>
  </si>
  <si>
    <t>Denzel</t>
  </si>
  <si>
    <t>Dumfries</t>
  </si>
  <si>
    <t>Virgil</t>
  </si>
  <si>
    <t>van Dijk</t>
  </si>
  <si>
    <t>Micky</t>
  </si>
  <si>
    <t>van de Ven</t>
  </si>
  <si>
    <t>Jeremie</t>
  </si>
  <si>
    <t>Frimpong</t>
  </si>
  <si>
    <t>Lutsharel</t>
  </si>
  <si>
    <t>Geertruida</t>
  </si>
  <si>
    <t>de Vrij</t>
  </si>
  <si>
    <t>Jan Paul</t>
  </si>
  <si>
    <t>van Hecke</t>
  </si>
  <si>
    <t>Jorrel</t>
  </si>
  <si>
    <t>Hato</t>
  </si>
  <si>
    <t>Cody</t>
  </si>
  <si>
    <t>Gakpo</t>
  </si>
  <si>
    <t>Donyell</t>
  </si>
  <si>
    <t>Malen</t>
  </si>
  <si>
    <t>Noa</t>
  </si>
  <si>
    <t>Lang</t>
  </si>
  <si>
    <t>Brobbey</t>
  </si>
  <si>
    <t>Wout</t>
  </si>
  <si>
    <t>Weghorst</t>
  </si>
  <si>
    <t>Bart</t>
  </si>
  <si>
    <t>Verbruggen</t>
  </si>
  <si>
    <t>Mark</t>
  </si>
  <si>
    <t>Flekken</t>
  </si>
  <si>
    <t>Justin</t>
  </si>
  <si>
    <t>Bijlow</t>
  </si>
  <si>
    <t>Gravenberch</t>
  </si>
  <si>
    <t>Jerdy</t>
  </si>
  <si>
    <t>Schouten</t>
  </si>
  <si>
    <t>Teun</t>
  </si>
  <si>
    <t>Koopmeiners</t>
  </si>
  <si>
    <t>Xavi</t>
  </si>
  <si>
    <t>Simons</t>
  </si>
  <si>
    <t>Tijjani</t>
  </si>
  <si>
    <t>Reijnders</t>
  </si>
  <si>
    <t>Quinten</t>
  </si>
  <si>
    <t>Timber</t>
  </si>
  <si>
    <t>Callum</t>
  </si>
  <si>
    <t>McCowatt</t>
  </si>
  <si>
    <t>Rufer</t>
  </si>
  <si>
    <t>Joe</t>
  </si>
  <si>
    <t>Bell</t>
  </si>
  <si>
    <t>Stamenic</t>
  </si>
  <si>
    <t>Tyler</t>
  </si>
  <si>
    <t>Bindon</t>
  </si>
  <si>
    <t>Francis</t>
  </si>
  <si>
    <t>de Vries</t>
  </si>
  <si>
    <t>Tim</t>
  </si>
  <si>
    <t>Payne</t>
  </si>
  <si>
    <t>Callan</t>
  </si>
  <si>
    <t>Finn</t>
  </si>
  <si>
    <t>Surman</t>
  </si>
  <si>
    <t>Kosta</t>
  </si>
  <si>
    <t>Barbarouses</t>
  </si>
  <si>
    <t>Elijah</t>
  </si>
  <si>
    <t>Just</t>
  </si>
  <si>
    <t>Ben</t>
  </si>
  <si>
    <t>Waine</t>
  </si>
  <si>
    <t>Old</t>
  </si>
  <si>
    <t>Jesse</t>
  </si>
  <si>
    <t>Randall</t>
  </si>
  <si>
    <t>Lachlan</t>
  </si>
  <si>
    <t>Bayliss</t>
  </si>
  <si>
    <t>Max</t>
  </si>
  <si>
    <t>Crocombe</t>
  </si>
  <si>
    <t>Paulsen</t>
  </si>
  <si>
    <t>Woud</t>
  </si>
  <si>
    <t>Sander</t>
  </si>
  <si>
    <t>Berge</t>
  </si>
  <si>
    <t>Oscar</t>
  </si>
  <si>
    <t>Bobb</t>
  </si>
  <si>
    <t>Morten</t>
  </si>
  <si>
    <t>Thorsby</t>
  </si>
  <si>
    <t>Berg</t>
  </si>
  <si>
    <t>Kristoffer</t>
  </si>
  <si>
    <t>Ajer</t>
  </si>
  <si>
    <t>Julian</t>
  </si>
  <si>
    <t>Ryerson</t>
  </si>
  <si>
    <t>Pedersen</t>
  </si>
  <si>
    <t>Leo</t>
  </si>
  <si>
    <t>Fredrik</t>
  </si>
  <si>
    <t>Heggem</t>
  </si>
  <si>
    <t>Henrik</t>
  </si>
  <si>
    <t>Falchener</t>
  </si>
  <si>
    <t>Erling</t>
  </si>
  <si>
    <t>Haaland</t>
  </si>
  <si>
    <t>Andreas</t>
  </si>
  <si>
    <t>Schjelderup</t>
  </si>
  <si>
    <t>Strand Larsen</t>
  </si>
  <si>
    <t>Nyland</t>
  </si>
  <si>
    <t>Egil</t>
  </si>
  <si>
    <t>Selvik</t>
  </si>
  <si>
    <t>Jens Petter</t>
  </si>
  <si>
    <t>Hauge</t>
  </si>
  <si>
    <t>Nusa</t>
  </si>
  <si>
    <t>Kristian</t>
  </si>
  <si>
    <t>Thorstvedt</t>
  </si>
  <si>
    <t>Harvey</t>
  </si>
  <si>
    <t>Yoel</t>
  </si>
  <si>
    <t>Godoy</t>
  </si>
  <si>
    <t>Murillo</t>
  </si>
  <si>
    <t>Davis</t>
  </si>
  <si>
    <t>Blackman</t>
  </si>
  <si>
    <t>Andrade</t>
  </si>
  <si>
    <t>Roderick</t>
  </si>
  <si>
    <t>Miller</t>
  </si>
  <si>
    <t>Jiovany</t>
  </si>
  <si>
    <t>Ramos</t>
  </si>
  <si>
    <t>Krug</t>
  </si>
  <si>
    <t>Fajardo</t>
  </si>
  <si>
    <t>Cecilio</t>
  </si>
  <si>
    <t>Yanis</t>
  </si>
  <si>
    <t>Kadir</t>
  </si>
  <si>
    <t>Orlando</t>
  </si>
  <si>
    <t>Mosquera</t>
  </si>
  <si>
    <t>Samudio</t>
  </si>
  <si>
    <t>Adalberto</t>
  </si>
  <si>
    <t>Carrasquilla</t>
  </si>
  <si>
    <t>Galarza</t>
  </si>
  <si>
    <t>Braian</t>
  </si>
  <si>
    <t>Ojeda</t>
  </si>
  <si>
    <t>Alonso</t>
  </si>
  <si>
    <t>Omar</t>
  </si>
  <si>
    <t>Alderete</t>
  </si>
  <si>
    <t>Balbuena</t>
  </si>
  <si>
    <t>Canale</t>
  </si>
  <si>
    <t>Miguel</t>
  </si>
  <si>
    <t>Sanabria</t>
  </si>
  <si>
    <t>Sosa</t>
  </si>
  <si>
    <t>Arce</t>
  </si>
  <si>
    <t>Caballero</t>
  </si>
  <si>
    <t>Alexandro</t>
  </si>
  <si>
    <t>Maidana</t>
  </si>
  <si>
    <t>Olveira</t>
  </si>
  <si>
    <t>Gill</t>
  </si>
  <si>
    <t>Bobadilla</t>
  </si>
  <si>
    <t>Julio</t>
  </si>
  <si>
    <t>Enciso</t>
  </si>
  <si>
    <t>Diego</t>
  </si>
  <si>
    <t>de Almeida Costa</t>
  </si>
  <si>
    <t>Nuno Alexandre</t>
  </si>
  <si>
    <t>Tavares Mendes</t>
  </si>
  <si>
    <t>Nuno Mendes</t>
  </si>
  <si>
    <t>Cavaco Cancelo</t>
  </si>
  <si>
    <t>Dalot Teixeira</t>
  </si>
  <si>
    <t>Diogo Dalot</t>
  </si>
  <si>
    <t>Renato</t>
  </si>
  <si>
    <t>Palma Veiga</t>
  </si>
  <si>
    <t>Renato Veiga</t>
  </si>
  <si>
    <t>Matias Ramos</t>
  </si>
  <si>
    <t>Lomba Neto</t>
  </si>
  <si>
    <t>Pedro Neto</t>
  </si>
  <si>
    <t>Ganchinho Guedes</t>
  </si>
  <si>
    <t>Francisco</t>
  </si>
  <si>
    <t>Rui Tiago</t>
  </si>
  <si>
    <t>Dantas da Silva</t>
  </si>
  <si>
    <t>Rui Silva</t>
  </si>
  <si>
    <t>da Silva Velho</t>
  </si>
  <si>
    <t>Ricardo Velho</t>
  </si>
  <si>
    <t>da Silva Neves</t>
  </si>
  <si>
    <t>Matheus Luiz</t>
  </si>
  <si>
    <t>Nunes</t>
  </si>
  <si>
    <t>Matheus Nunes</t>
  </si>
  <si>
    <t>Machado Ferreira</t>
  </si>
  <si>
    <t>Vitinha</t>
  </si>
  <si>
    <t>Bruno Miguel</t>
  </si>
  <si>
    <t>Borges Fernandes</t>
  </si>
  <si>
    <t>Bruno Fernandes</t>
  </si>
  <si>
    <t>Mohammad Naceur</t>
  </si>
  <si>
    <t>Al Mannai</t>
  </si>
  <si>
    <t>Mohammad Al Mannai</t>
  </si>
  <si>
    <t>Ayoub Mohamed</t>
  </si>
  <si>
    <t>Al Oui</t>
  </si>
  <si>
    <t>Ayoub Al Oui</t>
  </si>
  <si>
    <t>Ahmed Fathy Mansi</t>
  </si>
  <si>
    <t>Abdoulla</t>
  </si>
  <si>
    <t>Ahmed Fathy</t>
  </si>
  <si>
    <t>Karim</t>
  </si>
  <si>
    <t>Boudiaf</t>
  </si>
  <si>
    <t>Assim Omer</t>
  </si>
  <si>
    <t>Al Haj Madibo</t>
  </si>
  <si>
    <t>Assim Madibo</t>
  </si>
  <si>
    <t>Mohammed Waad Abdulwahhab</t>
  </si>
  <si>
    <t>Jadoua Al Bayati</t>
  </si>
  <si>
    <t>Mohammed Waad</t>
  </si>
  <si>
    <t>Pedro Miguel</t>
  </si>
  <si>
    <t>Carvalho Deus Correia</t>
  </si>
  <si>
    <t>Bassam Husham Ali</t>
  </si>
  <si>
    <t>Al Rawi</t>
  </si>
  <si>
    <t>Bassam Al Rawi</t>
  </si>
  <si>
    <t>Lucas Michel</t>
  </si>
  <si>
    <t>Mendes</t>
  </si>
  <si>
    <t>Lucas Mendes</t>
  </si>
  <si>
    <t>Boualem</t>
  </si>
  <si>
    <t>Khoukhi</t>
  </si>
  <si>
    <t>Niall Aadya</t>
  </si>
  <si>
    <t>Mason</t>
  </si>
  <si>
    <t>Niall Mason</t>
  </si>
  <si>
    <t>Al Hashmi</t>
  </si>
  <si>
    <t>Al Hussain Mohi Aldin</t>
  </si>
  <si>
    <t>Hashmi Al Hussain</t>
  </si>
  <si>
    <t>Gueye Seydinaissa</t>
  </si>
  <si>
    <t>Laye</t>
  </si>
  <si>
    <t>Issa Laye</t>
  </si>
  <si>
    <t>Akram Hassan Afif Yahya</t>
  </si>
  <si>
    <t>Afif</t>
  </si>
  <si>
    <t>Akram Afif</t>
  </si>
  <si>
    <t>Almoez Ali Zainalabedeen Mohamed</t>
  </si>
  <si>
    <t>Abdulla</t>
  </si>
  <si>
    <t>Almoez Ali</t>
  </si>
  <si>
    <t>Hassan Khalid Hassan</t>
  </si>
  <si>
    <t>Al Haydos</t>
  </si>
  <si>
    <t>Hassan Al Haydos</t>
  </si>
  <si>
    <t>Yusuf</t>
  </si>
  <si>
    <t>Abdurisag Yusuf</t>
  </si>
  <si>
    <t>Yusuf Abdurisag</t>
  </si>
  <si>
    <t>Ahmed Mohammed Hussein Kassim</t>
  </si>
  <si>
    <t>Al Ganehi</t>
  </si>
  <si>
    <t>Ahmed Al Ganehi</t>
  </si>
  <si>
    <t>Mubarak Shanan Khader</t>
  </si>
  <si>
    <t>Hamza</t>
  </si>
  <si>
    <t>Mubarak Shanan</t>
  </si>
  <si>
    <t>Meshaal Aissa Mohammed</t>
  </si>
  <si>
    <t>Barsham</t>
  </si>
  <si>
    <t>Meshaal Barsham</t>
  </si>
  <si>
    <t>Salah Zakaria Mohamed</t>
  </si>
  <si>
    <t>Mousa Hassan</t>
  </si>
  <si>
    <t>Salah Zakaria</t>
  </si>
  <si>
    <t>Shehab Mamdouh Abdelfadel</t>
  </si>
  <si>
    <t>Ellethy</t>
  </si>
  <si>
    <t>Shehab Ellethy</t>
  </si>
  <si>
    <t>Mahmud Ibrahim</t>
  </si>
  <si>
    <t>Abunada</t>
  </si>
  <si>
    <t>Mahmud Abunada</t>
  </si>
  <si>
    <t>Musab bin Fahad bin Zaid</t>
  </si>
  <si>
    <t>Al Juwayr</t>
  </si>
  <si>
    <t>Musab Al Juwayr</t>
  </si>
  <si>
    <t>Ziyad bin Mubarak bin Eid Al Marwani</t>
  </si>
  <si>
    <t>Al Johani</t>
  </si>
  <si>
    <t>Ziyad Al Johani</t>
  </si>
  <si>
    <t>Mohamed bin Ibrahim bin Abdullah</t>
  </si>
  <si>
    <t>Kanno</t>
  </si>
  <si>
    <t>Mohamed Kanno</t>
  </si>
  <si>
    <t>Abdullah bin Mohammed bin Hamza Al Berri</t>
  </si>
  <si>
    <t>Al Khaibari</t>
  </si>
  <si>
    <t>Abdullah Al Khaibari</t>
  </si>
  <si>
    <t>Aiman bin Yahya bin Yahya</t>
  </si>
  <si>
    <t>Salem Ahmed</t>
  </si>
  <si>
    <t>Aiman Yahya</t>
  </si>
  <si>
    <t>Saud bin Abdullah bin Salem</t>
  </si>
  <si>
    <t>Abdulhamid</t>
  </si>
  <si>
    <t>Saud Abdulhamid</t>
  </si>
  <si>
    <t>Abdulelah bin Ali bin Awadh</t>
  </si>
  <si>
    <t>Al Amri</t>
  </si>
  <si>
    <t>Abdulelah Al Amri</t>
  </si>
  <si>
    <t>Hassan bin Kadish bin Yahya</t>
  </si>
  <si>
    <t>Mahbub</t>
  </si>
  <si>
    <t>Hassan Kadish</t>
  </si>
  <si>
    <t>Ali bin Hassan bin Mohammed</t>
  </si>
  <si>
    <t>Majrashi</t>
  </si>
  <si>
    <t>Ali Majrashi</t>
  </si>
  <si>
    <t>Nawaf bin Meshari bin Mohammed</t>
  </si>
  <si>
    <t>Bu Washl</t>
  </si>
  <si>
    <t>Nawaf Bu Washl</t>
  </si>
  <si>
    <t>Ali bin Mohammed bin Ali</t>
  </si>
  <si>
    <t>Lajami</t>
  </si>
  <si>
    <t>Ali Lajami</t>
  </si>
  <si>
    <t>Feras bin Tariq bin Nasser</t>
  </si>
  <si>
    <t>Al Brikan</t>
  </si>
  <si>
    <t>Feras Al Brikan</t>
  </si>
  <si>
    <t>Abdullah bin Abdulrahman bin Abdullah</t>
  </si>
  <si>
    <t>Al Hamddan</t>
  </si>
  <si>
    <t>Abdullah Al Hamddan</t>
  </si>
  <si>
    <t>Khalid bin Essa bin Mohammed</t>
  </si>
  <si>
    <t>Al Ghannam</t>
  </si>
  <si>
    <t>Khalid Al Ghannam</t>
  </si>
  <si>
    <t>Saleh bin Khalid bin Mohammed</t>
  </si>
  <si>
    <t>Al Shehri</t>
  </si>
  <si>
    <t>Saleh Al Shehri</t>
  </si>
  <si>
    <t>Sultan bin Ahmed bin Mohammed</t>
  </si>
  <si>
    <t>Mandash</t>
  </si>
  <si>
    <t>Sultan Mandash</t>
  </si>
  <si>
    <t>Nawaf bin Dhahi bin Faisal Al Shuweiti</t>
  </si>
  <si>
    <t>Al Aqidi</t>
  </si>
  <si>
    <t>Nawaf Al Aqidi</t>
  </si>
  <si>
    <t>Ahmed bin Ali bin Hussein</t>
  </si>
  <si>
    <t>Al Kassar</t>
  </si>
  <si>
    <t>Ahmed Al Kassar</t>
  </si>
  <si>
    <t>Mohammed bin Khalil bin Ibrahim</t>
  </si>
  <si>
    <t>Al Owais</t>
  </si>
  <si>
    <t>Mohammed Al Owais</t>
  </si>
  <si>
    <t>McGinn</t>
  </si>
  <si>
    <t>Billy</t>
  </si>
  <si>
    <t>Gilmour</t>
  </si>
  <si>
    <t>Christie</t>
  </si>
  <si>
    <t>Kenny</t>
  </si>
  <si>
    <t>McLean</t>
  </si>
  <si>
    <t>Andy</t>
  </si>
  <si>
    <t>Kieran</t>
  </si>
  <si>
    <t>Tierney</t>
  </si>
  <si>
    <t>Patterson</t>
  </si>
  <si>
    <t>Jack</t>
  </si>
  <si>
    <t>Hendry</t>
  </si>
  <si>
    <t>Souttar</t>
  </si>
  <si>
    <t>Scott</t>
  </si>
  <si>
    <t>McKenna</t>
  </si>
  <si>
    <t>Ralston</t>
  </si>
  <si>
    <t>Dominic</t>
  </si>
  <si>
    <t>Hyam</t>
  </si>
  <si>
    <t>Grant</t>
  </si>
  <si>
    <t>Hanley</t>
  </si>
  <si>
    <t>Adams</t>
  </si>
  <si>
    <t>George</t>
  </si>
  <si>
    <t>Hirst</t>
  </si>
  <si>
    <t>Lyndon</t>
  </si>
  <si>
    <t>Dykes</t>
  </si>
  <si>
    <t>Findlay</t>
  </si>
  <si>
    <t>Curtis</t>
  </si>
  <si>
    <t>Kelly</t>
  </si>
  <si>
    <t>Angus</t>
  </si>
  <si>
    <t>Gunn</t>
  </si>
  <si>
    <t>McTominay</t>
  </si>
  <si>
    <t>Lewis</t>
  </si>
  <si>
    <t>Ferguson</t>
  </si>
  <si>
    <t>Idrissa</t>
  </si>
  <si>
    <t>Gueye</t>
  </si>
  <si>
    <t>Pape Matar</t>
  </si>
  <si>
    <t>Sarr</t>
  </si>
  <si>
    <t>Ciss</t>
  </si>
  <si>
    <t>Pape</t>
  </si>
  <si>
    <t>Mamadou</t>
  </si>
  <si>
    <t>Moussa</t>
  </si>
  <si>
    <t>El Hadji Malick</t>
  </si>
  <si>
    <t>Diouf</t>
  </si>
  <si>
    <t>Ismail</t>
  </si>
  <si>
    <t>Jakobs</t>
  </si>
  <si>
    <t>Kalidou</t>
  </si>
  <si>
    <t>Koulibaly</t>
  </si>
  <si>
    <t>Abdoulaye</t>
  </si>
  <si>
    <t>Seck</t>
  </si>
  <si>
    <t>Antoine</t>
  </si>
  <si>
    <t>Mendy</t>
  </si>
  <si>
    <t>Iliman</t>
  </si>
  <si>
    <t>Ndiaye</t>
  </si>
  <si>
    <t>Assane</t>
  </si>
  <si>
    <t>Diao</t>
  </si>
  <si>
    <t>Cherif</t>
  </si>
  <si>
    <t>Bamba</t>
  </si>
  <si>
    <t>Dieng</t>
  </si>
  <si>
    <t>Mbaye</t>
  </si>
  <si>
    <t>Yehvann</t>
  </si>
  <si>
    <t>Mory</t>
  </si>
  <si>
    <t>Diaw</t>
  </si>
  <si>
    <t>Diatta</t>
  </si>
  <si>
    <t>Lamine</t>
  </si>
  <si>
    <t>Camara</t>
  </si>
  <si>
    <t>Habib</t>
  </si>
  <si>
    <t>Diarra</t>
  </si>
  <si>
    <t>Jayden</t>
  </si>
  <si>
    <t>Teboho</t>
  </si>
  <si>
    <t>Mokoena</t>
  </si>
  <si>
    <t>Themba</t>
  </si>
  <si>
    <t>Zwane</t>
  </si>
  <si>
    <t>Thalente</t>
  </si>
  <si>
    <t>Mbatha</t>
  </si>
  <si>
    <t>Tshepang</t>
  </si>
  <si>
    <t>Moremi</t>
  </si>
  <si>
    <t>Sphephelo S'Miso</t>
  </si>
  <si>
    <t>Sithole</t>
  </si>
  <si>
    <t>Yaya Sithole</t>
  </si>
  <si>
    <t>Aubrey</t>
  </si>
  <si>
    <t>Modiba</t>
  </si>
  <si>
    <t>Thabang</t>
  </si>
  <si>
    <t>Matuludi</t>
  </si>
  <si>
    <t>Khuliso</t>
  </si>
  <si>
    <t>Mudau</t>
  </si>
  <si>
    <t>Nkosinathi</t>
  </si>
  <si>
    <t>Sibisi</t>
  </si>
  <si>
    <t>Mbekezeli</t>
  </si>
  <si>
    <t>Mbokazi</t>
  </si>
  <si>
    <t>Khulumani</t>
  </si>
  <si>
    <t>Ndamane</t>
  </si>
  <si>
    <t>Ime</t>
  </si>
  <si>
    <t>Samukele</t>
  </si>
  <si>
    <t>Kabini</t>
  </si>
  <si>
    <t>Lyle</t>
  </si>
  <si>
    <t>Foster</t>
  </si>
  <si>
    <t>Relebohile</t>
  </si>
  <si>
    <t>Mofokeng</t>
  </si>
  <si>
    <t>Oswin</t>
  </si>
  <si>
    <t>Appollis</t>
  </si>
  <si>
    <t>Evidence</t>
  </si>
  <si>
    <t>Makgopa</t>
  </si>
  <si>
    <t>Thapelo</t>
  </si>
  <si>
    <t>Maseko</t>
  </si>
  <si>
    <t>Ronwen</t>
  </si>
  <si>
    <t>Williams</t>
  </si>
  <si>
    <t>Goss</t>
  </si>
  <si>
    <t>Pino</t>
  </si>
  <si>
    <t>Baena</t>
  </si>
  <si>
    <t>Zubimendi</t>
  </si>
  <si>
    <t>Porro</t>
  </si>
  <si>
    <t>Aymeric</t>
  </si>
  <si>
    <t>Laporte</t>
  </si>
  <si>
    <t>Grimaldo</t>
  </si>
  <si>
    <t>Cucurella</t>
  </si>
  <si>
    <t>Pau</t>
  </si>
  <si>
    <t>Lamine Yamal</t>
  </si>
  <si>
    <t>Nasraoui Ebana</t>
  </si>
  <si>
    <t>Ferran</t>
  </si>
  <si>
    <t>Mikel</t>
  </si>
  <si>
    <t>Oyarzabal</t>
  </si>
  <si>
    <t>Borja</t>
  </si>
  <si>
    <t>Iglesias</t>
  </si>
  <si>
    <t>Raya</t>
  </si>
  <si>
    <t>Unai</t>
  </si>
  <si>
    <t>Joan</t>
  </si>
  <si>
    <t>Llorente</t>
  </si>
  <si>
    <t>Rodri</t>
  </si>
  <si>
    <t>Dani</t>
  </si>
  <si>
    <t>Olmo</t>
  </si>
  <si>
    <t>Pedri</t>
  </si>
  <si>
    <t>Besfort</t>
  </si>
  <si>
    <t>Zeneli</t>
  </si>
  <si>
    <t>Stroud</t>
  </si>
  <si>
    <t>Eric</t>
  </si>
  <si>
    <t>Smith</t>
  </si>
  <si>
    <t>Bergvall</t>
  </si>
  <si>
    <t>Yasin</t>
  </si>
  <si>
    <t>Ayari</t>
  </si>
  <si>
    <t>Jesper</t>
  </si>
  <si>
    <t>Mattias</t>
  </si>
  <si>
    <t>Svanberg</t>
  </si>
  <si>
    <t>Svensson</t>
  </si>
  <si>
    <t>Gudmundsson</t>
  </si>
  <si>
    <t>Starfelt</t>
  </si>
  <si>
    <t>Victor</t>
  </si>
  <si>
    <t>Gustaf</t>
  </si>
  <si>
    <t>Lagerbielke</t>
  </si>
  <si>
    <t>Viktor</t>
  </si>
  <si>
    <t>Elanga</t>
  </si>
  <si>
    <t>Nygren</t>
  </si>
  <si>
    <t>Nilsson</t>
  </si>
  <si>
    <t>Nordfeldt</t>
  </si>
  <si>
    <t>Manzambi</t>
  </si>
  <si>
    <t>Granit</t>
  </si>
  <si>
    <t>Xhaka</t>
  </si>
  <si>
    <t>Michel</t>
  </si>
  <si>
    <t>Aebischer</t>
  </si>
  <si>
    <t>Remo</t>
  </si>
  <si>
    <t>Freuler</t>
  </si>
  <si>
    <t>Ardon</t>
  </si>
  <si>
    <t>Jashari</t>
  </si>
  <si>
    <t>Fabian</t>
  </si>
  <si>
    <t>Rieder</t>
  </si>
  <si>
    <t>Manuel</t>
  </si>
  <si>
    <t>Akanji</t>
  </si>
  <si>
    <t>Elvedi</t>
  </si>
  <si>
    <t>Silvan</t>
  </si>
  <si>
    <t>Widmer</t>
  </si>
  <si>
    <t>Miro</t>
  </si>
  <si>
    <t>Muheim</t>
  </si>
  <si>
    <t>Eray</t>
  </si>
  <si>
    <t>Amenda</t>
  </si>
  <si>
    <t>Jaquez</t>
  </si>
  <si>
    <t>Breel</t>
  </si>
  <si>
    <t>Embolo</t>
  </si>
  <si>
    <t>Okafor</t>
  </si>
  <si>
    <t>Ndoye</t>
  </si>
  <si>
    <t>Gregor</t>
  </si>
  <si>
    <t>Kobel</t>
  </si>
  <si>
    <t>Yvon</t>
  </si>
  <si>
    <t>Mvogo</t>
  </si>
  <si>
    <t>Marvin</t>
  </si>
  <si>
    <t>Keller</t>
  </si>
  <si>
    <t>Djibril</t>
  </si>
  <si>
    <t>Sow</t>
  </si>
  <si>
    <t>Zakaria</t>
  </si>
  <si>
    <t>Ellyes</t>
  </si>
  <si>
    <t>Skhiri</t>
  </si>
  <si>
    <t>Rani</t>
  </si>
  <si>
    <t>Khedira</t>
  </si>
  <si>
    <t>Hadj</t>
  </si>
  <si>
    <t>Mahmoud</t>
  </si>
  <si>
    <t>Mortadha</t>
  </si>
  <si>
    <t>Ben Ouanes</t>
  </si>
  <si>
    <t>Ben Slimane</t>
  </si>
  <si>
    <t>Moutaz</t>
  </si>
  <si>
    <t>Neffati</t>
  </si>
  <si>
    <t>Abdi</t>
  </si>
  <si>
    <t>Rekik</t>
  </si>
  <si>
    <t>Adem</t>
  </si>
  <si>
    <t>Arous</t>
  </si>
  <si>
    <t>Mohamed Amine</t>
  </si>
  <si>
    <t>Ben Hmida</t>
  </si>
  <si>
    <t>Raed</t>
  </si>
  <si>
    <t>Chikhaoui</t>
  </si>
  <si>
    <t>Gharbi</t>
  </si>
  <si>
    <t>Elias</t>
  </si>
  <si>
    <t>Saad</t>
  </si>
  <si>
    <t>Firas</t>
  </si>
  <si>
    <t>Chaouat</t>
  </si>
  <si>
    <t>Sebastian</t>
  </si>
  <si>
    <t>Tounekti</t>
  </si>
  <si>
    <t>Hazem</t>
  </si>
  <si>
    <t>Mastouri</t>
  </si>
  <si>
    <t>Elloumi</t>
  </si>
  <si>
    <t>Khalil</t>
  </si>
  <si>
    <t>Abdelmouhib</t>
  </si>
  <si>
    <t>Chamakh</t>
  </si>
  <si>
    <t>Aymen</t>
  </si>
  <si>
    <t>Dahmen</t>
  </si>
  <si>
    <t>Sabri</t>
  </si>
  <si>
    <t>Ben Hessen</t>
  </si>
  <si>
    <t>Salih</t>
  </si>
  <si>
    <t>Atakan</t>
  </si>
  <si>
    <t>Karazor</t>
  </si>
  <si>
    <t>Irfan Can</t>
  </si>
  <si>
    <t>Kahveci</t>
  </si>
  <si>
    <t>Orkun</t>
  </si>
  <si>
    <t>Kaan</t>
  </si>
  <si>
    <t>Ayhan</t>
  </si>
  <si>
    <t>Zeki</t>
  </si>
  <si>
    <t>Ferdi</t>
  </si>
  <si>
    <t>Kadioglu</t>
  </si>
  <si>
    <t>Samet</t>
  </si>
  <si>
    <t>Akaydin</t>
  </si>
  <si>
    <t>Mert</t>
  </si>
  <si>
    <t>Ozan</t>
  </si>
  <si>
    <t>Kabak</t>
  </si>
  <si>
    <t>Eren</t>
  </si>
  <si>
    <t>Elmali</t>
  </si>
  <si>
    <t>Bardakci</t>
  </si>
  <si>
    <t>Merih</t>
  </si>
  <si>
    <t>Demiral</t>
  </si>
  <si>
    <t>Mustafa</t>
  </si>
  <si>
    <t>Ahmetcan</t>
  </si>
  <si>
    <t>Kaplan</t>
  </si>
  <si>
    <t>Kenan</t>
  </si>
  <si>
    <t>Yildiz</t>
  </si>
  <si>
    <t>Kerem</t>
  </si>
  <si>
    <t>Baris Alper</t>
  </si>
  <si>
    <t>Yilmaz</t>
  </si>
  <si>
    <t>Oguz</t>
  </si>
  <si>
    <t>Aydin</t>
  </si>
  <si>
    <t>Yunus</t>
  </si>
  <si>
    <t>Ugurcan</t>
  </si>
  <si>
    <t>Altay</t>
  </si>
  <si>
    <t>Bayindir</t>
  </si>
  <si>
    <t>Muhammed</t>
  </si>
  <si>
    <t>Sengezer</t>
  </si>
  <si>
    <t>Arda</t>
  </si>
  <si>
    <t>Hakan</t>
  </si>
  <si>
    <t>Pablo</t>
  </si>
  <si>
    <t>Alcoba</t>
  </si>
  <si>
    <t>Juan Manuel</t>
  </si>
  <si>
    <t>Fonseca</t>
  </si>
  <si>
    <t>Facundo</t>
  </si>
  <si>
    <t>Pellistri</t>
  </si>
  <si>
    <t>Maxi</t>
  </si>
  <si>
    <t>Ugarte</t>
  </si>
  <si>
    <t>de la Cruz</t>
  </si>
  <si>
    <t>Ronald</t>
  </si>
  <si>
    <t>Araujo</t>
  </si>
  <si>
    <t>Olivera</t>
  </si>
  <si>
    <t>Varela</t>
  </si>
  <si>
    <t>Bueno</t>
  </si>
  <si>
    <t>Barboza</t>
  </si>
  <si>
    <t>Darwin</t>
  </si>
  <si>
    <t>Federico</t>
  </si>
  <si>
    <t>Aguirre</t>
  </si>
  <si>
    <t>Canobbio</t>
  </si>
  <si>
    <t>Sergio</t>
  </si>
  <si>
    <t>Rochet</t>
  </si>
  <si>
    <t>Fernando</t>
  </si>
  <si>
    <t>Muslera</t>
  </si>
  <si>
    <t>Mele</t>
  </si>
  <si>
    <t>Giorgian</t>
  </si>
  <si>
    <t>de Arrascaeta</t>
  </si>
  <si>
    <t>Valverde</t>
  </si>
  <si>
    <t>Roldan</t>
  </si>
  <si>
    <t>Berhalter</t>
  </si>
  <si>
    <t>Tanner</t>
  </si>
  <si>
    <t>Tessmann</t>
  </si>
  <si>
    <t>Aidan</t>
  </si>
  <si>
    <t>Morris</t>
  </si>
  <si>
    <t>Brenden</t>
  </si>
  <si>
    <t>Aaronson</t>
  </si>
  <si>
    <t>Malik</t>
  </si>
  <si>
    <t>Tillman</t>
  </si>
  <si>
    <t>Weston</t>
  </si>
  <si>
    <t>McKennie</t>
  </si>
  <si>
    <t>Giovanni</t>
  </si>
  <si>
    <t>Reyna</t>
  </si>
  <si>
    <t>Johnny</t>
  </si>
  <si>
    <t>Cardoso</t>
  </si>
  <si>
    <t>Antonee</t>
  </si>
  <si>
    <t>Robinson</t>
  </si>
  <si>
    <t>Chris</t>
  </si>
  <si>
    <t>Richards</t>
  </si>
  <si>
    <t>Scally</t>
  </si>
  <si>
    <t>Ream</t>
  </si>
  <si>
    <t>McKenzie</t>
  </si>
  <si>
    <t>Auston</t>
  </si>
  <si>
    <t>Trusty</t>
  </si>
  <si>
    <t>Freeman</t>
  </si>
  <si>
    <t>Weah</t>
  </si>
  <si>
    <t>Pepi</t>
  </si>
  <si>
    <t>Folarin</t>
  </si>
  <si>
    <t>Balogun</t>
  </si>
  <si>
    <t>Agyemang</t>
  </si>
  <si>
    <t>Arfsten</t>
  </si>
  <si>
    <t>Matt</t>
  </si>
  <si>
    <t>Turner</t>
  </si>
  <si>
    <t>Freese</t>
  </si>
  <si>
    <t>Schulte</t>
  </si>
  <si>
    <t>Brady</t>
  </si>
  <si>
    <t>Christian</t>
  </si>
  <si>
    <t>Pulisic</t>
  </si>
  <si>
    <t>Abdullaev</t>
  </si>
  <si>
    <t>Sherzod</t>
  </si>
  <si>
    <t>Esanov</t>
  </si>
  <si>
    <t>Jasurbek</t>
  </si>
  <si>
    <t>Jaloliddinov</t>
  </si>
  <si>
    <t>Ruslanbek</t>
  </si>
  <si>
    <t>Jiyanov</t>
  </si>
  <si>
    <t>Akmal</t>
  </si>
  <si>
    <t>Mozgovoy</t>
  </si>
  <si>
    <t>Otabek</t>
  </si>
  <si>
    <t>Shukurov</t>
  </si>
  <si>
    <t>Umarali</t>
  </si>
  <si>
    <t>Rakhmonaliev</t>
  </si>
  <si>
    <t>Dostonbek</t>
  </si>
  <si>
    <t>Khamdamov</t>
  </si>
  <si>
    <t>G'aniev</t>
  </si>
  <si>
    <t>Odiljon</t>
  </si>
  <si>
    <t>Hamrobekov</t>
  </si>
  <si>
    <t>Oston</t>
  </si>
  <si>
    <t>Urunov</t>
  </si>
  <si>
    <t>Jamshid</t>
  </si>
  <si>
    <t>Iskanderov</t>
  </si>
  <si>
    <t>Jaloliddin</t>
  </si>
  <si>
    <t>Masharipov</t>
  </si>
  <si>
    <t>Abbosbek</t>
  </si>
  <si>
    <t>Fayzullaev</t>
  </si>
  <si>
    <t>Abdukodir</t>
  </si>
  <si>
    <t>Khusanov</t>
  </si>
  <si>
    <t>Rustam</t>
  </si>
  <si>
    <t>Ashurmatov</t>
  </si>
  <si>
    <t>Nasrullaev</t>
  </si>
  <si>
    <t>Farrukh</t>
  </si>
  <si>
    <t>Sayfiev</t>
  </si>
  <si>
    <t>Khojiakbar</t>
  </si>
  <si>
    <t>Alijonov</t>
  </si>
  <si>
    <t>Umar</t>
  </si>
  <si>
    <t>Eshmurodov</t>
  </si>
  <si>
    <t>Avazbek</t>
  </si>
  <si>
    <t>O'lmasaliev</t>
  </si>
  <si>
    <t>Bekhruz</t>
  </si>
  <si>
    <t>Karimov</t>
  </si>
  <si>
    <t>Jakhongir</t>
  </si>
  <si>
    <t>Urozov</t>
  </si>
  <si>
    <t>Eldor</t>
  </si>
  <si>
    <t>Shomurodov</t>
  </si>
  <si>
    <t>Sergeev</t>
  </si>
  <si>
    <t>Temirov</t>
  </si>
  <si>
    <t>Azizbek</t>
  </si>
  <si>
    <t>Amanov</t>
  </si>
  <si>
    <t>Abduvokhid</t>
  </si>
  <si>
    <t>Ne'matov</t>
  </si>
  <si>
    <t>Utkir</t>
  </si>
  <si>
    <t>Yusupov</t>
  </si>
  <si>
    <t>Botirali</t>
  </si>
  <si>
    <t>Ergashev</t>
  </si>
  <si>
    <t>Cambeses</t>
  </si>
  <si>
    <t>Walter</t>
  </si>
  <si>
    <t>Lisandro</t>
  </si>
  <si>
    <t>Pezzella</t>
  </si>
  <si>
    <t>Zaid</t>
  </si>
  <si>
    <t>Lautaro</t>
  </si>
  <si>
    <t>Di Lollo</t>
  </si>
  <si>
    <t>Montiel</t>
  </si>
  <si>
    <t>Balerdi</t>
  </si>
  <si>
    <t>Giovani</t>
  </si>
  <si>
    <t>Lo Celso</t>
  </si>
  <si>
    <t>Moreno</t>
  </si>
  <si>
    <t>Equi</t>
  </si>
  <si>
    <t>Guido</t>
  </si>
  <si>
    <t>Aranda</t>
  </si>
  <si>
    <t>Claudio</t>
  </si>
  <si>
    <t>Echeverri</t>
  </si>
  <si>
    <t>Capaldo</t>
  </si>
  <si>
    <t>Milton</t>
  </si>
  <si>
    <t>Delgado</t>
  </si>
  <si>
    <t>Mateo</t>
  </si>
  <si>
    <t>Pellegrino</t>
  </si>
  <si>
    <t>Castro</t>
  </si>
  <si>
    <t>Hadzikadunic</t>
  </si>
  <si>
    <t>Ermin</t>
  </si>
  <si>
    <t>Mahmic</t>
  </si>
  <si>
    <t>Weverton</t>
  </si>
  <si>
    <t>Pereira da Silva</t>
  </si>
  <si>
    <t>Alex Sandro</t>
  </si>
  <si>
    <t>Lobo da Silva</t>
  </si>
  <si>
    <t>Wesley</t>
  </si>
  <si>
    <t>Bruno</t>
  </si>
  <si>
    <t>Raphael</t>
  </si>
  <si>
    <t>Dias Belloli</t>
  </si>
  <si>
    <t>Raphinha</t>
  </si>
  <si>
    <t>Neymar</t>
  </si>
  <si>
    <t>Yerry</t>
  </si>
  <si>
    <t>Mina</t>
  </si>
  <si>
    <t>Willer</t>
  </si>
  <si>
    <t>Ditta</t>
  </si>
  <si>
    <t>Portilla</t>
  </si>
  <si>
    <t>Cucho</t>
  </si>
  <si>
    <t>Jindrich</t>
  </si>
  <si>
    <t>Stanek</t>
  </si>
  <si>
    <t>Zima</t>
  </si>
  <si>
    <t>Alexandr</t>
  </si>
  <si>
    <t>Sojka</t>
  </si>
  <si>
    <t>Doudera</t>
  </si>
  <si>
    <t>Hugo</t>
  </si>
  <si>
    <t>Sochurek</t>
  </si>
  <si>
    <t>Christophe</t>
  </si>
  <si>
    <t>Kabongo</t>
  </si>
  <si>
    <t>Jan</t>
  </si>
  <si>
    <t>Kuchta</t>
  </si>
  <si>
    <t>Adam</t>
  </si>
  <si>
    <t>Hlozek</t>
  </si>
  <si>
    <t>Risser</t>
  </si>
  <si>
    <t>William</t>
  </si>
  <si>
    <t>Jules</t>
  </si>
  <si>
    <t>Bradley</t>
  </si>
  <si>
    <t>Barcola</t>
  </si>
  <si>
    <t>Jean-Philippe</t>
  </si>
  <si>
    <t>Mateta</t>
  </si>
  <si>
    <t>Reverson</t>
  </si>
  <si>
    <t>Solomon</t>
  </si>
  <si>
    <t>Agbasi</t>
  </si>
  <si>
    <t>Augustine</t>
  </si>
  <si>
    <t>Boakye</t>
  </si>
  <si>
    <t>Ko</t>
  </si>
  <si>
    <t>Itakura</t>
  </si>
  <si>
    <t>Takehiro</t>
  </si>
  <si>
    <t>Tomiyasu</t>
  </si>
  <si>
    <t>Yuto</t>
  </si>
  <si>
    <t>Nagatomo</t>
  </si>
  <si>
    <t>Wataru</t>
  </si>
  <si>
    <t>Endo</t>
  </si>
  <si>
    <t>Takefusa</t>
  </si>
  <si>
    <t>Kubo</t>
  </si>
  <si>
    <t>Padilla</t>
  </si>
  <si>
    <t>Bryan</t>
  </si>
  <si>
    <t>Ruiz</t>
  </si>
  <si>
    <t>Carrillo</t>
  </si>
  <si>
    <t>Lainez</t>
  </si>
  <si>
    <t>Huerta</t>
  </si>
  <si>
    <t>Edson</t>
  </si>
  <si>
    <t>Gilberto</t>
  </si>
  <si>
    <t>Mora</t>
  </si>
  <si>
    <t>Romo</t>
  </si>
  <si>
    <t>Ruvalcaba</t>
  </si>
  <si>
    <t>Boxall</t>
  </si>
  <si>
    <t>Liberato</t>
  </si>
  <si>
    <t>Cacace</t>
  </si>
  <si>
    <t>Nando</t>
  </si>
  <si>
    <t>Pijnaker</t>
  </si>
  <si>
    <t>Tommy</t>
  </si>
  <si>
    <t>Matthew</t>
  </si>
  <si>
    <t>Garbett</t>
  </si>
  <si>
    <t>Wood</t>
  </si>
  <si>
    <t>Sarpreet</t>
  </si>
  <si>
    <t>Singh</t>
  </si>
  <si>
    <t>Coronel</t>
  </si>
  <si>
    <t>Riveros</t>
  </si>
  <si>
    <t>Alcides</t>
  </si>
  <si>
    <t>Salcedo</t>
  </si>
  <si>
    <t>Tarek Salman Suleiman</t>
  </si>
  <si>
    <t>Odeh</t>
  </si>
  <si>
    <t>Tarek Salman</t>
  </si>
  <si>
    <t>Rayyan Ahmed</t>
  </si>
  <si>
    <t>Al Ali</t>
  </si>
  <si>
    <t>Rayyan Al Ali</t>
  </si>
  <si>
    <t>Homam El Amin Mohamed</t>
  </si>
  <si>
    <t>Homam El Amin</t>
  </si>
  <si>
    <t>Sultan Hussain Mohamad Hussain</t>
  </si>
  <si>
    <t>Al Brake</t>
  </si>
  <si>
    <t>Sultan Al Brake</t>
  </si>
  <si>
    <t>Abdulaziz Hatem</t>
  </si>
  <si>
    <t>Mohammed Abdullah</t>
  </si>
  <si>
    <t>Jassem Gaber</t>
  </si>
  <si>
    <t>El Sayed Abdulsallam</t>
  </si>
  <si>
    <t>Ahmed Alaaeldin Bader Mohammed</t>
  </si>
  <si>
    <t>Abdelmotaal</t>
  </si>
  <si>
    <t>Ahmed Alaa</t>
  </si>
  <si>
    <t>Muntari</t>
  </si>
  <si>
    <t>Soria Quintana</t>
  </si>
  <si>
    <t>Tahsin Mohammed</t>
  </si>
  <si>
    <t>Tahsin Jamshid</t>
  </si>
  <si>
    <t>Johansson</t>
  </si>
  <si>
    <t>Hjalmar</t>
  </si>
  <si>
    <t>Ekdal</t>
  </si>
  <si>
    <t>Emil</t>
  </si>
  <si>
    <t>Holm</t>
  </si>
  <si>
    <t>Isak</t>
  </si>
  <si>
    <t>Hien</t>
  </si>
  <si>
    <t>Ken</t>
  </si>
  <si>
    <t>Sema</t>
  </si>
  <si>
    <t>Bernhardsson</t>
  </si>
  <si>
    <t>Thibaut</t>
  </si>
  <si>
    <t>Courtois</t>
  </si>
  <si>
    <t>Penders</t>
  </si>
  <si>
    <t>Hans</t>
  </si>
  <si>
    <t>Vanaken</t>
  </si>
  <si>
    <t>Matias</t>
  </si>
  <si>
    <t>Fernandez-Pardo</t>
  </si>
  <si>
    <t>Trossard</t>
  </si>
  <si>
    <t>Ianique</t>
  </si>
  <si>
    <t>dos Santos Tavares</t>
  </si>
  <si>
    <t>Stopira</t>
  </si>
  <si>
    <t>Logan Evans</t>
  </si>
  <si>
    <t>Costa</t>
  </si>
  <si>
    <t>Logan Costa</t>
  </si>
  <si>
    <t>Jamiro Gregory</t>
  </si>
  <si>
    <t>Monteiro Alvarenga</t>
  </si>
  <si>
    <t>Jamiro Monteiro</t>
  </si>
  <si>
    <t>Oliveira Alves Varela</t>
  </si>
  <si>
    <t>Gilson</t>
  </si>
  <si>
    <t>Benchimol Tavares</t>
  </si>
  <si>
    <t>Gilson Benchimol</t>
  </si>
  <si>
    <t>Oumar</t>
  </si>
  <si>
    <t>Ange-Yoan</t>
  </si>
  <si>
    <t>Bonny</t>
  </si>
  <si>
    <t>Kotarski</t>
  </si>
  <si>
    <t>Josko</t>
  </si>
  <si>
    <t>Gvardiol</t>
  </si>
  <si>
    <t>Kovacic</t>
  </si>
  <si>
    <t>Keeto</t>
  </si>
  <si>
    <t>Thermoncy</t>
  </si>
  <si>
    <t>Dominique</t>
  </si>
  <si>
    <t>Lenny</t>
  </si>
  <si>
    <t>Joseph</t>
  </si>
  <si>
    <t>Noureddin Zaid Khaleel</t>
  </si>
  <si>
    <t>Bani Ateyah</t>
  </si>
  <si>
    <t>Nour Bani Ateyah</t>
  </si>
  <si>
    <t>Ahmad Mohannad Talab</t>
  </si>
  <si>
    <t>Al Juaidi</t>
  </si>
  <si>
    <t>Ahmad Al Juaidi</t>
  </si>
  <si>
    <t>Ehsan Nabil Farhan</t>
  </si>
  <si>
    <t>Ehsan Haddad</t>
  </si>
  <si>
    <t>Saed Ahmad Salameh</t>
  </si>
  <si>
    <t>Al Rosan</t>
  </si>
  <si>
    <t>Saed Al Rosan</t>
  </si>
  <si>
    <t>Anas Saeed</t>
  </si>
  <si>
    <t>Badawi</t>
  </si>
  <si>
    <t>Anas Badawi</t>
  </si>
  <si>
    <t>Raja'ei Ayed Fadel</t>
  </si>
  <si>
    <t>Hasan</t>
  </si>
  <si>
    <t>Raja'ei Ayed</t>
  </si>
  <si>
    <t>Ali Iyad Ali</t>
  </si>
  <si>
    <t>Olwan</t>
  </si>
  <si>
    <t>Ali Olwan</t>
  </si>
  <si>
    <t>Gi-Hyuk</t>
  </si>
  <si>
    <t>Lee Gi-Hyuk</t>
  </si>
  <si>
    <t>In-Beom</t>
  </si>
  <si>
    <t>Hwang In-Beom</t>
  </si>
  <si>
    <t>Dong-Gyeong</t>
  </si>
  <si>
    <t>Lee Dong-Gyeong</t>
  </si>
  <si>
    <t>Montassar</t>
  </si>
  <si>
    <t>Talbi</t>
  </si>
  <si>
    <t>Bronn</t>
  </si>
  <si>
    <t>Valery</t>
  </si>
  <si>
    <t>Achouri</t>
  </si>
  <si>
    <t>Hannibal</t>
  </si>
  <si>
    <t>Mejbri</t>
  </si>
  <si>
    <t>Kalulu</t>
  </si>
  <si>
    <t>Kakuta</t>
  </si>
  <si>
    <t>Obispo</t>
  </si>
  <si>
    <t>Deveron</t>
  </si>
  <si>
    <t>Fonville</t>
  </si>
  <si>
    <t>Locadia</t>
  </si>
  <si>
    <t>Roozbeh</t>
  </si>
  <si>
    <t>Cheshmi</t>
  </si>
  <si>
    <t>Kasra</t>
  </si>
  <si>
    <t>Taheri</t>
  </si>
  <si>
    <t>Jalal Hassan</t>
  </si>
  <si>
    <t>Hachim</t>
  </si>
  <si>
    <t>Mustafa Saadoon Abbood</t>
  </si>
  <si>
    <t>Al Korji</t>
  </si>
  <si>
    <t>Mustafa Saadoon</t>
  </si>
  <si>
    <t>Ahmed Yahya Mahmood</t>
  </si>
  <si>
    <t>Al Hajjaj</t>
  </si>
  <si>
    <t>Ahmed Yahya</t>
  </si>
  <si>
    <t>Dario</t>
  </si>
  <si>
    <t>Naamo</t>
  </si>
  <si>
    <t>Jussef</t>
  </si>
  <si>
    <t>Nasrawe</t>
  </si>
  <si>
    <t>Ahmed Ihab</t>
  </si>
  <si>
    <t>Ahmed Qasem</t>
  </si>
  <si>
    <t>Diogo</t>
  </si>
  <si>
    <t>Meireles da Costa</t>
  </si>
  <si>
    <t>Diogo Costa</t>
  </si>
  <si>
    <t>dos Santos Gato Alves Dias</t>
  </si>
  <si>
    <t>Cabral Semedo</t>
  </si>
  <si>
    <t>Bernardo</t>
  </si>
  <si>
    <t>Mota Veiga de Carvalho e Silva</t>
  </si>
  <si>
    <t>Bernardo Silva</t>
  </si>
  <si>
    <t>Cristiano Ronaldo</t>
  </si>
  <si>
    <t>dos Santos Aveiro</t>
  </si>
  <si>
    <t>Rafael Alexandre</t>
  </si>
  <si>
    <t>Fahad Younis Ahmed Mohammed</t>
  </si>
  <si>
    <t>Baker</t>
  </si>
  <si>
    <t>Fahad Younis</t>
  </si>
  <si>
    <t>Craig</t>
  </si>
  <si>
    <t>Hickey</t>
  </si>
  <si>
    <t>Gannon-Doak</t>
  </si>
  <si>
    <t>Ross</t>
  </si>
  <si>
    <t>Stewart</t>
  </si>
  <si>
    <t>Lawrence</t>
  </si>
  <si>
    <t>Shankland</t>
  </si>
  <si>
    <t>Fassnacht</t>
  </si>
  <si>
    <t>Amdouni</t>
  </si>
  <si>
    <t>Cedric</t>
  </si>
  <si>
    <t>Itten</t>
  </si>
  <si>
    <t>Ersin</t>
  </si>
  <si>
    <t>Destanoglu</t>
  </si>
  <si>
    <t>Aral</t>
  </si>
  <si>
    <t>Simsir</t>
  </si>
  <si>
    <t>Demir Ege</t>
  </si>
  <si>
    <t>Tiknaz</t>
  </si>
  <si>
    <t>Can</t>
  </si>
  <si>
    <t>Uzun</t>
  </si>
  <si>
    <t>Sari</t>
  </si>
  <si>
    <t>Tshibola</t>
  </si>
  <si>
    <t>Karim Hafez</t>
  </si>
  <si>
    <t>Ramadan Seif El Din</t>
  </si>
  <si>
    <t>Nabil Emad</t>
  </si>
  <si>
    <t>Aly El Mahdy</t>
  </si>
  <si>
    <t>Nabil Emad Dunga</t>
  </si>
  <si>
    <t>Mostafa Mohamed</t>
  </si>
  <si>
    <t>Zaki Abdelraouf</t>
  </si>
  <si>
    <t>Mostafa Zico</t>
  </si>
  <si>
    <t>Aqtay</t>
  </si>
  <si>
    <t>Abdallah</t>
  </si>
  <si>
    <t>Hamza Mohamed Abdelkarim Elsayed</t>
  </si>
  <si>
    <t>Selim</t>
  </si>
  <si>
    <t>Hamza Abdelkarim</t>
  </si>
  <si>
    <t>Salah Hamed Mahrous Ghaly</t>
  </si>
  <si>
    <t>Mohamed Salah</t>
  </si>
  <si>
    <t>Neuer</t>
  </si>
  <si>
    <t>Nadiem</t>
  </si>
  <si>
    <t>Amiri</t>
  </si>
  <si>
    <t>Jamal</t>
  </si>
  <si>
    <t>Musiala</t>
  </si>
  <si>
    <t>Felix</t>
  </si>
  <si>
    <t>Nmecha</t>
  </si>
  <si>
    <t>Aleksandar</t>
  </si>
  <si>
    <t>Pavlovic</t>
  </si>
  <si>
    <t>Jamie</t>
  </si>
  <si>
    <t>Leweling</t>
  </si>
  <si>
    <t>Maximilian</t>
  </si>
  <si>
    <t>Beier</t>
  </si>
  <si>
    <t>Maya</t>
  </si>
  <si>
    <t>Yoshida</t>
  </si>
  <si>
    <t>Ronaldo</t>
  </si>
  <si>
    <t>Gamarra</t>
  </si>
  <si>
    <t>Robert</t>
  </si>
  <si>
    <t>Piris Da Motta</t>
  </si>
  <si>
    <t>Villasanti</t>
  </si>
  <si>
    <t>Cuenca</t>
  </si>
  <si>
    <t>Cubas</t>
  </si>
  <si>
    <t>Campuzano</t>
  </si>
  <si>
    <t>Rodney</t>
  </si>
  <si>
    <t>Redes</t>
  </si>
  <si>
    <t>Enso</t>
  </si>
  <si>
    <t>Munir</t>
  </si>
  <si>
    <t>El Kajoui</t>
  </si>
  <si>
    <t>Gomis</t>
  </si>
  <si>
    <t>Benchaouch</t>
  </si>
  <si>
    <t>Youssef</t>
  </si>
  <si>
    <t>Belammari</t>
  </si>
  <si>
    <t>Soufiane</t>
  </si>
  <si>
    <t>Bouftini</t>
  </si>
  <si>
    <t>Chibi</t>
  </si>
  <si>
    <t>Sofiane</t>
  </si>
  <si>
    <t>Boufal</t>
  </si>
  <si>
    <t>Louza</t>
  </si>
  <si>
    <t>El-Faouzi</t>
  </si>
  <si>
    <t>Ayyoub</t>
  </si>
  <si>
    <t>Bouaddi</t>
  </si>
  <si>
    <t>Marwane</t>
  </si>
  <si>
    <t>Saadane</t>
  </si>
  <si>
    <t>Ayoube</t>
  </si>
  <si>
    <t>Amaimouni-Echghouyab</t>
  </si>
  <si>
    <t>Benjdida</t>
  </si>
  <si>
    <t>Othmane</t>
  </si>
  <si>
    <t>Maamma</t>
  </si>
  <si>
    <t>Tawfik</t>
  </si>
  <si>
    <t>Bentayeb</t>
  </si>
  <si>
    <t>Begraoui</t>
  </si>
  <si>
    <t>Tangvik</t>
  </si>
  <si>
    <t>Thelo</t>
  </si>
  <si>
    <t>Aasgaard</t>
  </si>
  <si>
    <t>Aursnes</t>
  </si>
  <si>
    <t>Lorenzo</t>
  </si>
  <si>
    <t>Melgarejo</t>
  </si>
  <si>
    <t>Lezcano</t>
  </si>
  <si>
    <t>Isidro</t>
  </si>
  <si>
    <t>Pitta</t>
  </si>
  <si>
    <t>Alcaraz</t>
  </si>
  <si>
    <t>Bareiro</t>
  </si>
  <si>
    <t>Morales</t>
  </si>
  <si>
    <t>Ilay</t>
  </si>
  <si>
    <t>Moustapha</t>
  </si>
  <si>
    <t>Mbow</t>
  </si>
  <si>
    <t>Bara</t>
  </si>
  <si>
    <t>Sapoko Ndiaye</t>
  </si>
  <si>
    <t>Sadio</t>
  </si>
  <si>
    <t>Petersen</t>
  </si>
  <si>
    <t>Sipho</t>
  </si>
  <si>
    <t>Chaine</t>
  </si>
  <si>
    <t>Thabiso</t>
  </si>
  <si>
    <t>Monyane</t>
  </si>
  <si>
    <t>Olwethu</t>
  </si>
  <si>
    <t>Makhanya</t>
  </si>
  <si>
    <t>Cross</t>
  </si>
  <si>
    <t>Morena</t>
  </si>
  <si>
    <t>Lebohang</t>
  </si>
  <si>
    <t>Maboe</t>
  </si>
  <si>
    <t>Kamogelo</t>
  </si>
  <si>
    <t>Sebelebele</t>
  </si>
  <si>
    <t>Maswanganyi</t>
  </si>
  <si>
    <t>Brooklyn</t>
  </si>
  <si>
    <t>Poggenpoel</t>
  </si>
  <si>
    <t>Iqraam</t>
  </si>
  <si>
    <t>Rayners</t>
  </si>
  <si>
    <t>Jarell</t>
  </si>
  <si>
    <t>Quansah</t>
  </si>
  <si>
    <t>Reece</t>
  </si>
  <si>
    <t>Eberechi</t>
  </si>
  <si>
    <t>Eze</t>
  </si>
  <si>
    <t>Ollie</t>
  </si>
  <si>
    <t>Watkins</t>
  </si>
  <si>
    <t>Toney</t>
  </si>
  <si>
    <t>Sondre</t>
  </si>
  <si>
    <t>Cristhian</t>
  </si>
  <si>
    <t>Loor</t>
  </si>
  <si>
    <t>Deinner</t>
  </si>
  <si>
    <t>Fricio</t>
  </si>
  <si>
    <t>Guagua</t>
  </si>
  <si>
    <t>Malcom</t>
  </si>
  <si>
    <t>DaCosta</t>
  </si>
  <si>
    <t>Fragozo</t>
  </si>
  <si>
    <t>Nilson</t>
  </si>
  <si>
    <t>Abdulquddus bin Atiah bin Mohammed</t>
  </si>
  <si>
    <t>Atiah Khaoud</t>
  </si>
  <si>
    <t>Abdulquddus Atiah</t>
  </si>
  <si>
    <t>Hassan bin Mohammed bin Osama</t>
  </si>
  <si>
    <t>Al Tambakti</t>
  </si>
  <si>
    <t>Hassan Al Tambakti</t>
  </si>
  <si>
    <t>Zakaria bin Siraj bin Ahmed</t>
  </si>
  <si>
    <t>Hawsawi</t>
  </si>
  <si>
    <t>Zakaria Hawsawi</t>
  </si>
  <si>
    <t>Jehad bin Abdullatif bin Ahmed</t>
  </si>
  <si>
    <t>Thikri</t>
  </si>
  <si>
    <t>Jehad Thikri</t>
  </si>
  <si>
    <t>Moteb bin Saad bin Salim Al Naqi</t>
  </si>
  <si>
    <t>Al Harbi</t>
  </si>
  <si>
    <t>Moteb Al Harbi</t>
  </si>
  <si>
    <t>Salem bin Mohammed bin Shafi</t>
  </si>
  <si>
    <t>Al Dawsari</t>
  </si>
  <si>
    <t>Salem Al Dawsari</t>
  </si>
  <si>
    <t>Alaa bin Mohsen bin Ahmed</t>
  </si>
  <si>
    <t>Al Hejji</t>
  </si>
  <si>
    <t>Alaa Al Hejji</t>
  </si>
  <si>
    <t>Nasser bin Essa bin Shafi Al Shardan</t>
  </si>
  <si>
    <t>Nasser Al Dawsari</t>
  </si>
  <si>
    <t>Mohammed bin Waheeb bin Saeed</t>
  </si>
  <si>
    <t>Abu Al Shamat</t>
  </si>
  <si>
    <t>Mohammed Abu Al Shamat</t>
  </si>
  <si>
    <t>Saleh bin Waheeb bin Saeed</t>
  </si>
  <si>
    <t>Saleh Abu Al Shamat</t>
  </si>
  <si>
    <t>Abdullah bin Ibrahim bin Ahmed</t>
  </si>
  <si>
    <t>Al Salem</t>
  </si>
  <si>
    <t>Abdullah Al Salem</t>
  </si>
  <si>
    <t>Alphonso</t>
  </si>
  <si>
    <t>Davies</t>
  </si>
  <si>
    <t>Zorhan</t>
  </si>
  <si>
    <t>Bassong</t>
  </si>
  <si>
    <t>Alistair</t>
  </si>
  <si>
    <t>Johnston</t>
  </si>
  <si>
    <t>Bombito</t>
  </si>
  <si>
    <t>Knight-Lebel</t>
  </si>
  <si>
    <t>Alfie</t>
  </si>
  <si>
    <t>Jones</t>
  </si>
  <si>
    <t>Stephen</t>
  </si>
  <si>
    <t>Eustaquio</t>
  </si>
  <si>
    <t>Shaffelburg</t>
  </si>
  <si>
    <t>Nelson</t>
  </si>
  <si>
    <t>Promise</t>
  </si>
  <si>
    <t>Lawrence Ati</t>
  </si>
  <si>
    <t>Zigi</t>
  </si>
  <si>
    <t>Anang</t>
  </si>
  <si>
    <t>Abdul</t>
  </si>
  <si>
    <t>Baba</t>
  </si>
  <si>
    <t>Alidu</t>
  </si>
  <si>
    <t>Seidu</t>
  </si>
  <si>
    <t>Kojo</t>
  </si>
  <si>
    <t>Peprah Oppong</t>
  </si>
  <si>
    <t>Jonas</t>
  </si>
  <si>
    <t>Adjetey</t>
  </si>
  <si>
    <t>Mumin</t>
  </si>
  <si>
    <t>Djiku</t>
  </si>
  <si>
    <t>Senaya</t>
  </si>
  <si>
    <t>Jerome</t>
  </si>
  <si>
    <t>Opoku</t>
  </si>
  <si>
    <t>Gideon</t>
  </si>
  <si>
    <t>Mensah</t>
  </si>
  <si>
    <t>Caleb</t>
  </si>
  <si>
    <t>Yirenkyi</t>
  </si>
  <si>
    <t>Partey</t>
  </si>
  <si>
    <t>Elisha</t>
  </si>
  <si>
    <t>Owusu</t>
  </si>
  <si>
    <t>Kwasi</t>
  </si>
  <si>
    <t>Sibo</t>
  </si>
  <si>
    <t>Ayew</t>
  </si>
  <si>
    <t>Ernest</t>
  </si>
  <si>
    <t>Nuamah</t>
  </si>
  <si>
    <t>Prince</t>
  </si>
  <si>
    <t>Adu</t>
  </si>
  <si>
    <t>Fatawu</t>
  </si>
  <si>
    <t>Christopher</t>
  </si>
  <si>
    <t>Bonsu Baah</t>
  </si>
  <si>
    <t>Semenyo</t>
  </si>
  <si>
    <t>Thomas-Asante</t>
  </si>
  <si>
    <t>Kamaldeen</t>
  </si>
  <si>
    <t>Sulemana</t>
  </si>
  <si>
    <t>Pubill</t>
  </si>
  <si>
    <t>Merino</t>
  </si>
  <si>
    <t>Gavi</t>
  </si>
  <si>
    <t>Gauci</t>
  </si>
  <si>
    <t>Devlin</t>
  </si>
  <si>
    <t>Irvine</t>
  </si>
  <si>
    <t>Leckie</t>
  </si>
  <si>
    <t>Tete</t>
  </si>
  <si>
    <t>Yengi</t>
  </si>
  <si>
    <t>Borrello</t>
  </si>
  <si>
    <t>Tagnaouti</t>
  </si>
  <si>
    <t>Bounou</t>
  </si>
  <si>
    <t>Nayef</t>
  </si>
  <si>
    <t>Aguerd</t>
  </si>
  <si>
    <t>Achraf</t>
  </si>
  <si>
    <t>Hakimi</t>
  </si>
  <si>
    <t>Chadi</t>
  </si>
  <si>
    <t>Riad</t>
  </si>
  <si>
    <t>Noussair</t>
  </si>
  <si>
    <t>Mazraoui</t>
  </si>
  <si>
    <t>Redouane</t>
  </si>
  <si>
    <t>Halhal</t>
  </si>
  <si>
    <t>Issa</t>
  </si>
  <si>
    <t>Diop</t>
  </si>
  <si>
    <t>El Ouahdi</t>
  </si>
  <si>
    <t>Sofyan</t>
  </si>
  <si>
    <t>Amrabat</t>
  </si>
  <si>
    <t>Neil</t>
  </si>
  <si>
    <t>El Aynaoui</t>
  </si>
  <si>
    <t>Brahim</t>
  </si>
  <si>
    <t>Azzedine</t>
  </si>
  <si>
    <t>Ounahi</t>
  </si>
  <si>
    <t>Bilal</t>
  </si>
  <si>
    <t>El Khannouss</t>
  </si>
  <si>
    <t>Rahimi</t>
  </si>
  <si>
    <t>Abde</t>
  </si>
  <si>
    <t>Ezzalzouli</t>
  </si>
  <si>
    <t>Chemsdine</t>
  </si>
  <si>
    <t>Fidel</t>
  </si>
  <si>
    <t>Escobar</t>
  </si>
  <si>
    <t>Edgardo</t>
  </si>
  <si>
    <t>Alberto</t>
  </si>
  <si>
    <t>Dest</t>
  </si>
  <si>
    <t>Miles</t>
  </si>
  <si>
    <t>Haji</t>
  </si>
  <si>
    <t>Wright</t>
  </si>
  <si>
    <t>Zendejas</t>
  </si>
  <si>
    <t>Roefs</t>
  </si>
  <si>
    <t>Guus</t>
  </si>
  <si>
    <t>Til</t>
  </si>
  <si>
    <t>Mats</t>
  </si>
  <si>
    <t>Wieffer</t>
  </si>
  <si>
    <t>Frenkie</t>
  </si>
  <si>
    <t>de Jong</t>
  </si>
  <si>
    <t>Marten</t>
  </si>
  <si>
    <t>de Roon</t>
  </si>
  <si>
    <t>Kluivert</t>
  </si>
  <si>
    <t>Memphis</t>
  </si>
  <si>
    <t>Depay</t>
  </si>
  <si>
    <t>Crysencio</t>
  </si>
  <si>
    <t>Summerville</t>
  </si>
  <si>
    <t>Abdelatif</t>
  </si>
  <si>
    <t>Ramdane</t>
  </si>
  <si>
    <t>Benbot</t>
  </si>
  <si>
    <t>Chergui</t>
  </si>
  <si>
    <t>Nabil</t>
  </si>
  <si>
    <t>Bentaleb</t>
  </si>
  <si>
    <t>Volpato</t>
  </si>
  <si>
    <t>Piero</t>
  </si>
  <si>
    <t>Willian</t>
  </si>
  <si>
    <t>Pacho</t>
  </si>
  <si>
    <t>Urbig</t>
  </si>
  <si>
    <t>JD</t>
  </si>
  <si>
    <t>Griffith</t>
  </si>
  <si>
    <t>Abdulrahman bin Salem bin Fadhel</t>
  </si>
  <si>
    <t>Al Sanbi</t>
  </si>
  <si>
    <t>Abdulrahman Al Sanbi</t>
  </si>
  <si>
    <t>Fletcher</t>
  </si>
  <si>
    <t>Tyler Fletcher</t>
  </si>
  <si>
    <t>Sy</t>
  </si>
  <si>
    <t>Herman</t>
  </si>
  <si>
    <t>Piquerez</t>
  </si>
  <si>
    <t>Bentancur</t>
  </si>
  <si>
    <t>Zalazar</t>
  </si>
  <si>
    <t>Jaouen</t>
  </si>
  <si>
    <t>Hadjam</t>
  </si>
  <si>
    <t>Mladen</t>
  </si>
  <si>
    <t>Jurkas</t>
  </si>
  <si>
    <t>Luckassen</t>
  </si>
  <si>
    <t>Shahriyar</t>
  </si>
  <si>
    <t>Moghanlou</t>
  </si>
  <si>
    <t>Wi-Je</t>
  </si>
  <si>
    <t>Cho Wi-Je</t>
  </si>
  <si>
    <t>Nanasi</t>
  </si>
  <si>
    <t>Aït-Nouri</t>
  </si>
  <si>
    <t>Aïssa</t>
  </si>
  <si>
    <t>Belaïd</t>
  </si>
  <si>
    <t>Chaïbi</t>
  </si>
  <si>
    <t>Inao Oulaï</t>
  </si>
  <si>
    <t>Zaïre-Emery</t>
  </si>
  <si>
    <t>Aït Boudlal</t>
  </si>
  <si>
    <t>Ismaïla</t>
  </si>
  <si>
    <t>Sbaï</t>
  </si>
  <si>
    <t>Moïse</t>
  </si>
  <si>
    <t>Tougaï</t>
  </si>
  <si>
    <t>Farès</t>
  </si>
  <si>
    <t>Choinière</t>
  </si>
  <si>
    <t>Aurèle</t>
  </si>
  <si>
    <t>Zinéddine</t>
  </si>
  <si>
    <t>Mandréa</t>
  </si>
  <si>
    <t>José Manuel</t>
  </si>
  <si>
    <t>Jérémy</t>
  </si>
  <si>
    <t>Lukébakio</t>
  </si>
  <si>
    <t>Léo Pereira</t>
  </si>
  <si>
    <t>Luiz Henrique André</t>
  </si>
  <si>
    <t>Alisson Ramsés</t>
  </si>
  <si>
    <t>Josimar José</t>
  </si>
  <si>
    <t>Crépeau</t>
  </si>
  <si>
    <t>Koné</t>
  </si>
  <si>
    <t>Déiver</t>
  </si>
  <si>
    <t>Andrés</t>
  </si>
  <si>
    <t>Cédric</t>
  </si>
  <si>
    <t>Théo</t>
  </si>
  <si>
    <t>Guéla</t>
  </si>
  <si>
    <t>Doué</t>
  </si>
  <si>
    <t>Clément</t>
  </si>
  <si>
    <t>Pépé</t>
  </si>
  <si>
    <t>Touré</t>
  </si>
  <si>
    <t>Sangaré</t>
  </si>
  <si>
    <t>Gorré</t>
  </si>
  <si>
    <t>Félix</t>
  </si>
  <si>
    <t>José</t>
  </si>
  <si>
    <t>Arévalo</t>
  </si>
  <si>
    <t>Moisés</t>
  </si>
  <si>
    <t>Guéhi</t>
  </si>
  <si>
    <t>Konaté</t>
  </si>
  <si>
    <t>Mbappé</t>
  </si>
  <si>
    <t>Dembélé</t>
  </si>
  <si>
    <t>Désiré</t>
  </si>
  <si>
    <t>Kanté</t>
  </si>
  <si>
    <t>Aurélien</t>
  </si>
  <si>
    <t>Tchouaméni</t>
  </si>
  <si>
    <t>Sané</t>
  </si>
  <si>
    <t>Sainté</t>
  </si>
  <si>
    <t>Jean-Kévin</t>
  </si>
  <si>
    <t>Adé</t>
  </si>
  <si>
    <t>Expérience</t>
  </si>
  <si>
    <t>Fortuné</t>
  </si>
  <si>
    <t>Josué</t>
  </si>
  <si>
    <t>César</t>
  </si>
  <si>
    <t>Jiménez</t>
  </si>
  <si>
    <t>Gutiérrez</t>
  </si>
  <si>
    <t>Aké</t>
  </si>
  <si>
    <t>José Luis</t>
  </si>
  <si>
    <t>Juan José</t>
  </si>
  <si>
    <t>José Diogo</t>
  </si>
  <si>
    <t>Félix Sequeira</t>
  </si>
  <si>
    <t>José Pedro</t>
  </si>
  <si>
    <t>Ché</t>
  </si>
  <si>
    <t>Pathé</t>
  </si>
  <si>
    <t>Niakhaté</t>
  </si>
  <si>
    <t>Krépin</t>
  </si>
  <si>
    <t>Yéremy</t>
  </si>
  <si>
    <t>Rubén</t>
  </si>
  <si>
    <t>Giménez</t>
  </si>
  <si>
    <t>Soulé</t>
  </si>
  <si>
    <t>Koundé</t>
  </si>
  <si>
    <t>Alexéi</t>
  </si>
  <si>
    <t>Hélio Sandro</t>
  </si>
  <si>
    <t>Hélio Varela</t>
  </si>
  <si>
    <t>Diakité</t>
  </si>
  <si>
    <t>Gédéon</t>
  </si>
  <si>
    <t>Nélson</t>
  </si>
  <si>
    <t>Nélson Semedo</t>
  </si>
  <si>
    <t>Mané</t>
  </si>
  <si>
    <t>Opéri</t>
  </si>
  <si>
    <t>Hincapié</t>
  </si>
  <si>
    <t>José Murillo</t>
  </si>
  <si>
    <t>Nicolás</t>
  </si>
  <si>
    <t>Julián</t>
  </si>
  <si>
    <t>González</t>
  </si>
  <si>
    <t>Máximo</t>
  </si>
  <si>
    <t>Fernández</t>
  </si>
  <si>
    <t>Fábio Henrique</t>
  </si>
  <si>
    <t>Lucas Paquetá</t>
  </si>
  <si>
    <t>Rocha Livramento do Rosário</t>
  </si>
  <si>
    <t>Márcio da Rosa</t>
  </si>
  <si>
    <t>Dávinson</t>
  </si>
  <si>
    <t>Sánchez</t>
  </si>
  <si>
    <t>Suárez</t>
  </si>
  <si>
    <t>Tomás</t>
  </si>
  <si>
    <t>Jurásek</t>
  </si>
  <si>
    <t>Hranác</t>
  </si>
  <si>
    <t>Stepán</t>
  </si>
  <si>
    <t>Kovár</t>
  </si>
  <si>
    <t>Lukás</t>
  </si>
  <si>
    <t>Hernán</t>
  </si>
  <si>
    <t>Páez</t>
  </si>
  <si>
    <t>Hernández</t>
  </si>
  <si>
    <t>Vásquez</t>
  </si>
  <si>
    <t>Germán</t>
  </si>
  <si>
    <t>Bárcenas</t>
  </si>
  <si>
    <t>Fabián</t>
  </si>
  <si>
    <t>Velázquez</t>
  </si>
  <si>
    <t>Cáceres</t>
  </si>
  <si>
    <t>Damián</t>
  </si>
  <si>
    <t>Inácio</t>
  </si>
  <si>
    <t>Malheiro de Sá</t>
  </si>
  <si>
    <t>José Sá</t>
  </si>
  <si>
    <t>Mário Ricardo</t>
  </si>
  <si>
    <t>Hernández Cascante</t>
  </si>
  <si>
    <t>Sebastián</t>
  </si>
  <si>
    <t>Beltrán</t>
  </si>
  <si>
    <t>Juárez</t>
  </si>
  <si>
    <t>Chávez</t>
  </si>
  <si>
    <t>Guzmán</t>
  </si>
  <si>
    <t>Jordán</t>
  </si>
  <si>
    <t>Márquez</t>
  </si>
  <si>
    <t>Blás</t>
  </si>
  <si>
    <t>Sández</t>
  </si>
  <si>
    <t>Andrés Sebastián</t>
  </si>
  <si>
    <t>Sebastián Soria</t>
  </si>
  <si>
    <t>Adrián</t>
  </si>
  <si>
    <t>Páez Gavira</t>
  </si>
  <si>
    <t>Iván</t>
  </si>
  <si>
    <t>Acuña</t>
  </si>
  <si>
    <t>Ibañez da Silva</t>
  </si>
  <si>
    <t>Ibañez</t>
  </si>
  <si>
    <t>Castaño</t>
  </si>
  <si>
    <t>Muñoz</t>
  </si>
  <si>
    <t>Estupiñán</t>
  </si>
  <si>
    <t>Quiñones</t>
  </si>
  <si>
    <t>Viña</t>
  </si>
  <si>
    <t>Viñas</t>
  </si>
  <si>
    <t>Castañeda</t>
  </si>
  <si>
    <t>Iñaki</t>
  </si>
  <si>
    <t>Fariña</t>
  </si>
  <si>
    <t>Londoño</t>
  </si>
  <si>
    <t>Sergiño</t>
  </si>
  <si>
    <t>Martínez Quarta</t>
  </si>
  <si>
    <t>Agustín</t>
  </si>
  <si>
    <t>Martínez</t>
  </si>
  <si>
    <t>Valentín</t>
  </si>
  <si>
    <t>Vinícius José</t>
  </si>
  <si>
    <t>Simplício Rocha</t>
  </si>
  <si>
    <t>Wagner Fabrício</t>
  </si>
  <si>
    <t>Ríos</t>
  </si>
  <si>
    <t>Lucumí</t>
  </si>
  <si>
    <t>Díaz</t>
  </si>
  <si>
    <t>Rodríguez</t>
  </si>
  <si>
    <t>Krejcí</t>
  </si>
  <si>
    <t>Vladimír</t>
  </si>
  <si>
    <t>Mojmír</t>
  </si>
  <si>
    <t>Hornícek</t>
  </si>
  <si>
    <t>Sadílek</t>
  </si>
  <si>
    <t>Alcívar</t>
  </si>
  <si>
    <t>Galíndez</t>
  </si>
  <si>
    <t>Ramírez</t>
  </si>
  <si>
    <t>Orbelín</t>
  </si>
  <si>
    <t>Aníbal</t>
  </si>
  <si>
    <t>Martín</t>
  </si>
  <si>
    <t>Barría</t>
  </si>
  <si>
    <t>Mejía</t>
  </si>
  <si>
    <t>Maurício</t>
  </si>
  <si>
    <t>Matías</t>
  </si>
  <si>
    <t>Benítez</t>
  </si>
  <si>
    <t>Vítor</t>
  </si>
  <si>
    <t>Edmílson Junior Paulo</t>
  </si>
  <si>
    <t>Edmílson Junior</t>
  </si>
  <si>
    <t>Cubarsí</t>
  </si>
  <si>
    <t>Víctor</t>
  </si>
  <si>
    <t>García</t>
  </si>
  <si>
    <t>José María</t>
  </si>
  <si>
    <t>Mathías</t>
  </si>
  <si>
    <t>Benjamín</t>
  </si>
  <si>
    <t>Buendía</t>
  </si>
  <si>
    <t>Domínguez</t>
  </si>
  <si>
    <t>Wesley Vinícius</t>
  </si>
  <si>
    <t>Elías</t>
  </si>
  <si>
    <t>Efraín</t>
  </si>
  <si>
    <t>Espínola</t>
  </si>
  <si>
    <t>Azarías</t>
  </si>
  <si>
    <t>Joaquín</t>
  </si>
  <si>
    <t>López</t>
  </si>
  <si>
    <t>Gerónimo</t>
  </si>
  <si>
    <t>da Costa Jóia</t>
  </si>
  <si>
    <t>Córdoba</t>
  </si>
  <si>
    <t>Gómez</t>
  </si>
  <si>
    <t>Ordóñez</t>
  </si>
  <si>
    <t>Almirón</t>
  </si>
  <si>
    <t>Ramón</t>
  </si>
  <si>
    <t>Gastón</t>
  </si>
  <si>
    <t>Francisco António</t>
  </si>
  <si>
    <t>Simón</t>
  </si>
  <si>
    <t>González López</t>
  </si>
  <si>
    <t>León</t>
  </si>
  <si>
    <t>dos Santos Magalhães</t>
  </si>
  <si>
    <t>Gabriel Magalhães</t>
  </si>
  <si>
    <t>João Paulo</t>
  </si>
  <si>
    <t>Márcio Salomão</t>
  </si>
  <si>
    <t>Brazão da Rosa</t>
  </si>
  <si>
    <t>Magalhães Prado</t>
  </si>
  <si>
    <t>João Pedro</t>
  </si>
  <si>
    <t>João Cancelo</t>
  </si>
  <si>
    <t>João</t>
  </si>
  <si>
    <t>João Félix</t>
  </si>
  <si>
    <t>Machado Mota de Castro Trincão</t>
  </si>
  <si>
    <t>Trincão</t>
  </si>
  <si>
    <t>João Neves</t>
  </si>
  <si>
    <t>Guimarães Rodriguez Moura</t>
  </si>
  <si>
    <t>Bruno Guimarães</t>
  </si>
  <si>
    <t>Rafael Leão</t>
  </si>
  <si>
    <t>Aoás Corrêa</t>
  </si>
  <si>
    <t>Paixão de Oliveira Júnior</t>
  </si>
  <si>
    <t>Vinícius Júnior</t>
  </si>
  <si>
    <t>Jesús</t>
  </si>
  <si>
    <t>Raúl</t>
  </si>
  <si>
    <t>Júnior</t>
  </si>
  <si>
    <t>Samú Costa</t>
  </si>
  <si>
    <t>Lemos Araújo</t>
  </si>
  <si>
    <t>Tomás Araújo</t>
  </si>
  <si>
    <t>Rúben Diogo</t>
  </si>
  <si>
    <t>Rúben Neves</t>
  </si>
  <si>
    <t>Araújo</t>
  </si>
  <si>
    <t>Núñez</t>
  </si>
  <si>
    <t>da Silva Santos Júnior</t>
  </si>
  <si>
    <t>Saúl</t>
  </si>
  <si>
    <t>Rúben</t>
  </si>
  <si>
    <t>Rúben Dias</t>
  </si>
  <si>
    <t>Dejesús</t>
  </si>
  <si>
    <t>Gonçalves Pereira de Pina</t>
  </si>
  <si>
    <t>Mendes da Graça</t>
  </si>
  <si>
    <t>d'Encarnação Duarte</t>
  </si>
  <si>
    <t>d'Encarnação  Duarte</t>
  </si>
  <si>
    <t>Gonçalo Bernardo</t>
  </si>
  <si>
    <t>Gonçalo Inácio</t>
  </si>
  <si>
    <t>Gonçalo</t>
  </si>
  <si>
    <t>Gonçalo Ramos</t>
  </si>
  <si>
    <t>Gonçalo Manuel</t>
  </si>
  <si>
    <t>Gonçalo Guedes</t>
  </si>
  <si>
    <t>Fernandes da Conceição</t>
  </si>
  <si>
    <t>Francisco Conceição</t>
  </si>
  <si>
    <t>Gonçalves Neves</t>
  </si>
  <si>
    <t>Eskihellaç</t>
  </si>
  <si>
    <t>França Lima</t>
  </si>
  <si>
    <t>da Conceição Leão</t>
  </si>
  <si>
    <t>Akçiçek</t>
  </si>
  <si>
    <t>Évora Dias</t>
  </si>
  <si>
    <t>Ismaël</t>
  </si>
  <si>
    <t>Nathanaël</t>
  </si>
  <si>
    <t>Jean Michaël</t>
  </si>
  <si>
    <t>Juriën</t>
  </si>
  <si>
    <t>Gaël</t>
  </si>
  <si>
    <t>Jurriën</t>
  </si>
  <si>
    <t>Rüdiger</t>
  </si>
  <si>
    <t>Nübel</t>
  </si>
  <si>
    <t>Yüksek</t>
  </si>
  <si>
    <t>Müldür</t>
  </si>
  <si>
    <t>Abdülkerim</t>
  </si>
  <si>
    <t>Aktürkoglu</t>
  </si>
  <si>
    <t>Akgün</t>
  </si>
  <si>
    <t>Gül</t>
  </si>
  <si>
    <t>Günok</t>
  </si>
  <si>
    <t>Güler</t>
  </si>
  <si>
    <t>Jürgen</t>
  </si>
  <si>
    <t>Groß</t>
  </si>
  <si>
    <t>Østigård</t>
  </si>
  <si>
    <t>Møller Wolfe</t>
  </si>
  <si>
    <t>Bjørkan</t>
  </si>
  <si>
    <t>Torbjørn</t>
  </si>
  <si>
    <t>Sørloth</t>
  </si>
  <si>
    <t>Jørgen</t>
  </si>
  <si>
    <t>Ørjan</t>
  </si>
  <si>
    <t>Éric</t>
  </si>
  <si>
    <t>Álex</t>
  </si>
  <si>
    <t>Ávalos</t>
  </si>
  <si>
    <t>Édouard</t>
  </si>
  <si>
    <t>Schöpf</t>
  </si>
  <si>
    <t>Karlström</t>
  </si>
  <si>
    <t>Lindelöf</t>
  </si>
  <si>
    <t>Gyökeres</t>
  </si>
  <si>
    <t>Cömert</t>
  </si>
  <si>
    <t>Kökçü</t>
  </si>
  <si>
    <t>Widell Zetterström</t>
  </si>
  <si>
    <t>Söyüncü</t>
  </si>
  <si>
    <t>Özcan</t>
  </si>
  <si>
    <t>Çelik</t>
  </si>
  <si>
    <t>Çakir</t>
  </si>
  <si>
    <t>Çalhanoglu</t>
  </si>
  <si>
    <t>Álvarez</t>
  </si>
  <si>
    <t>Çaglar</t>
  </si>
  <si>
    <t>Óscar</t>
  </si>
  <si>
    <t>Álvaro</t>
  </si>
  <si>
    <t>Ángel</t>
  </si>
  <si>
    <t>Imrân</t>
  </si>
  <si>
    <t>Langås</t>
  </si>
  <si>
    <t>Ødegaard</t>
  </si>
  <si>
    <t>Known As</t>
  </si>
  <si>
    <t>Ángelo</t>
  </si>
  <si>
    <t>Érik</t>
  </si>
  <si>
    <t>Érick</t>
  </si>
  <si>
    <t>Group</t>
  </si>
  <si>
    <t>Group A</t>
  </si>
  <si>
    <t>Group B</t>
  </si>
  <si>
    <t>Group C</t>
  </si>
  <si>
    <t>Group D</t>
  </si>
  <si>
    <t>Group E</t>
  </si>
  <si>
    <t>Group F</t>
  </si>
  <si>
    <t>Group G</t>
  </si>
  <si>
    <t>Group H</t>
  </si>
  <si>
    <t>Group I</t>
  </si>
  <si>
    <t>Group K</t>
  </si>
  <si>
    <t>Group L</t>
  </si>
  <si>
    <t>Group J</t>
  </si>
  <si>
    <t>Status</t>
  </si>
  <si>
    <t>Jaouen Hadjam</t>
  </si>
  <si>
    <t>Sebastian Nanasi</t>
  </si>
  <si>
    <t>Flag</t>
  </si>
  <si>
    <t>Rating</t>
  </si>
  <si>
    <t>R32</t>
  </si>
  <si>
    <t>R16</t>
  </si>
  <si>
    <t>QF</t>
  </si>
  <si>
    <t>SF</t>
  </si>
  <si>
    <t>Final</t>
  </si>
  <si>
    <t>Pot 3</t>
  </si>
  <si>
    <t>Pot 1</t>
  </si>
  <si>
    <t>Pot 2</t>
  </si>
  <si>
    <t>Pot 4</t>
  </si>
  <si>
    <t>Player info</t>
  </si>
  <si>
    <t>Team info</t>
  </si>
  <si>
    <t xml:space="preserve">Chance of progressing				</t>
  </si>
  <si>
    <t>Selection</t>
  </si>
  <si>
    <t>Drafted by</t>
  </si>
  <si>
    <t>A.k.a Ghislain "The Barbarian" Konan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</si>
</sst>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_);[Red]\(&quot;£&quot;#,##0\)"/>
    <numFmt numFmtId="165" formatCode="&quot;£&quot;#,##0.00_);[Red]\(&quot;£&quot;#,##0.00\)"/>
  </numFmts>
  <fonts count="20"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2"/>
      <color rgb="FF000000"/>
      <name val="Aptos Narrow"/>
      <family val="2"/>
      <scheme val="minor"/>
    </font>
    <font>
      <b/>
      <sz val="12"/>
      <color theme="1"/>
      <name val="Aptos Narrow"/>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D9D9"/>
        <bgColor rgb="FFD9D9D9"/>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right style="thin">
        <color indexed="64"/>
      </right>
      <top style="thin">
        <color auto="1"/>
      </top>
      <bottom/>
      <diagonal/>
    </border>
    <border>
      <left/>
      <right style="thin">
        <color indexed="64"/>
      </right>
      <top/>
      <bottom/>
      <diagonal/>
    </border>
    <border>
      <left style="thin">
        <color auto="1"/>
      </left>
      <right/>
      <top style="thin">
        <color auto="1"/>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8">
    <xf numFmtId="0" fontId="0" fillId="0" borderId="0" xfId="0"/>
    <xf numFmtId="165" fontId="0" fillId="0" borderId="0" xfId="0" applyNumberFormat="1"/>
    <xf numFmtId="164" fontId="0" fillId="0" borderId="0" xfId="0" applyNumberFormat="1"/>
    <xf numFmtId="0" fontId="0" fillId="0" borderId="0" xfId="0">
      <extLst>
        <ext xmlns:xfpb="http://schemas.microsoft.com/office/spreadsheetml/2022/featurepropertybag" uri="{C7286773-470A-42A8-94C5-96B5CB345126}">
          <xfpb:xfComplement i="0"/>
        </ext>
      </extLst>
    </xf>
    <xf numFmtId="15" fontId="0" fillId="0" borderId="0" xfId="0" applyNumberFormat="1"/>
    <xf numFmtId="165" fontId="18" fillId="0" borderId="0" xfId="0" applyNumberFormat="1" applyFont="1"/>
    <xf numFmtId="164" fontId="18" fillId="33" borderId="0" xfId="0" applyNumberFormat="1" applyFont="1" applyFill="1"/>
    <xf numFmtId="165" fontId="18" fillId="33" borderId="0" xfId="0" applyNumberFormat="1" applyFont="1" applyFill="1"/>
    <xf numFmtId="1" fontId="0" fillId="0" borderId="0" xfId="0" applyNumberFormat="1"/>
    <xf numFmtId="9" fontId="0" fillId="0" borderId="0" xfId="0" applyNumberFormat="1"/>
    <xf numFmtId="0" fontId="0" fillId="0" borderId="0" xfId="0" applyAlignment="1">
      <alignment horizontal="center"/>
    </xf>
    <xf numFmtId="0" fontId="0" fillId="0" borderId="0" xfId="0" applyAlignment="1">
      <alignment horizontal="center" vertical="center"/>
    </xf>
    <xf numFmtId="0" fontId="0" fillId="34" borderId="0" xfId="0" applyFill="1"/>
    <xf numFmtId="0" fontId="0" fillId="0" borderId="12" xfId="0" applyBorder="1"/>
    <xf numFmtId="165" fontId="0" fillId="0" borderId="12" xfId="0" applyNumberFormat="1" applyBorder="1"/>
    <xf numFmtId="164" fontId="0" fillId="0" borderId="12" xfId="0" applyNumberFormat="1" applyBorder="1"/>
    <xf numFmtId="9" fontId="0" fillId="0" borderId="12" xfId="0" applyNumberFormat="1" applyBorder="1"/>
    <xf numFmtId="9" fontId="0" fillId="0" borderId="14" xfId="0" applyNumberFormat="1" applyBorder="1"/>
    <xf numFmtId="0" fontId="0" fillId="0" borderId="14" xfId="0" applyBorder="1">
      <extLst>
        <ext xmlns:xfpb="http://schemas.microsoft.com/office/spreadsheetml/2022/featurepropertybag" uri="{C7286773-470A-42A8-94C5-96B5CB345126}">
          <xfpb:xfComplement i="0"/>
        </ext>
      </extLst>
    </xf>
    <xf numFmtId="0" fontId="0" fillId="0" borderId="15" xfId="0" applyBorder="1"/>
    <xf numFmtId="0" fontId="0" fillId="0" borderId="15" xfId="0" applyBorder="1" applyAlignment="1">
      <alignment horizontal="center" vertical="center"/>
    </xf>
    <xf numFmtId="0" fontId="0" fillId="0" borderId="0" xfId="0" applyAlignment="1">
      <alignment vertical="center"/>
    </xf>
    <xf numFmtId="0" fontId="0" fillId="0" borderId="15" xfId="0" applyBorder="1" applyAlignment="1">
      <alignment vertical="center"/>
    </xf>
    <xf numFmtId="1" fontId="0" fillId="0" borderId="0" xfId="0" applyNumberFormat="1" applyAlignment="1">
      <alignment horizontal="center" vertical="center"/>
    </xf>
    <xf numFmtId="1" fontId="0" fillId="0" borderId="15" xfId="0" applyNumberFormat="1" applyBorder="1" applyAlignment="1">
      <alignment horizontal="center" vertical="center"/>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165" fontId="0" fillId="0" borderId="12" xfId="0" applyNumberFormat="1" applyBorder="1" applyAlignment="1">
      <alignment horizontal="center" vertical="center"/>
    </xf>
    <xf numFmtId="164" fontId="0" fillId="0" borderId="12" xfId="0" applyNumberFormat="1" applyBorder="1" applyAlignment="1">
      <alignment horizontal="center" vertical="center"/>
    </xf>
    <xf numFmtId="165" fontId="0" fillId="0" borderId="16" xfId="0" applyNumberFormat="1" applyBorder="1" applyAlignment="1">
      <alignment horizontal="center" vertical="center"/>
    </xf>
    <xf numFmtId="164" fontId="0" fillId="0" borderId="16" xfId="0" applyNumberFormat="1" applyBorder="1" applyAlignment="1">
      <alignment horizontal="center" vertical="center"/>
    </xf>
    <xf numFmtId="165" fontId="18" fillId="0" borderId="12" xfId="0" applyNumberFormat="1" applyFont="1" applyBorder="1" applyAlignment="1">
      <alignment horizontal="center" vertical="center"/>
    </xf>
    <xf numFmtId="165" fontId="18" fillId="0" borderId="16" xfId="0" applyNumberFormat="1" applyFont="1" applyBorder="1" applyAlignment="1">
      <alignment horizontal="center" vertical="center"/>
    </xf>
    <xf numFmtId="164" fontId="18" fillId="33" borderId="12" xfId="0" applyNumberFormat="1" applyFont="1" applyFill="1" applyBorder="1" applyAlignment="1">
      <alignment horizontal="center" vertical="center"/>
    </xf>
    <xf numFmtId="165" fontId="18" fillId="33" borderId="12" xfId="0" applyNumberFormat="1" applyFont="1" applyFill="1" applyBorder="1" applyAlignment="1">
      <alignment horizontal="center" vertical="center"/>
    </xf>
    <xf numFmtId="9" fontId="0" fillId="0" borderId="14" xfId="0" applyNumberFormat="1" applyBorder="1" applyAlignment="1">
      <alignment horizontal="center" vertical="center"/>
    </xf>
    <xf numFmtId="9" fontId="0" fillId="0" borderId="0" xfId="0" applyNumberFormat="1" applyAlignment="1">
      <alignment horizontal="center" vertical="center"/>
    </xf>
    <xf numFmtId="9" fontId="0" fillId="0" borderId="12" xfId="0" applyNumberFormat="1" applyBorder="1" applyAlignment="1">
      <alignment horizontal="center" vertical="center"/>
    </xf>
    <xf numFmtId="0" fontId="0" fillId="0" borderId="14" xfId="0" applyBorder="1" applyAlignment="1">
      <alignment horizontal="center" vertical="center"/>
      <extLst>
        <ext xmlns:xfpb="http://schemas.microsoft.com/office/spreadsheetml/2022/featurepropertybag" uri="{C7286773-470A-42A8-94C5-96B5CB345126}">
          <xfpb:xfComplement i="0"/>
        </ext>
      </extLst>
    </xf>
    <xf numFmtId="9" fontId="0" fillId="0" borderId="17" xfId="0" applyNumberFormat="1" applyBorder="1" applyAlignment="1">
      <alignment horizontal="center" vertical="center"/>
    </xf>
    <xf numFmtId="9" fontId="0" fillId="0" borderId="15" xfId="0" applyNumberFormat="1" applyBorder="1" applyAlignment="1">
      <alignment horizontal="center" vertical="center"/>
    </xf>
    <xf numFmtId="9" fontId="0" fillId="0" borderId="16" xfId="0" applyNumberFormat="1" applyBorder="1" applyAlignment="1">
      <alignment horizontal="center" vertical="center"/>
    </xf>
    <xf numFmtId="0" fontId="0" fillId="0" borderId="17" xfId="0" applyBorder="1" applyAlignment="1">
      <alignment horizontal="center" vertical="center"/>
      <extLst>
        <ext xmlns:xfpb="http://schemas.microsoft.com/office/spreadsheetml/2022/featurepropertybag" uri="{C7286773-470A-42A8-94C5-96B5CB345126}">
          <xfpb:xfComplement i="0"/>
        </ext>
      </extLst>
    </xf>
    <xf numFmtId="0" fontId="0" fillId="0" borderId="12" xfId="0" applyBorder="1" applyAlignment="1">
      <alignment horizontal="left" vertical="center"/>
    </xf>
    <xf numFmtId="0" fontId="0" fillId="0" borderId="16" xfId="0" applyBorder="1" applyAlignment="1">
      <alignment horizontal="left" vertical="center"/>
    </xf>
    <xf numFmtId="165" fontId="18" fillId="0" borderId="12" xfId="0" applyNumberFormat="1" applyFont="1" applyBorder="1" applyAlignment="1">
      <alignment horizontal="left" vertical="center"/>
    </xf>
    <xf numFmtId="0" fontId="19" fillId="0" borderId="13" xfId="0" applyFont="1" applyBorder="1"/>
    <xf numFmtId="0" fontId="0" fillId="34" borderId="0" xfId="0" applyFill="1" applyAlignment="1">
      <alignment horizontal="center" vertical="center"/>
    </xf>
    <xf numFmtId="0" fontId="0" fillId="34" borderId="0" xfId="0" applyFill="1" applyAlignment="1">
      <alignment vertical="center"/>
    </xf>
    <xf numFmtId="0" fontId="0" fillId="34" borderId="15" xfId="0" applyFill="1" applyBorder="1" applyAlignment="1">
      <alignment horizontal="center" vertical="center"/>
    </xf>
    <xf numFmtId="0" fontId="0" fillId="34" borderId="15" xfId="0" applyFill="1" applyBorder="1" applyAlignment="1">
      <alignment vertical="center"/>
    </xf>
    <xf numFmtId="164" fontId="18" fillId="33" borderId="16" xfId="0" applyNumberFormat="1" applyFont="1" applyFill="1" applyBorder="1" applyAlignment="1">
      <alignment horizontal="center" vertical="center"/>
    </xf>
    <xf numFmtId="0" fontId="19" fillId="35" borderId="10" xfId="0" applyFont="1" applyFill="1" applyBorder="1" applyAlignment="1">
      <alignment horizontal="center"/>
    </xf>
    <xf numFmtId="0" fontId="19" fillId="36" borderId="11" xfId="0" applyFont="1" applyFill="1" applyBorder="1" applyAlignment="1">
      <alignment horizontal="center"/>
    </xf>
    <xf numFmtId="0" fontId="19" fillId="36" borderId="10" xfId="0" applyFont="1" applyFill="1" applyBorder="1" applyAlignment="1">
      <alignment horizontal="center"/>
    </xf>
    <xf numFmtId="0" fontId="19" fillId="37" borderId="10" xfId="0" applyFont="1" applyFill="1" applyBorder="1" applyAlignment="1">
      <alignment horizontal="center"/>
    </xf>
    <xf numFmtId="0" fontId="19" fillId="38" borderId="10" xfId="0" applyFont="1"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1">
    <dxf>
      <fill>
        <patternFill patternType="none">
          <fgColor indexed="64"/>
          <bgColor indexed="65"/>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numFmt numFmtId="0" formatCode="General"/>
    </dxf>
    <dxf>
      <numFmt numFmtId="0" formatCode="General"/>
    </dxf>
    <dxf>
      <numFmt numFmtId="20" formatCode="dd\-mmm\-yy"/>
    </dxf>
    <dxf>
      <numFmt numFmtId="0" formatCode="General"/>
      <alignment horizontal="center" vertical="center" textRotation="0" wrapText="0" indent="0" justifyLastLine="0" shrinkToFit="0" readingOrder="0"/>
    </dxf>
    <dxf>
      <extLst>
        <ext xmlns:xfpb="http://schemas.microsoft.com/office/spreadsheetml/2022/featurepropertybag" uri="{0417FA29-78FA-4A13-93AC-8FF0FAFDF519}">
          <xfpb:DXFComplement i="0"/>
        </ext>
      </extLst>
    </dxf>
    <dxf>
      <extLst>
        <ext xmlns:xfpb="http://schemas.microsoft.com/office/spreadsheetml/2022/featurepropertybag" uri="{0417FA29-78FA-4A13-93AC-8FF0FAFDF519}">
          <xfpb:DXFComplement i="1"/>
        </ext>
      </extLst>
    </dxf>
    <dxf>
      <numFmt numFmtId="13" formatCode="0%"/>
      <extLst>
        <ext xmlns:xfpb="http://schemas.microsoft.com/office/spreadsheetml/2022/featurepropertybag" uri="{0417FA29-78FA-4A13-93AC-8FF0FAFDF519}">
          <xfpb:DXFComplement i="0"/>
        </ext>
      </extLst>
    </dxf>
    <dxf>
      <numFmt numFmtId="165" formatCode="&quot;£&quot;#,##0.00_);[Red]\(&quot;£&quot;#,##0.00\)"/>
    </dxf>
    <dxf>
      <numFmt numFmtId="0" formatCode="General"/>
    </dxf>
    <dxf>
      <numFmt numFmtId="0" formatCode="General"/>
    </dxf>
    <dxf>
      <numFmt numFmtId="165" formatCode="&quot;£&quot;#,##0.00_);[Red]\(&quot;£&quot;#,##0.00\)"/>
    </dxf>
    <dxf>
      <numFmt numFmtId="0" formatCode="General"/>
    </dxf>
    <dxf>
      <numFmt numFmtId="1" formatCode="0"/>
    </dxf>
    <dxf>
      <numFmt numFmtId="0" formatCode="General"/>
    </dxf>
    <dxf>
      <numFmt numFmtId="0" formatCode="General"/>
      <alignment horizontal="center" vertical="center" textRotation="0" wrapText="0" indent="0" justifyLastLine="0" shrinkToFit="0" readingOrder="0"/>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microsoft.com/office/2017/06/relationships/richStyles" Target="richData/richStyles.xml"/><Relationship Id="rId1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Array" Target="richData/rdarray.xml"/><Relationship Id="rId17" Type="http://schemas.microsoft.com/office/2017/10/relationships/person" Target="persons/person.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microsoft.com/office/2017/06/relationships/rdSupportingPropertyBag" Target="richData/rdsupportingpropertybag.xml"/><Relationship Id="rId10" Type="http://schemas.microsoft.com/office/2017/06/relationships/rdRichValue" Target="richData/rdrichvalue.xml"/><Relationship Id="rId19" Type="http://schemas.openxmlformats.org/officeDocument/2006/relationships/calcChain" Target="calcChain.xml"/><Relationship Id="rId4" Type="http://schemas.openxmlformats.org/officeDocument/2006/relationships/worksheet" Target="worksheets/sheet4.xml"/><Relationship Id="rId9" Type="http://schemas.microsoft.com/office/2020/07/relationships/rdRichValueWebImage" Target="richData/rdRichValueWebImage.xml"/><Relationship Id="rId14" Type="http://schemas.microsoft.com/office/2017/06/relationships/rdSupportingPropertyBagStructure" Target="richData/rdsupportingpropertybagstructure.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bag type="XFControls"/>
  <bag type="XFComplement">
    <bagId k="XFControls">4</bagId>
  </bag>
  <bag type="DXFComplements" extRef="DXFComplementsMapperExtRef">
    <a k="MappedFeaturePropertyBags">
      <bagId>2</bagId>
      <bagId>5</bagId>
    </a>
  </bag>
</FeaturePropertyBags>
</file>

<file path=xl/persons/person.xml><?xml version="1.0" encoding="utf-8"?>
<personList xmlns="http://schemas.microsoft.com/office/spreadsheetml/2018/threadedcomments" xmlns:x="http://schemas.openxmlformats.org/spreadsheetml/2006/main"/>
</file>

<file path=xl/richData/_rels/rdRichValueWebImage.xml.rels><?xml version="1.0" encoding="UTF-8" standalone="yes"?>
<Relationships xmlns="http://schemas.openxmlformats.org/package/2006/relationships"><Relationship Id="rId117" Type="http://schemas.openxmlformats.org/officeDocument/2006/relationships/image" Target="../media/image39.d35d69fc75cdfa2fe27ed5259f00a442"/><Relationship Id="rId21" Type="http://schemas.openxmlformats.org/officeDocument/2006/relationships/image" Target="../media/image7.TYou4aCFbrjszUND9tetTb"/><Relationship Id="rId42" Type="http://schemas.openxmlformats.org/officeDocument/2006/relationships/image" Target="../media/image14.XTXAbE7wxDFfjCw"/><Relationship Id="rId63" Type="http://schemas.openxmlformats.org/officeDocument/2006/relationships/image" Target="../media/image21.jpeg"/><Relationship Id="rId84" Type="http://schemas.openxmlformats.org/officeDocument/2006/relationships/image" Target="../media/image28.6a2be81a1c53fd53be42ab3587eee53c"/><Relationship Id="rId138" Type="http://schemas.openxmlformats.org/officeDocument/2006/relationships/image" Target="../media/image46.e9830b4629623246b36aa0cac68fd44a"/><Relationship Id="rId107" Type="http://schemas.openxmlformats.org/officeDocument/2006/relationships/hyperlink" Target="https://www.bing.com/images/search?form=xlimg&amp;q=Mexico" TargetMode="External"/><Relationship Id="rId11" Type="http://schemas.openxmlformats.org/officeDocument/2006/relationships/hyperlink" Target="https://www.bing.com/images/search?form=xlimg&amp;q=Belgium" TargetMode="External"/><Relationship Id="rId32" Type="http://schemas.openxmlformats.org/officeDocument/2006/relationships/hyperlink" Target="https://www.bing.com/images/search?form=xlimg&amp;q=France" TargetMode="External"/><Relationship Id="rId37" Type="http://schemas.openxmlformats.org/officeDocument/2006/relationships/hyperlink" Target="https://www.bing.com/th?id=OSK.f8ce62c715d7e9d4b21218643818351c&amp;qlt=95" TargetMode="External"/><Relationship Id="rId53" Type="http://schemas.openxmlformats.org/officeDocument/2006/relationships/hyperlink" Target="https://www.bing.com/images/search?form=xlimg&amp;q=Portugal" TargetMode="External"/><Relationship Id="rId58" Type="http://schemas.openxmlformats.org/officeDocument/2006/relationships/hyperlink" Target="https://www.bing.com/th?id=OSK.b4fa71228a5f45a8646dbfa3d79d8f51&amp;qlt=95" TargetMode="External"/><Relationship Id="rId74" Type="http://schemas.openxmlformats.org/officeDocument/2006/relationships/hyperlink" Target="https://www.bing.com/images/search?form=xlimg&amp;q=Bosnia%20and%20Herzegovina" TargetMode="External"/><Relationship Id="rId79" Type="http://schemas.openxmlformats.org/officeDocument/2006/relationships/hyperlink" Target="https://www.bing.com/th?id=OSK.s9xru4WZFaduIsNxMLOYHFrTS7frV3vTPeUL8QH-C9c&amp;qlt=95" TargetMode="External"/><Relationship Id="rId102" Type="http://schemas.openxmlformats.org/officeDocument/2006/relationships/image" Target="../media/image34.3b26eef630ff295b16d5feac2c68240c"/><Relationship Id="rId123" Type="http://schemas.openxmlformats.org/officeDocument/2006/relationships/image" Target="../media/image41.6622ee9f49896f1638f40afba2ac666a"/><Relationship Id="rId128" Type="http://schemas.openxmlformats.org/officeDocument/2006/relationships/hyperlink" Target="https://www.bing.com/images/search?form=xlimg&amp;q=Saudi%20Arabia" TargetMode="External"/><Relationship Id="rId144" Type="http://schemas.openxmlformats.org/officeDocument/2006/relationships/image" Target="../media/image48.69737a5f4400ab091a858625ac1b3537"/><Relationship Id="rId5" Type="http://schemas.openxmlformats.org/officeDocument/2006/relationships/hyperlink" Target="https://www.bing.com/images/search?form=xlimg&amp;q=Argentina" TargetMode="External"/><Relationship Id="rId90" Type="http://schemas.openxmlformats.org/officeDocument/2006/relationships/image" Target="../media/image30.64f876830daa5468a61cd44233bb1bd2"/><Relationship Id="rId95" Type="http://schemas.openxmlformats.org/officeDocument/2006/relationships/hyperlink" Target="https://www.bing.com/images/search?form=xlimg&amp;q=Iraq" TargetMode="External"/><Relationship Id="rId22" Type="http://schemas.openxmlformats.org/officeDocument/2006/relationships/hyperlink" Target="https://www.bing.com/th?id=OSK.d9be12033c7cf8ee25496ff6f9a7bd62&amp;qlt=95" TargetMode="External"/><Relationship Id="rId27" Type="http://schemas.openxmlformats.org/officeDocument/2006/relationships/image" Target="../media/image9.5e7ce09a0728affa47878303e7b80a56"/><Relationship Id="rId43" Type="http://schemas.openxmlformats.org/officeDocument/2006/relationships/hyperlink" Target="https://www.bing.com/th?id=OSK.215b525c0c36113b44f55ff1af853edf&amp;qlt=95" TargetMode="External"/><Relationship Id="rId48" Type="http://schemas.openxmlformats.org/officeDocument/2006/relationships/image" Target="../media/image16.JWpvfnudpfWpo3qpexP0"/><Relationship Id="rId64" Type="http://schemas.openxmlformats.org/officeDocument/2006/relationships/hyperlink" Target="https://www.bing.com/th?id=OSK.896d2001135294751e4cfe3f6c1b24a7&amp;qlt=95" TargetMode="External"/><Relationship Id="rId69" Type="http://schemas.openxmlformats.org/officeDocument/2006/relationships/image" Target="../media/image23.fdd995df3e26d5c78c0abeb9c9dd3e65"/><Relationship Id="rId113" Type="http://schemas.openxmlformats.org/officeDocument/2006/relationships/hyperlink" Target="https://www.bing.com/images/search?form=xlimg&amp;q=Panama" TargetMode="External"/><Relationship Id="rId118" Type="http://schemas.openxmlformats.org/officeDocument/2006/relationships/hyperlink" Target="https://www.bing.com/th?id=OSK.ZEQUqDN-AIe9WEjfNsevO6Sbuetk_ixVeN3RGq7v1d0&amp;qlt=95" TargetMode="External"/><Relationship Id="rId134" Type="http://schemas.openxmlformats.org/officeDocument/2006/relationships/hyperlink" Target="https://www.bing.com/images/search?form=xlimg&amp;q=Uzbekistan" TargetMode="External"/><Relationship Id="rId139" Type="http://schemas.openxmlformats.org/officeDocument/2006/relationships/hyperlink" Target="https://www.bing.com/th?id=OSK.dd5bead461c734963c8196892b54ba5d&amp;qlt=95" TargetMode="External"/><Relationship Id="rId80" Type="http://schemas.openxmlformats.org/officeDocument/2006/relationships/hyperlink" Target="https://www.bing.com/images/search?form=xlimg&amp;q=Cura%c3%a7ao" TargetMode="External"/><Relationship Id="rId85" Type="http://schemas.openxmlformats.org/officeDocument/2006/relationships/hyperlink" Target="https://www.bing.com/th?id=OSK.e6a97b8460f97a5080723ddbd6db6182&amp;qlt=95" TargetMode="External"/><Relationship Id="rId12" Type="http://schemas.openxmlformats.org/officeDocument/2006/relationships/image" Target="../media/image4.JuBCySxcsFvVySBXq2VpEJYo6SeJN3MI"/><Relationship Id="rId17" Type="http://schemas.openxmlformats.org/officeDocument/2006/relationships/hyperlink" Target="https://www.bing.com/images/search?form=xlimg&amp;q=Canada" TargetMode="External"/><Relationship Id="rId33" Type="http://schemas.openxmlformats.org/officeDocument/2006/relationships/image" Target="../media/image11.OAaXqI8zMa"/><Relationship Id="rId38" Type="http://schemas.openxmlformats.org/officeDocument/2006/relationships/hyperlink" Target="https://www.bing.com/images/search?form=xlimg&amp;q=Ghana" TargetMode="External"/><Relationship Id="rId59" Type="http://schemas.openxmlformats.org/officeDocument/2006/relationships/hyperlink" Target="https://www.bing.com/images/search?form=xlimg&amp;q=Senegal" TargetMode="External"/><Relationship Id="rId103" Type="http://schemas.openxmlformats.org/officeDocument/2006/relationships/hyperlink" Target="https://www.bing.com/th?id=OSK.9b58152305f4db6c85bc2212a0818370&amp;qlt=95" TargetMode="External"/><Relationship Id="rId108" Type="http://schemas.openxmlformats.org/officeDocument/2006/relationships/image" Target="../media/image36.b890dc74fd4afb933e25d3b3dbb56738"/><Relationship Id="rId124" Type="http://schemas.openxmlformats.org/officeDocument/2006/relationships/hyperlink" Target="https://www.bing.com/th?id=OSK.eac6bf4fd5274d7a774c8fdd79443a5e&amp;qlt=95" TargetMode="External"/><Relationship Id="rId129" Type="http://schemas.openxmlformats.org/officeDocument/2006/relationships/image" Target="../media/image43.46b3670096cd02bb8f3f8684414cf8ca"/><Relationship Id="rId54" Type="http://schemas.openxmlformats.org/officeDocument/2006/relationships/image" Target="../media/image18.gMtP3C2GdabKK6yxhaHEWnq7xg6yQAtYQfUSTHJ7DzI"/><Relationship Id="rId70" Type="http://schemas.openxmlformats.org/officeDocument/2006/relationships/hyperlink" Target="https://www.bing.com/th?id=OSK.QraJaURMuufpDDzp8PshE2TBaHkm2588-oYyF2hA0Qw&amp;qlt=95" TargetMode="External"/><Relationship Id="rId75" Type="http://schemas.openxmlformats.org/officeDocument/2006/relationships/image" Target="../media/image25.f9d0e749b8aca5fbe6e35e4686cc3013"/><Relationship Id="rId91" Type="http://schemas.openxmlformats.org/officeDocument/2006/relationships/hyperlink" Target="https://www.bing.com/th?id=OSK._RtzhC1eQ4bq18K7oCiATAvcQVeNpidDt_hcTQjrPnY&amp;qlt=95" TargetMode="External"/><Relationship Id="rId96" Type="http://schemas.openxmlformats.org/officeDocument/2006/relationships/image" Target="../media/image32.09b6740b85936b8c8b4512f4b2bad6a7"/><Relationship Id="rId140" Type="http://schemas.openxmlformats.org/officeDocument/2006/relationships/hyperlink" Target="https://www.bing.com/images/search?form=xlimg&amp;q=Sweden" TargetMode="External"/><Relationship Id="rId1" Type="http://schemas.openxmlformats.org/officeDocument/2006/relationships/hyperlink" Target="https://www.bing.com/th?id=OSK.6d970fa6e1da6e3e6a4463d6173e8cd4&amp;qlt=95" TargetMode="External"/><Relationship Id="rId6" Type="http://schemas.openxmlformats.org/officeDocument/2006/relationships/image" Target="../media/image2.93128486ec80a90bbdf493942cc7da0e"/><Relationship Id="rId23" Type="http://schemas.openxmlformats.org/officeDocument/2006/relationships/hyperlink" Target="https://www.bing.com/images/search?form=xlimg&amp;q=Croatia" TargetMode="External"/><Relationship Id="rId28" Type="http://schemas.openxmlformats.org/officeDocument/2006/relationships/hyperlink" Target="https://www.bing.com/th?id=OSK.ygooYjA6iT42_GgogbAFHJ7uaMJooVJETiXZurCAvXU&amp;qlt=95" TargetMode="External"/><Relationship Id="rId49" Type="http://schemas.openxmlformats.org/officeDocument/2006/relationships/hyperlink" Target="https://www.bing.com/th?id=OSK.0255f60c2184cc753f6c992d105abbf2&amp;qlt=95" TargetMode="External"/><Relationship Id="rId114" Type="http://schemas.openxmlformats.org/officeDocument/2006/relationships/image" Target="../media/image38.149d2f53a04850b3524b72c13c8bb8e0"/><Relationship Id="rId119" Type="http://schemas.openxmlformats.org/officeDocument/2006/relationships/hyperlink" Target="https://www.bing.com/images/search?form=xlimg&amp;q=Qatar" TargetMode="External"/><Relationship Id="rId44" Type="http://schemas.openxmlformats.org/officeDocument/2006/relationships/hyperlink" Target="https://www.bing.com/images/search?form=xlimg&amp;q=Morocco" TargetMode="External"/><Relationship Id="rId60" Type="http://schemas.openxmlformats.org/officeDocument/2006/relationships/image" Target="../media/image20.b4fa71228a5f45a8646dbfa3d79d8f51"/><Relationship Id="rId65" Type="http://schemas.openxmlformats.org/officeDocument/2006/relationships/hyperlink" Target="https://www.bing.com/images/search?form=xlimg&amp;q=Switzerland" TargetMode="External"/><Relationship Id="rId81" Type="http://schemas.openxmlformats.org/officeDocument/2006/relationships/image" Target="../media/image27.s9xru4WZFaduIsNxMLOYHFrTS7frV3vTPeUL8QH"/><Relationship Id="rId86" Type="http://schemas.openxmlformats.org/officeDocument/2006/relationships/hyperlink" Target="https://www.bing.com/images/search?form=xlimg&amp;q=Democratic%20Republic%20of%20the%20Congo" TargetMode="External"/><Relationship Id="rId130" Type="http://schemas.openxmlformats.org/officeDocument/2006/relationships/hyperlink" Target="https://www.bing.com/th?id=OSK.krCr7ybP47-k3X0o2no6o4bM0VXC-Q-yLvZU5LoyUss&amp;qlt=95" TargetMode="External"/><Relationship Id="rId135" Type="http://schemas.openxmlformats.org/officeDocument/2006/relationships/image" Target="../media/image45.6f581625fc18879202561109eb91b10b"/><Relationship Id="rId13" Type="http://schemas.openxmlformats.org/officeDocument/2006/relationships/hyperlink" Target="https://www.bing.com/th?id=OSK.c174vkp-Zo4Dd5LaGmi36_YEqp8aChF67l_7EZFg8I8&amp;qlt=95" TargetMode="External"/><Relationship Id="rId18" Type="http://schemas.openxmlformats.org/officeDocument/2006/relationships/image" Target="../media/image6.d2ebf37619c2570aa2495275ec397788"/><Relationship Id="rId39" Type="http://schemas.openxmlformats.org/officeDocument/2006/relationships/image" Target="../media/image13.f8ce62c715d7e9d4b21218643818351c"/><Relationship Id="rId109" Type="http://schemas.openxmlformats.org/officeDocument/2006/relationships/hyperlink" Target="https://www.bing.com/th?id=OSK.weWOJThs3ZKxuX4rQLMhQAFL7LoKUHcaJWKJQOYVqpY&amp;qlt=95" TargetMode="External"/><Relationship Id="rId34" Type="http://schemas.openxmlformats.org/officeDocument/2006/relationships/hyperlink" Target="https://www.bing.com/th?id=OSK.04ZSdTwPE5BW3j634mcJnnlfprSiOAxCh4QZV8myru8&amp;qlt=95" TargetMode="External"/><Relationship Id="rId50" Type="http://schemas.openxmlformats.org/officeDocument/2006/relationships/hyperlink" Target="https://www.bing.com/images/search?form=xlimg&amp;q=Norway" TargetMode="External"/><Relationship Id="rId55" Type="http://schemas.openxmlformats.org/officeDocument/2006/relationships/hyperlink" Target="https://www.bing.com/th?id=OSK.4d467c4a3a92878e21ba9aa5140f4a9c&amp;qlt=95" TargetMode="External"/><Relationship Id="rId76" Type="http://schemas.openxmlformats.org/officeDocument/2006/relationships/hyperlink" Target="https://www.bing.com/th?id=OSK.c2530f25a5c75a5557d7dc1423b7bfbb&amp;qlt=95" TargetMode="External"/><Relationship Id="rId97" Type="http://schemas.openxmlformats.org/officeDocument/2006/relationships/hyperlink" Target="https://www.bing.com/th?id=OSK.9a4dc6892954663d6cccd44dec85fba7&amp;qlt=95" TargetMode="External"/><Relationship Id="rId104" Type="http://schemas.openxmlformats.org/officeDocument/2006/relationships/hyperlink" Target="https://www.bing.com/images/search?form=xlimg&amp;q=South%20Korea" TargetMode="External"/><Relationship Id="rId120" Type="http://schemas.openxmlformats.org/officeDocument/2006/relationships/image" Target="../media/image40.ZEQUqDN"/><Relationship Id="rId125" Type="http://schemas.openxmlformats.org/officeDocument/2006/relationships/hyperlink" Target="https://www.bing.com/images/search?form=xlimg&amp;q=Turkey" TargetMode="External"/><Relationship Id="rId141" Type="http://schemas.openxmlformats.org/officeDocument/2006/relationships/image" Target="../media/image47.dd5bead461c734963c8196892b54ba5d"/><Relationship Id="rId7" Type="http://schemas.openxmlformats.org/officeDocument/2006/relationships/hyperlink" Target="https://www.bing.com/th?id=OSK.6ce3e5f1f297001d09e366c263b27779&amp;qlt=95" TargetMode="External"/><Relationship Id="rId71" Type="http://schemas.openxmlformats.org/officeDocument/2006/relationships/hyperlink" Target="https://www.bing.com/images/search?form=xlimg&amp;q=Austria" TargetMode="External"/><Relationship Id="rId92" Type="http://schemas.openxmlformats.org/officeDocument/2006/relationships/hyperlink" Target="https://www.bing.com/images/search?form=xlimg&amp;q=Iran" TargetMode="External"/><Relationship Id="rId2" Type="http://schemas.openxmlformats.org/officeDocument/2006/relationships/hyperlink" Target="https://www.bing.com/images/search?form=xlimg&amp;q=Algeria" TargetMode="External"/><Relationship Id="rId29" Type="http://schemas.openxmlformats.org/officeDocument/2006/relationships/hyperlink" Target="https://www.bing.com/images/search?form=xlimg&amp;q=England" TargetMode="External"/><Relationship Id="rId24" Type="http://schemas.openxmlformats.org/officeDocument/2006/relationships/image" Target="../media/image8.d9be12033c7cf8ee25496ff6f9a7bd62"/><Relationship Id="rId40" Type="http://schemas.openxmlformats.org/officeDocument/2006/relationships/hyperlink" Target="https://www.bing.com/th?id=OSK.XTXAbE7wxDFfjCw-e2Beir7Q9J8U3b7w3h_waMgYnuQ&amp;qlt=95" TargetMode="External"/><Relationship Id="rId45" Type="http://schemas.openxmlformats.org/officeDocument/2006/relationships/image" Target="../media/image15.215b525c0c36113b44f55ff1af853edf"/><Relationship Id="rId66" Type="http://schemas.openxmlformats.org/officeDocument/2006/relationships/image" Target="../media/image22.896d2001135294751e4cfe3f6c1b24a7"/><Relationship Id="rId87" Type="http://schemas.openxmlformats.org/officeDocument/2006/relationships/image" Target="../media/image29.e6a97b8460f97a5080723ddbd6db6182"/><Relationship Id="rId110" Type="http://schemas.openxmlformats.org/officeDocument/2006/relationships/hyperlink" Target="https://www.bing.com/images/search?form=xlimg&amp;q=Japan" TargetMode="External"/><Relationship Id="rId115" Type="http://schemas.openxmlformats.org/officeDocument/2006/relationships/hyperlink" Target="https://www.bing.com/th?id=OSK.d35d69fc75cdfa2fe27ed5259f00a442&amp;qlt=95" TargetMode="External"/><Relationship Id="rId131" Type="http://schemas.openxmlformats.org/officeDocument/2006/relationships/hyperlink" Target="https://www.bing.com/images/search?form=xlimg&amp;q=United%20States" TargetMode="External"/><Relationship Id="rId136" Type="http://schemas.openxmlformats.org/officeDocument/2006/relationships/hyperlink" Target="https://www.bing.com/th?id=OSK.e9830b4629623246b36aa0cac68fd44a&amp;qlt=95" TargetMode="External"/><Relationship Id="rId61" Type="http://schemas.openxmlformats.org/officeDocument/2006/relationships/hyperlink" Target="https://www.bing.com/th?id=OSK._1ex9cuuxW0pGSoiETBzJmszoKu2DeR2Tjr2wNfSpk4&amp;qlt=95" TargetMode="External"/><Relationship Id="rId82" Type="http://schemas.openxmlformats.org/officeDocument/2006/relationships/hyperlink" Target="https://www.bing.com/th?id=OSK.6a2be81a1c53fd53be42ab3587eee53c&amp;qlt=95" TargetMode="External"/><Relationship Id="rId19" Type="http://schemas.openxmlformats.org/officeDocument/2006/relationships/hyperlink" Target="https://www.bing.com/th?id=OSK.TYou4aCFbrjszUND9tetTb_Y0XBdh5SmVeLCakoCJTE&amp;qlt=95" TargetMode="External"/><Relationship Id="rId14" Type="http://schemas.openxmlformats.org/officeDocument/2006/relationships/hyperlink" Target="https://www.bing.com/images/search?form=xlimg&amp;q=Brazil" TargetMode="External"/><Relationship Id="rId30" Type="http://schemas.openxmlformats.org/officeDocument/2006/relationships/image" Target="../media/image10.ygooYjA6iT42"/><Relationship Id="rId35" Type="http://schemas.openxmlformats.org/officeDocument/2006/relationships/hyperlink" Target="https://www.bing.com/images/search?form=xlimg&amp;q=Germany" TargetMode="External"/><Relationship Id="rId56" Type="http://schemas.openxmlformats.org/officeDocument/2006/relationships/hyperlink" Target="https://www.bing.com/images/search?form=xlimg&amp;q=Scotland" TargetMode="External"/><Relationship Id="rId77" Type="http://schemas.openxmlformats.org/officeDocument/2006/relationships/hyperlink" Target="https://www.bing.com/images/search?form=xlimg&amp;q=Cape%20Verde" TargetMode="External"/><Relationship Id="rId100" Type="http://schemas.openxmlformats.org/officeDocument/2006/relationships/hyperlink" Target="https://www.bing.com/th?id=OSK.3b26eef630ff295b16d5feac2c68240c&amp;qlt=95" TargetMode="External"/><Relationship Id="rId105" Type="http://schemas.openxmlformats.org/officeDocument/2006/relationships/image" Target="../media/image35.9b58152305f4db6c85bc2212a0818370"/><Relationship Id="rId126" Type="http://schemas.openxmlformats.org/officeDocument/2006/relationships/image" Target="../media/image42.eac6bf4fd5274d7a774c8fdd79443a5e"/><Relationship Id="rId8" Type="http://schemas.openxmlformats.org/officeDocument/2006/relationships/hyperlink" Target="https://www.bing.com/images/search?form=xlimg&amp;q=Australia" TargetMode="External"/><Relationship Id="rId51" Type="http://schemas.openxmlformats.org/officeDocument/2006/relationships/image" Target="../media/image17.0255f60c2184cc753f6c992d105abbf2"/><Relationship Id="rId72" Type="http://schemas.openxmlformats.org/officeDocument/2006/relationships/image" Target="../media/image24.QraJaURMuufpDDzp8PshE2TBaHkm2588"/><Relationship Id="rId93" Type="http://schemas.openxmlformats.org/officeDocument/2006/relationships/image" Target="../media/image31.jpeg"/><Relationship Id="rId98" Type="http://schemas.openxmlformats.org/officeDocument/2006/relationships/hyperlink" Target="https://www.bing.com/images/search?form=xlimg&amp;q=Jordan" TargetMode="External"/><Relationship Id="rId121" Type="http://schemas.openxmlformats.org/officeDocument/2006/relationships/hyperlink" Target="https://www.bing.com/th?id=OSK.6622ee9f49896f1638f40afba2ac666a&amp;qlt=95" TargetMode="External"/><Relationship Id="rId142" Type="http://schemas.openxmlformats.org/officeDocument/2006/relationships/hyperlink" Target="https://www.bing.com/th?id=OSK.69737a5f4400ab091a858625ac1b3537&amp;qlt=95" TargetMode="External"/><Relationship Id="rId3" Type="http://schemas.openxmlformats.org/officeDocument/2006/relationships/image" Target="../media/image1.6d970fa6e1da6e3e6a4463d6173e8cd4"/><Relationship Id="rId25" Type="http://schemas.openxmlformats.org/officeDocument/2006/relationships/hyperlink" Target="https://www.bing.com/th?id=OSK.5e7ce09a0728affa47878303e7b80a56&amp;qlt=95" TargetMode="External"/><Relationship Id="rId46" Type="http://schemas.openxmlformats.org/officeDocument/2006/relationships/hyperlink" Target="https://www.bing.com/th?id=OSK.JWpvfnudpfWpo3qpexP0-JDjQWZ--WW7MO9VOsDDIxs&amp;qlt=95" TargetMode="External"/><Relationship Id="rId67" Type="http://schemas.openxmlformats.org/officeDocument/2006/relationships/hyperlink" Target="https://www.bing.com/th?id=OSK.fdd995df3e26d5c78c0abeb9c9dd3e65&amp;qlt=95" TargetMode="External"/><Relationship Id="rId116" Type="http://schemas.openxmlformats.org/officeDocument/2006/relationships/hyperlink" Target="https://www.bing.com/images/search?form=xlimg&amp;q=Paraguay" TargetMode="External"/><Relationship Id="rId137" Type="http://schemas.openxmlformats.org/officeDocument/2006/relationships/hyperlink" Target="https://www.bing.com/images/search?form=xlimg&amp;q=South%20Africa" TargetMode="External"/><Relationship Id="rId20" Type="http://schemas.openxmlformats.org/officeDocument/2006/relationships/hyperlink" Target="https://www.bing.com/images/search?form=xlimg&amp;q=Colombia" TargetMode="External"/><Relationship Id="rId41" Type="http://schemas.openxmlformats.org/officeDocument/2006/relationships/hyperlink" Target="https://www.bing.com/images/search?form=xlimg&amp;q=Ivory%20Coast" TargetMode="External"/><Relationship Id="rId62" Type="http://schemas.openxmlformats.org/officeDocument/2006/relationships/hyperlink" Target="https://www.bing.com/images/search?form=xlimg&amp;q=Spain" TargetMode="External"/><Relationship Id="rId83" Type="http://schemas.openxmlformats.org/officeDocument/2006/relationships/hyperlink" Target="https://www.bing.com/images/search?form=xlimg&amp;q=Ecuador" TargetMode="External"/><Relationship Id="rId88" Type="http://schemas.openxmlformats.org/officeDocument/2006/relationships/hyperlink" Target="https://www.bing.com/th?id=OSK.64f876830daa5468a61cd44233bb1bd2&amp;qlt=95" TargetMode="External"/><Relationship Id="rId111" Type="http://schemas.openxmlformats.org/officeDocument/2006/relationships/image" Target="../media/image37.weWOJThs3ZKxuX4rQLMhQAFL7LoKUHcaJWKJQOYVqpY"/><Relationship Id="rId132" Type="http://schemas.openxmlformats.org/officeDocument/2006/relationships/image" Target="../media/image44.krCr7ybP47"/><Relationship Id="rId15" Type="http://schemas.openxmlformats.org/officeDocument/2006/relationships/image" Target="../media/image5.c174vkp"/><Relationship Id="rId36" Type="http://schemas.openxmlformats.org/officeDocument/2006/relationships/image" Target="../media/image12.04ZSdTwPE5BW3j634mcJnnlfprSiOAxCh4QZV8myru8"/><Relationship Id="rId57" Type="http://schemas.openxmlformats.org/officeDocument/2006/relationships/image" Target="../media/image19.4d467c4a3a92878e21ba9aa5140f4a9c"/><Relationship Id="rId106" Type="http://schemas.openxmlformats.org/officeDocument/2006/relationships/hyperlink" Target="https://www.bing.com/th?id=OSK.b890dc74fd4afb933e25d3b3dbb56738&amp;qlt=95" TargetMode="External"/><Relationship Id="rId127" Type="http://schemas.openxmlformats.org/officeDocument/2006/relationships/hyperlink" Target="https://www.bing.com/th?id=OSK.46b3670096cd02bb8f3f8684414cf8ca&amp;qlt=95" TargetMode="External"/><Relationship Id="rId10" Type="http://schemas.openxmlformats.org/officeDocument/2006/relationships/hyperlink" Target="https://www.bing.com/th?id=OSK.JuBCySxcsFvVySBXq2VpEJYo6SeJN3MI_AM81epa_EU&amp;qlt=95" TargetMode="External"/><Relationship Id="rId31" Type="http://schemas.openxmlformats.org/officeDocument/2006/relationships/hyperlink" Target="https://www.bing.com/th?id=OSK.OAaXqI8zMa-EVN-oP1TBa3c37-igmn6hk9cYPRlEuUg&amp;qlt=95" TargetMode="External"/><Relationship Id="rId52" Type="http://schemas.openxmlformats.org/officeDocument/2006/relationships/hyperlink" Target="https://www.bing.com/th?id=OSK.gMtP3C2GdabKK6yxhaHEWnq7xg6yQAtYQfUSTHJ7DzI&amp;qlt=95" TargetMode="External"/><Relationship Id="rId73" Type="http://schemas.openxmlformats.org/officeDocument/2006/relationships/hyperlink" Target="https://www.bing.com/th?id=OSK.f9d0e749b8aca5fbe6e35e4686cc3013&amp;qlt=95" TargetMode="External"/><Relationship Id="rId78" Type="http://schemas.openxmlformats.org/officeDocument/2006/relationships/image" Target="../media/image26.c2530f25a5c75a5557d7dc1423b7bfbb"/><Relationship Id="rId94" Type="http://schemas.openxmlformats.org/officeDocument/2006/relationships/hyperlink" Target="https://www.bing.com/th?id=OSK.09b6740b85936b8c8b4512f4b2bad6a7&amp;qlt=95" TargetMode="External"/><Relationship Id="rId99" Type="http://schemas.openxmlformats.org/officeDocument/2006/relationships/image" Target="../media/image33.9a4dc6892954663d6cccd44dec85fba7"/><Relationship Id="rId101" Type="http://schemas.openxmlformats.org/officeDocument/2006/relationships/hyperlink" Target="https://www.bing.com/images/search?form=xlimg&amp;q=Haiti" TargetMode="External"/><Relationship Id="rId122" Type="http://schemas.openxmlformats.org/officeDocument/2006/relationships/hyperlink" Target="https://www.bing.com/images/search?form=xlimg&amp;q=New%20Zealand" TargetMode="External"/><Relationship Id="rId143" Type="http://schemas.openxmlformats.org/officeDocument/2006/relationships/hyperlink" Target="https://www.bing.com/images/search?form=xlimg&amp;q=Tunisia" TargetMode="External"/><Relationship Id="rId4" Type="http://schemas.openxmlformats.org/officeDocument/2006/relationships/hyperlink" Target="https://www.bing.com/th?id=OSK.93128486ec80a90bbdf493942cc7da0e&amp;qlt=95" TargetMode="External"/><Relationship Id="rId9" Type="http://schemas.openxmlformats.org/officeDocument/2006/relationships/image" Target="../media/image3.6ce3e5f1f297001d09e366c263b27779"/><Relationship Id="rId26" Type="http://schemas.openxmlformats.org/officeDocument/2006/relationships/hyperlink" Target="https://www.bing.com/images/search?form=xlimg&amp;q=Czech%20Republic" TargetMode="External"/><Relationship Id="rId47" Type="http://schemas.openxmlformats.org/officeDocument/2006/relationships/hyperlink" Target="https://www.bing.com/images/search?form=xlimg&amp;q=Netherlands" TargetMode="External"/><Relationship Id="rId68" Type="http://schemas.openxmlformats.org/officeDocument/2006/relationships/hyperlink" Target="https://www.bing.com/images/search?form=xlimg&amp;q=Uruguay" TargetMode="External"/><Relationship Id="rId89" Type="http://schemas.openxmlformats.org/officeDocument/2006/relationships/hyperlink" Target="https://www.bing.com/images/search?form=xlimg&amp;q=Egypt" TargetMode="External"/><Relationship Id="rId112" Type="http://schemas.openxmlformats.org/officeDocument/2006/relationships/hyperlink" Target="https://www.bing.com/th?id=OSK.149d2f53a04850b3524b72c13c8bb8e0&amp;qlt=95" TargetMode="External"/><Relationship Id="rId133" Type="http://schemas.openxmlformats.org/officeDocument/2006/relationships/hyperlink" Target="https://www.bing.com/th?id=OSK.6f581625fc18879202561109eb91b10b&amp;qlt=95" TargetMode="External"/><Relationship Id="rId16" Type="http://schemas.openxmlformats.org/officeDocument/2006/relationships/hyperlink" Target="https://www.bing.com/th?id=OSK.d2ebf37619c2570aa2495275ec397788&amp;qlt=95"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blip r:id="rId3"/>
  </webImageSrd>
  <webImageSrd>
    <address r:id="rId4"/>
    <moreImagesAddress r:id="rId5"/>
    <blip r:id="rId6"/>
  </webImageSrd>
  <webImageSrd>
    <address r:id="rId7"/>
    <moreImagesAddress r:id="rId8"/>
    <blip r:id="rId9"/>
  </webImageSrd>
  <webImageSrd>
    <address r:id="rId10"/>
    <moreImagesAddress r:id="rId11"/>
    <blip r:id="rId12"/>
  </webImageSrd>
  <webImageSrd>
    <address r:id="rId13"/>
    <moreImagesAddress r:id="rId14"/>
    <blip r:id="rId15"/>
  </webImageSrd>
  <webImageSrd>
    <address r:id="rId16"/>
    <moreImagesAddress r:id="rId17"/>
    <blip r:id="rId18"/>
  </webImageSrd>
  <webImageSrd>
    <address r:id="rId19"/>
    <moreImagesAddress r:id="rId20"/>
    <blip r:id="rId21"/>
  </webImageSrd>
  <webImageSrd>
    <address r:id="rId22"/>
    <moreImagesAddress r:id="rId23"/>
    <blip r:id="rId24"/>
  </webImageSrd>
  <webImageSrd>
    <address r:id="rId25"/>
    <moreImagesAddress r:id="rId26"/>
    <blip r:id="rId27"/>
  </webImageSrd>
  <webImageSrd>
    <address r:id="rId28"/>
    <moreImagesAddress r:id="rId29"/>
    <blip r:id="rId30"/>
  </webImageSrd>
  <webImageSrd>
    <address r:id="rId31"/>
    <moreImagesAddress r:id="rId32"/>
    <blip r:id="rId33"/>
  </webImageSrd>
  <webImageSrd>
    <address r:id="rId34"/>
    <moreImagesAddress r:id="rId35"/>
    <blip r:id="rId36"/>
  </webImageSrd>
  <webImageSrd>
    <address r:id="rId37"/>
    <moreImagesAddress r:id="rId38"/>
    <blip r:id="rId39"/>
  </webImageSrd>
  <webImageSrd>
    <address r:id="rId40"/>
    <moreImagesAddress r:id="rId41"/>
    <blip r:id="rId42"/>
  </webImageSrd>
  <webImageSrd>
    <address r:id="rId43"/>
    <moreImagesAddress r:id="rId44"/>
    <blip r:id="rId45"/>
  </webImageSrd>
  <webImageSrd>
    <address r:id="rId46"/>
    <moreImagesAddress r:id="rId47"/>
    <blip r:id="rId48"/>
  </webImageSrd>
  <webImageSrd>
    <address r:id="rId49"/>
    <moreImagesAddress r:id="rId50"/>
    <blip r:id="rId51"/>
  </webImageSrd>
  <webImageSrd>
    <address r:id="rId52"/>
    <moreImagesAddress r:id="rId53"/>
    <blip r:id="rId54"/>
  </webImageSrd>
  <webImageSrd>
    <address r:id="rId55"/>
    <moreImagesAddress r:id="rId56"/>
    <blip r:id="rId57"/>
  </webImageSrd>
  <webImageSrd>
    <address r:id="rId58"/>
    <moreImagesAddress r:id="rId59"/>
    <blip r:id="rId60"/>
  </webImageSrd>
  <webImageSrd>
    <address r:id="rId61"/>
    <moreImagesAddress r:id="rId62"/>
    <blip r:id="rId63"/>
  </webImageSrd>
  <webImageSrd>
    <address r:id="rId64"/>
    <moreImagesAddress r:id="rId65"/>
    <blip r:id="rId66"/>
  </webImageSrd>
  <webImageSrd>
    <address r:id="rId67"/>
    <moreImagesAddress r:id="rId68"/>
    <blip r:id="rId69"/>
  </webImageSrd>
  <webImageSrd>
    <address r:id="rId70"/>
    <moreImagesAddress r:id="rId71"/>
    <blip r:id="rId72"/>
  </webImageSrd>
  <webImageSrd>
    <address r:id="rId73"/>
    <moreImagesAddress r:id="rId74"/>
    <blip r:id="rId75"/>
  </webImageSrd>
  <webImageSrd>
    <address r:id="rId76"/>
    <moreImagesAddress r:id="rId77"/>
    <blip r:id="rId78"/>
  </webImageSrd>
  <webImageSrd>
    <address r:id="rId79"/>
    <moreImagesAddress r:id="rId80"/>
    <blip r:id="rId81"/>
  </webImageSrd>
  <webImageSrd>
    <address r:id="rId82"/>
    <moreImagesAddress r:id="rId83"/>
    <blip r:id="rId84"/>
  </webImageSrd>
  <webImageSrd>
    <address r:id="rId85"/>
    <moreImagesAddress r:id="rId86"/>
    <blip r:id="rId87"/>
  </webImageSrd>
  <webImageSrd>
    <address r:id="rId88"/>
    <moreImagesAddress r:id="rId89"/>
    <blip r:id="rId90"/>
  </webImageSrd>
  <webImageSrd>
    <address r:id="rId91"/>
    <moreImagesAddress r:id="rId92"/>
    <blip r:id="rId93"/>
  </webImageSrd>
  <webImageSrd>
    <address r:id="rId94"/>
    <moreImagesAddress r:id="rId95"/>
    <blip r:id="rId96"/>
  </webImageSrd>
  <webImageSrd>
    <address r:id="rId97"/>
    <moreImagesAddress r:id="rId98"/>
    <blip r:id="rId99"/>
  </webImageSrd>
  <webImageSrd>
    <address r:id="rId100"/>
    <moreImagesAddress r:id="rId101"/>
    <blip r:id="rId102"/>
  </webImageSrd>
  <webImageSrd>
    <address r:id="rId103"/>
    <moreImagesAddress r:id="rId104"/>
    <blip r:id="rId105"/>
  </webImageSrd>
  <webImageSrd>
    <address r:id="rId106"/>
    <moreImagesAddress r:id="rId107"/>
    <blip r:id="rId108"/>
  </webImageSrd>
  <webImageSrd>
    <address r:id="rId109"/>
    <moreImagesAddress r:id="rId110"/>
    <blip r:id="rId111"/>
  </webImageSrd>
  <webImageSrd>
    <address r:id="rId112"/>
    <moreImagesAddress r:id="rId113"/>
    <blip r:id="rId114"/>
  </webImageSrd>
  <webImageSrd>
    <address r:id="rId115"/>
    <moreImagesAddress r:id="rId116"/>
    <blip r:id="rId117"/>
  </webImageSrd>
  <webImageSrd>
    <address r:id="rId118"/>
    <moreImagesAddress r:id="rId119"/>
    <blip r:id="rId120"/>
  </webImageSrd>
  <webImageSrd>
    <address r:id="rId121"/>
    <moreImagesAddress r:id="rId122"/>
    <blip r:id="rId123"/>
  </webImageSrd>
  <webImageSrd>
    <address r:id="rId124"/>
    <moreImagesAddress r:id="rId125"/>
    <blip r:id="rId126"/>
  </webImageSrd>
  <webImageSrd>
    <address r:id="rId127"/>
    <moreImagesAddress r:id="rId128"/>
    <blip r:id="rId129"/>
  </webImageSrd>
  <webImageSrd>
    <address r:id="rId130"/>
    <moreImagesAddress r:id="rId131"/>
    <blip r:id="rId132"/>
  </webImageSrd>
  <webImageSrd>
    <address r:id="rId133"/>
    <moreImagesAddress r:id="rId134"/>
    <blip r:id="rId135"/>
  </webImageSrd>
  <webImageSrd>
    <address r:id="rId136"/>
    <moreImagesAddress r:id="rId137"/>
    <blip r:id="rId138"/>
  </webImageSrd>
  <webImageSrd>
    <address r:id="rId139"/>
    <moreImagesAddress r:id="rId140"/>
    <blip r:id="rId141"/>
  </webImageSrd>
  <webImageSrd>
    <address r:id="rId142"/>
    <moreImagesAddress r:id="rId143"/>
    <blip r:id="rId144"/>
  </webImageSrd>
</webImagesSrd>
</file>

<file path=xl/richData/rdarray.xml><?xml version="1.0" encoding="utf-8"?>
<arrayData xmlns="http://schemas.microsoft.com/office/spreadsheetml/2017/richdata2" count="168">
  <a r="2">
    <v t="r">21</v>
    <v t="r">22</v>
  </a>
  <a r="2">
    <v t="s">Modern Standard Arabic</v>
    <v t="s">Standard Algerian Amazigh</v>
  </a>
  <a r="48">
    <v t="r">41</v>
    <v t="r">42</v>
    <v t="r">43</v>
    <v t="r">44</v>
    <v t="r">45</v>
    <v t="r">46</v>
    <v t="r">47</v>
    <v t="r">48</v>
    <v t="r">49</v>
    <v t="r">50</v>
    <v t="r">51</v>
    <v t="r">52</v>
    <v t="r">53</v>
    <v t="r">54</v>
    <v t="r">55</v>
    <v t="r">56</v>
    <v t="r">57</v>
    <v t="r">58</v>
    <v t="r">59</v>
    <v t="r">60</v>
    <v t="r">61</v>
    <v t="r">62</v>
    <v t="r">63</v>
    <v t="r">64</v>
    <v t="r">65</v>
    <v t="r">66</v>
    <v t="r">67</v>
    <v t="r">68</v>
    <v t="r">69</v>
    <v t="r">70</v>
    <v t="r">71</v>
    <v t="r">72</v>
    <v t="r">73</v>
    <v t="r">74</v>
    <v t="r">75</v>
    <v t="r">76</v>
    <v t="r">77</v>
    <v t="r">78</v>
    <v t="r">79</v>
    <v t="r">80</v>
    <v t="r">81</v>
    <v t="r">82</v>
    <v t="r">83</v>
    <v t="r">84</v>
    <v t="r">85</v>
    <v t="r">86</v>
    <v t="r">87</v>
    <v t="r">88</v>
  </a>
  <a r="1">
    <v t="s">Africa/Algiers</v>
  </a>
  <a r="2">
    <v t="r">117</v>
    <v t="r">118</v>
  </a>
  <a r="1">
    <v t="s">Spanish language</v>
  </a>
  <a r="22">
    <v t="r">137</v>
    <v t="r">138</v>
    <v t="r">139</v>
    <v t="r">140</v>
    <v t="r">141</v>
    <v t="r">142</v>
    <v t="r">143</v>
    <v t="r">144</v>
    <v t="r">145</v>
    <v t="r">146</v>
    <v t="r">147</v>
    <v t="r">148</v>
    <v t="r">149</v>
    <v t="r">150</v>
    <v t="r">151</v>
    <v t="r">152</v>
    <v t="r">153</v>
    <v t="r">154</v>
    <v t="r">155</v>
    <v t="r">156</v>
    <v t="r">157</v>
    <v t="r">158</v>
  </a>
  <a r="1">
    <v t="s">Time in Argentina</v>
  </a>
  <a r="2">
    <v t="r">188</v>
    <v t="r">189</v>
  </a>
  <a r="1">
    <v t="s">English language</v>
  </a>
  <a r="15">
    <v t="r">208</v>
    <v t="r">209</v>
    <v t="r">210</v>
    <v t="r">211</v>
    <v t="r">212</v>
    <v t="r">213</v>
    <v t="r">214</v>
    <v t="r">215</v>
    <v t="r">216</v>
    <v t="r">217</v>
    <v t="r">218</v>
    <v t="r">219</v>
    <v t="r">220</v>
    <v t="r">221</v>
    <v t="r">222</v>
  </a>
  <a r="2">
    <v t="s">Indian/Cocos</v>
    <v t="s">Indian/Christmas</v>
  </a>
  <a r="2">
    <v t="r">252</v>
    <v t="r">253</v>
  </a>
  <a r="3">
    <v t="s">Dutch language</v>
    <v t="s">German language</v>
    <v t="s">French language</v>
  </a>
  <a r="3">
    <v t="r">272</v>
    <v t="r">251</v>
    <v t="r">273</v>
  </a>
  <a r="4">
    <v t="s">Central European Time</v>
    <v t="s">UTC+02:00</v>
    <v t="s">UTC+01:00</v>
    <v t="s">Central European Summer Time</v>
  </a>
  <a r="2">
    <v t="r">303</v>
    <v t="r">304</v>
  </a>
  <a r="1">
    <v t="s">Portuguese language</v>
  </a>
  <a r="27">
    <v t="r">323</v>
    <v t="r">324</v>
    <v t="r">325</v>
    <v t="r">326</v>
    <v t="r">327</v>
    <v t="r">328</v>
    <v t="r">329</v>
    <v t="r">330</v>
    <v t="r">331</v>
    <v t="r">332</v>
    <v t="r">333</v>
    <v t="r">334</v>
    <v t="r">335</v>
    <v t="r">336</v>
    <v t="r">337</v>
    <v t="r">338</v>
    <v t="r">339</v>
    <v t="r">340</v>
    <v t="r">341</v>
    <v t="r">342</v>
    <v t="r">343</v>
    <v t="r">344</v>
    <v t="r">345</v>
    <v t="r">346</v>
    <v t="r">347</v>
    <v t="r">348</v>
    <v t="r">349</v>
  </a>
  <a r="3">
    <v t="s">Fernando de Noronha Time Zone</v>
    <v t="s">Brasília Time Zone</v>
    <v t="s">Amazon Time Zone</v>
  </a>
  <a r="2">
    <v t="r">188</v>
    <v t="r">379</v>
  </a>
  <a r="2">
    <v t="s">Canadian French</v>
    <v t="s">Canadian English</v>
  </a>
  <a r="13">
    <v t="r">398</v>
    <v t="r">399</v>
    <v t="r">400</v>
    <v t="r">401</v>
    <v t="r">402</v>
    <v t="r">403</v>
    <v t="r">404</v>
    <v t="r">405</v>
    <v t="r">406</v>
    <v t="r">407</v>
    <v t="r">408</v>
    <v t="r">409</v>
    <v t="r">410</v>
  </a>
  <a r="5">
    <v t="s">Newfoundland Time Zone</v>
    <v t="s">Atlantic Time Zone</v>
    <v t="s">Eastern Time Zone</v>
    <v t="s">Central Time Zone</v>
    <v t="s">Mountain Time Zone</v>
  </a>
  <a r="2">
    <v t="r">439</v>
    <v t="r">440</v>
  </a>
  <a r="1">
    <v t="s">Colombian Spanish</v>
  </a>
  <a r="33">
    <v t="r">457</v>
    <v t="r">458</v>
    <v t="r">459</v>
    <v t="r">460</v>
    <v t="r">461</v>
    <v t="r">462</v>
    <v t="r">463</v>
    <v t="r">464</v>
    <v t="r">465</v>
    <v t="r">466</v>
    <v t="r">467</v>
    <v t="r">468</v>
    <v t="r">469</v>
    <v t="r">470</v>
    <v t="r">471</v>
    <v t="r">472</v>
    <v t="r">473</v>
    <v t="r">474</v>
    <v t="r">475</v>
    <v t="r">476</v>
    <v t="r">477</v>
    <v t="r">478</v>
    <v t="r">479</v>
    <v t="r">480</v>
    <v t="r">481</v>
    <v t="r">482</v>
    <v t="r">483</v>
    <v t="r">484</v>
    <v t="r">485</v>
    <v t="r">486</v>
    <v t="r">487</v>
    <v t="r">488</v>
    <v t="r">425</v>
  </a>
  <a r="1">
    <v t="s">UTC−05:00</v>
  </a>
  <a r="2">
    <v t="r">517</v>
    <v t="r">518</v>
  </a>
  <a r="1">
    <v t="s">Croatian language</v>
  </a>
  <a r="21">
    <v t="r">534</v>
    <v t="r">535</v>
    <v t="r">536</v>
    <v t="r">537</v>
    <v t="r">538</v>
    <v t="r">539</v>
    <v t="r">540</v>
    <v t="r">541</v>
    <v t="r">542</v>
    <v t="r">543</v>
    <v t="r">544</v>
    <v t="r">545</v>
    <v t="r">546</v>
    <v t="r">547</v>
    <v t="r">548</v>
    <v t="r">549</v>
    <v t="r">550</v>
    <v t="r">551</v>
    <v t="r">552</v>
    <v t="r">553</v>
    <v t="r">503</v>
  </a>
  <a r="1">
    <v t="s">Europe/Zagreb</v>
  </a>
  <a r="2">
    <v t="r">582</v>
    <v t="r">583</v>
  </a>
  <a r="15">
    <v t="s">Vietnamese language</v>
    <v t="s">Polish language</v>
    <v t="s">Belarusian language</v>
    <v t="s">Slovak language</v>
    <v t="s">Greek language</v>
    <v t="s">Hungarian language</v>
    <v t="s">Rusyn language</v>
    <v t="s">Croatian language</v>
    <v t="s">Czech language</v>
    <v t="s">Bulgarian language</v>
    <v t="s">Romani language</v>
    <v t="s">Russian language</v>
    <v t="s">Ukrainian language</v>
    <v t="s">Serbian language</v>
    <v t="s">German language</v>
  </a>
  <a r="7">
    <v t="r">568</v>
    <v t="r">602</v>
    <v t="r">603</v>
    <v t="r">604</v>
    <v t="r">605</v>
    <v t="r">606</v>
    <v t="r">607</v>
  </a>
  <a r="1">
    <v t="r">188</v>
  </a>
  <a r="2">
    <v t="s">Greenwich Mean Time</v>
    <v t="s">Western European Time</v>
  </a>
  <a r="2">
    <v t="r">649</v>
    <v t="r">650</v>
  </a>
  <a r="1">
    <v t="s">French language</v>
  </a>
  <a r="25">
    <v t="r">666</v>
    <v t="r">667</v>
    <v t="r">668</v>
    <v t="r">669</v>
    <v t="r">670</v>
    <v t="r">671</v>
    <v t="r">672</v>
    <v t="r">673</v>
    <v t="r">674</v>
    <v t="r">675</v>
    <v t="r">676</v>
    <v t="r">677</v>
    <v t="r">678</v>
    <v t="r">679</v>
    <v t="r">680</v>
    <v t="r">681</v>
    <v t="r">682</v>
    <v t="r">683</v>
    <v t="r">684</v>
    <v t="r">685</v>
    <v t="r">686</v>
    <v t="r">687</v>
    <v t="r">688</v>
    <v t="r">689</v>
    <v t="r">690</v>
  </a>
  <a r="1">
    <v t="s">Central European Time</v>
  </a>
  <a r="2">
    <v t="r">717</v>
    <v t="r">718</v>
  </a>
  <a r="1">
    <v t="s">German language</v>
  </a>
  <a r="15">
    <v t="r">737</v>
    <v t="r">738</v>
    <v t="r">705</v>
    <v t="r">739</v>
    <v t="r">740</v>
    <v t="r">741</v>
    <v t="r">742</v>
    <v t="r">743</v>
    <v t="r">744</v>
    <v t="r">745</v>
    <v t="r">746</v>
    <v t="r">747</v>
    <v t="r">748</v>
    <v t="r">749</v>
    <v t="r">750</v>
  </a>
  <a r="2">
    <v t="s">UTC+02:00</v>
    <v t="s">UTC+01:00</v>
  </a>
  <a r="4">
    <v t="r">779</v>
    <v t="r">780</v>
    <v t="r">781</v>
    <v t="r">781</v>
  </a>
  <a r="9">
    <v t="r">798</v>
    <v t="r">799</v>
    <v t="r">800</v>
    <v t="r">801</v>
    <v t="r">802</v>
    <v t="r">803</v>
    <v t="r">804</v>
    <v t="r">805</v>
    <v t="r">806</v>
  </a>
  <a r="1">
    <v t="s">Africa/Accra</v>
  </a>
  <a r="3">
    <v t="r">834</v>
    <v t="r">835</v>
    <v t="r">836</v>
  </a>
  <a r="1">
    <v t="s">African French</v>
  </a>
  <a r="1">
    <v t="s">Africa/Abidjan</v>
  </a>
  <a r="2">
    <v t="r">881</v>
    <v t="r">882</v>
  </a>
  <a r="2">
    <v t="s">Modern Standard Arabic</v>
    <v t="s">Standard Moroccan Amazigh</v>
  </a>
  <a r="12">
    <v t="r">897</v>
    <v t="r">898</v>
    <v t="r">899</v>
    <v t="r">900</v>
    <v t="r">901</v>
    <v t="r">902</v>
    <v t="r">903</v>
    <v t="r">904</v>
    <v t="r">905</v>
    <v t="r">906</v>
    <v t="r">907</v>
    <v t="r">908</v>
  </a>
  <a r="1">
    <v t="s">Africa/Casablanca</v>
  </a>
  <a r="2">
    <v t="r">937</v>
    <v t="r">938</v>
  </a>
  <a r="1">
    <v t="s">Dutch language</v>
  </a>
  <a r="14">
    <v t="r">953</v>
    <v t="r">954</v>
    <v t="r">955</v>
    <v t="r">956</v>
    <v t="r">957</v>
    <v t="r">958</v>
    <v t="r">959</v>
    <v t="r">960</v>
    <v t="r">961</v>
    <v t="r">962</v>
    <v t="r">963</v>
    <v t="r">964</v>
    <v t="r">965</v>
    <v t="r">966</v>
  </a>
  <a r="2">
    <v t="s">Atlantic Time Zone</v>
    <v t="s">Europe/Amsterdam</v>
  </a>
  <a r="4">
    <v t="r">993</v>
    <v t="r">994</v>
    <v t="r">995</v>
    <v t="r">995</v>
  </a>
  <a r="1">
    <v t="s">Norwegian language</v>
  </a>
  <a r="14">
    <v t="r">1009</v>
    <v t="r">980</v>
    <v t="r">1010</v>
    <v t="r">1011</v>
    <v t="r">1012</v>
    <v t="r">1013</v>
    <v t="r">1014</v>
    <v t="r">1015</v>
    <v t="r">1016</v>
    <v t="r">1017</v>
    <v t="r">1018</v>
    <v t="r">1019</v>
    <v t="r">1020</v>
    <v t="r">1021</v>
  </a>
  <a r="2">
    <v t="s">Central European Time</v>
    <v t="s">Europe/Oslo</v>
  </a>
  <a r="3">
    <v t="r">1049</v>
    <v t="r">1050</v>
    <v t="r">1051</v>
  </a>
  <a r="20">
    <v t="r">1064</v>
    <v t="r">1065</v>
    <v t="r">1066</v>
    <v t="r">1067</v>
    <v t="r">1068</v>
    <v t="r">1069</v>
    <v t="r">1070</v>
    <v t="r">1071</v>
    <v t="r">1072</v>
    <v t="r">1073</v>
    <v t="r">1074</v>
    <v t="r">1075</v>
    <v t="r">1076</v>
    <v t="r">1077</v>
    <v t="r">1078</v>
    <v t="r">1079</v>
    <v t="r">1080</v>
    <v t="r">1081</v>
    <v t="r">1082</v>
    <v t="r">1083</v>
  </a>
  <a r="2">
    <v t="s">Western European Summer Time</v>
    <v t="s">Western European Time</v>
  </a>
  <a r="2">
    <v t="r">1099</v>
    <v t="r">188</v>
  </a>
  <a r="3">
    <v t="s">Scottish English</v>
    <v t="s">Scots language</v>
    <v t="s">Scottish Gaelic</v>
  </a>
  <a r="1">
    <v t="s">Greenwich Mean Time</v>
  </a>
  <a r="2">
    <v t="r">1128</v>
    <v t="r">1129</v>
  </a>
  <a r="14">
    <v t="r">1146</v>
    <v t="r">1147</v>
    <v t="r">1148</v>
    <v t="r">1149</v>
    <v t="r">1150</v>
    <v t="r">1151</v>
    <v t="r">1152</v>
    <v t="r">1153</v>
    <v t="r">1154</v>
    <v t="r">1155</v>
    <v t="r">1156</v>
    <v t="r">1157</v>
    <v t="r">1158</v>
    <v t="r">1159</v>
  </a>
  <a r="1">
    <v t="s">Africa/Dakar</v>
  </a>
  <a r="2">
    <v t="r">1187</v>
    <v t="r">1188</v>
  </a>
  <a r="18">
    <v t="r">1203</v>
    <v t="r">1204</v>
    <v t="r">1205</v>
    <v t="r">1206</v>
    <v t="r">1207</v>
    <v t="r">1208</v>
    <v t="r">1209</v>
    <v t="r">1210</v>
    <v t="r">1211</v>
    <v t="r">1212</v>
    <v t="r">1213</v>
    <v t="r">1214</v>
    <v t="r">1215</v>
    <v t="r">1216</v>
    <v t="r">1217</v>
    <v t="r">1218</v>
    <v t="r">1219</v>
    <v t="r">1220</v>
  </a>
  <a r="1">
    <v t="r">1248</v>
  </a>
  <a r="4">
    <v t="s">Italian language</v>
    <v t="s">Romansh language</v>
    <v t="s">German language</v>
    <v t="s">French language</v>
  </a>
  <a r="25">
    <v t="r">1263</v>
    <v t="r">1264</v>
    <v t="r">1265</v>
    <v t="r">1266</v>
    <v t="r">1267</v>
    <v t="r">1268</v>
    <v t="r">1269</v>
    <v t="r">1270</v>
    <v t="r">1271</v>
    <v t="r">1272</v>
    <v t="r">1273</v>
    <v t="r">1274</v>
    <v t="r">1275</v>
    <v t="r">1276</v>
    <v t="r">1277</v>
    <v t="r">1278</v>
    <v t="r">1279</v>
    <v t="r">1280</v>
    <v t="r">1281</v>
    <v t="r">1282</v>
    <v t="r">1283</v>
    <v t="r">1284</v>
    <v t="r">1285</v>
    <v t="r">1286</v>
    <v t="r">1287</v>
  </a>
  <a r="2">
    <v t="r">1315</v>
    <v t="r">1316</v>
  </a>
  <a r="2">
    <v t="s">Rioplatense Spanish</v>
    <v t="s">Uruguayan Sign Language</v>
  </a>
  <a r="19">
    <v t="r">1334</v>
    <v t="r">1335</v>
    <v t="r">1336</v>
    <v t="r">1337</v>
    <v t="r">1338</v>
    <v t="r">1339</v>
    <v t="r">1340</v>
    <v t="r">1341</v>
    <v t="r">1342</v>
    <v t="r">1343</v>
    <v t="r">1344</v>
    <v t="r">1345</v>
    <v t="r">1346</v>
    <v t="r">1347</v>
    <v t="r">1348</v>
    <v t="r">1349</v>
    <v t="r">1350</v>
    <v t="r">1351</v>
    <v t="r">1352</v>
  </a>
  <a r="1">
    <v t="s">UTC−03:00</v>
  </a>
  <a r="2">
    <v t="r">1377</v>
    <v t="r">1378</v>
  </a>
  <a r="4">
    <v t="s">Burgenland Croatian</v>
    <v t="s">Hungarian language</v>
    <v t="s">Austrian German</v>
    <v t="s">Slovene language</v>
  </a>
  <a r="9">
    <v t="r">1394</v>
    <v t="r">1395</v>
    <v t="r">1396</v>
    <v t="r">1397</v>
    <v t="r">1398</v>
    <v t="r">1399</v>
    <v t="r">1400</v>
    <v t="r">1401</v>
    <v t="r">1365</v>
  </a>
  <a r="2">
    <v t="r">1427</v>
    <v t="r">1428</v>
  </a>
  <a r="3">
    <v t="s">Bosnian language</v>
    <v t="s">Croatian language</v>
    <v t="s">Serbian language</v>
  </a>
  <a r="3">
    <v t="r">1441</v>
    <v t="r">1442</v>
    <v t="r">1443</v>
  </a>
  <a r="1">
    <v t="s">Europe/Sarajevo</v>
  </a>
  <a r="2">
    <v t="r">1470</v>
    <v t="r">1471</v>
  </a>
  <a r="1">
    <v t="s">Cape Verdean Portuguese</v>
  </a>
  <a r="17">
    <v t="r">1485</v>
    <v t="r">1486</v>
    <v t="r">1487</v>
    <v t="r">1488</v>
    <v t="r">1489</v>
    <v t="r">1490</v>
    <v t="r">1491</v>
    <v t="r">1492</v>
    <v t="r">1493</v>
    <v t="r">1494</v>
    <v t="r">1495</v>
    <v t="r">1496</v>
    <v t="r">1497</v>
    <v t="r">1498</v>
    <v t="r">1499</v>
    <v t="r">1500</v>
    <v t="r">1501</v>
  </a>
  <a r="1">
    <v t="s">Cape Verde Time</v>
  </a>
  <a r="4">
    <v t="r">937</v>
    <v t="r">1525</v>
    <v t="r">1526</v>
    <v t="r">1527</v>
  </a>
  <a r="3">
    <v t="s">English language</v>
    <v t="s">Papiamento</v>
    <v t="s">Dutch language</v>
  </a>
  <a r="2">
    <v t="s">Atlantic Time Zone</v>
    <v t="s">America/Curacao</v>
  </a>
  <a r="2">
    <v t="r">1556</v>
    <v t="r">1557</v>
  </a>
  <a r="24">
    <v t="r">1574</v>
    <v t="r">1575</v>
    <v t="r">1576</v>
    <v t="r">1577</v>
    <v t="r">1578</v>
    <v t="r">1579</v>
    <v t="r">1580</v>
    <v t="r">1581</v>
    <v t="r">1582</v>
    <v t="r">1583</v>
    <v t="r">1584</v>
    <v t="r">1585</v>
    <v t="r">1586</v>
    <v t="r">1587</v>
    <v t="r">1588</v>
    <v t="r">1589</v>
    <v t="r">1590</v>
    <v t="r">1591</v>
    <v t="r">1592</v>
    <v t="r">1593</v>
    <v t="r">1594</v>
    <v t="r">1595</v>
    <v t="r">1596</v>
    <v t="r">1597</v>
  </a>
  <a r="2">
    <v t="r">1623</v>
    <v t="r">1624</v>
  </a>
  <a r="23">
    <v t="r">1609</v>
    <v t="r">1639</v>
    <v t="r">1640</v>
    <v t="r">1641</v>
    <v t="r">1642</v>
    <v t="r">1643</v>
    <v t="r">1644</v>
    <v t="r">1645</v>
    <v t="r">1646</v>
    <v t="r">1647</v>
    <v t="r">1648</v>
    <v t="r">1649</v>
    <v t="r">1650</v>
    <v t="r">1651</v>
    <v t="r">1652</v>
    <v t="r">1653</v>
    <v t="r">1654</v>
    <v t="r">1655</v>
    <v t="r">1656</v>
    <v t="r">1657</v>
    <v t="r">1658</v>
    <v t="r">1659</v>
    <v t="r">1660</v>
  </a>
  <a r="2">
    <v t="s">Central Africa Time Zone</v>
    <v t="s">West Africa Time Zone</v>
  </a>
  <a r="2">
    <v t="r">1689</v>
    <v t="r">1690</v>
  </a>
  <a r="1">
    <v t="s">Modern Standard Arabic</v>
  </a>
  <a r="28">
    <v t="r">1706</v>
    <v t="r">1707</v>
    <v t="r">1708</v>
    <v t="r">1709</v>
    <v t="r">1710</v>
    <v t="r">1711</v>
    <v t="r">1712</v>
    <v t="r">1713</v>
    <v t="r">1714</v>
    <v t="r">1715</v>
    <v t="r">1716</v>
    <v t="r">1717</v>
    <v t="r">1718</v>
    <v t="r">1719</v>
    <v t="r">1720</v>
    <v t="r">1721</v>
    <v t="r">1722</v>
    <v t="r">1723</v>
    <v t="r">1724</v>
    <v t="r">1725</v>
    <v t="r">1726</v>
    <v t="r">1727</v>
    <v t="r">1728</v>
    <v t="r">1729</v>
    <v t="r">1730</v>
    <v t="r">1731</v>
    <v t="r">1732</v>
    <v t="r">1733</v>
  </a>
  <a r="2">
    <v t="s">UTC+03:00</v>
    <v t="s">UTC+02:00</v>
  </a>
  <a r="5">
    <v t="r">1762</v>
    <v t="r">1763</v>
    <v t="r">1764</v>
    <v t="r">1765</v>
    <v t="r">1765</v>
  </a>
  <a r="1">
    <v t="s">Persian language</v>
  </a>
  <a r="31">
    <v t="r">1779</v>
    <v t="r">1780</v>
    <v t="r">1781</v>
    <v t="r">1782</v>
    <v t="r">1783</v>
    <v t="r">1784</v>
    <v t="r">1785</v>
    <v t="r">1786</v>
    <v t="r">1787</v>
    <v t="r">1788</v>
    <v t="r">1789</v>
    <v t="r">1790</v>
    <v t="r">1791</v>
    <v t="r">1792</v>
    <v t="r">1793</v>
    <v t="r">1794</v>
    <v t="r">1795</v>
    <v t="r">1796</v>
    <v t="r">1797</v>
    <v t="r">1798</v>
    <v t="r">1799</v>
    <v t="r">1800</v>
    <v t="r">1801</v>
    <v t="r">1802</v>
    <v t="r">1803</v>
    <v t="r">1804</v>
    <v t="r">1805</v>
    <v t="r">1806</v>
    <v t="r">1807</v>
    <v t="r">1808</v>
    <v t="r">1809</v>
  </a>
  <a r="1">
    <v t="s">Iran Standard Time</v>
  </a>
  <a r="3">
    <v t="r">1837</v>
    <v t="r">1838</v>
    <v t="r">1839</v>
  </a>
  <a r="2">
    <v t="s">Modern Standard Arabic</v>
    <v t="s">Kurdish language</v>
  </a>
  <a r="18">
    <v t="r">1853</v>
    <v t="r">1854</v>
    <v t="r">1855</v>
    <v t="r">1856</v>
    <v t="r">1857</v>
    <v t="r">1858</v>
    <v t="r">1859</v>
    <v t="r">1860</v>
    <v t="r">1861</v>
    <v t="r">1862</v>
    <v t="r">1863</v>
    <v t="r">1864</v>
    <v t="r">1865</v>
    <v t="r">1866</v>
    <v t="r">1867</v>
    <v t="r">1868</v>
    <v t="r">1869</v>
    <v t="r">1870</v>
  </a>
  <a r="2">
    <v t="s">UTC+04:00</v>
    <v t="s">UTC+03:00</v>
  </a>
  <a r="2">
    <v t="r">1898</v>
    <v t="r">1899</v>
  </a>
  <a r="12">
    <v t="r">1914</v>
    <v t="r">1915</v>
    <v t="r">1916</v>
    <v t="r">1917</v>
    <v t="r">1918</v>
    <v t="r">1919</v>
    <v t="r">1920</v>
    <v t="r">1921</v>
    <v t="r">1922</v>
    <v t="r">1923</v>
    <v t="r">1924</v>
    <v t="r">1925</v>
  </a>
  <a r="1">
    <v t="r">1952</v>
  </a>
  <a r="2">
    <v t="s">Haitian French</v>
    <v t="s">Haitian Creole</v>
  </a>
  <a r="10">
    <v t="r">1966</v>
    <v t="r">1967</v>
    <v t="r">1968</v>
    <v t="r">1969</v>
    <v t="r">1970</v>
    <v t="r">1971</v>
    <v t="r">1972</v>
    <v t="r">1973</v>
    <v t="r">1974</v>
    <v t="r">1975</v>
  </a>
  <a r="2">
    <v t="r">2001</v>
    <v t="r">2002</v>
  </a>
  <a r="2">
    <v t="s">Korean Sign Language</v>
    <v t="s">Korean language</v>
  </a>
  <a r="17">
    <v t="r">1988</v>
    <v t="r">2017</v>
    <v t="r">2018</v>
    <v t="r">2019</v>
    <v t="r">2020</v>
    <v t="r">2021</v>
    <v t="r">2022</v>
    <v t="r">2023</v>
    <v t="r">2024</v>
    <v t="r">2025</v>
    <v t="r">2026</v>
    <v t="r">2027</v>
    <v t="r">2028</v>
    <v t="r">2029</v>
    <v t="r">2030</v>
    <v t="r">2031</v>
    <v t="r">2032</v>
  </a>
  <a r="1">
    <v t="s">Time in South Korea</v>
  </a>
  <a r="3">
    <v t="r">2060</v>
    <v t="r">2061</v>
    <v t="r">2061</v>
  </a>
  <a r="1">
    <v t="s">Mexican Spanish</v>
  </a>
  <a r="32">
    <v t="r">2047</v>
    <v t="r">2080</v>
    <v t="r">2081</v>
    <v t="r">2082</v>
    <v t="r">2083</v>
    <v t="r">2084</v>
    <v t="r">2085</v>
    <v t="r">2086</v>
    <v t="r">2087</v>
    <v t="r">2088</v>
    <v t="r">2089</v>
    <v t="r">2090</v>
    <v t="r">2091</v>
    <v t="r">2092</v>
    <v t="r">2093</v>
    <v t="r">2094</v>
    <v t="r">2095</v>
    <v t="r">2096</v>
    <v t="r">2097</v>
    <v t="r">2098</v>
    <v t="r">2099</v>
    <v t="r">2100</v>
    <v t="r">2101</v>
    <v t="r">2102</v>
    <v t="r">2103</v>
    <v t="r">2104</v>
    <v t="r">2105</v>
    <v t="r">2106</v>
    <v t="r">2107</v>
    <v t="r">2108</v>
    <v t="r">2109</v>
    <v t="r">2110</v>
  </a>
  <a r="4">
    <v t="s">Central Time Zone</v>
    <v t="s">Mountain Time Zone</v>
    <v t="s">Pacific Time Zone</v>
    <v t="s">Eastern Time Zone</v>
  </a>
  <a r="2">
    <v t="r">2139</v>
    <v t="r">2140</v>
  </a>
  <a r="1">
    <v t="s">Japanese language</v>
  </a>
  <a r="46">
    <v t="r">2154</v>
    <v t="r">2155</v>
    <v t="r">2156</v>
    <v t="r">2157</v>
    <v t="r">2158</v>
    <v t="r">2159</v>
    <v t="r">2160</v>
    <v t="r">2161</v>
    <v t="r">2162</v>
    <v t="r">2163</v>
    <v t="r">2164</v>
    <v t="r">2165</v>
    <v t="r">2125</v>
    <v t="r">2166</v>
    <v t="r">2167</v>
    <v t="r">2168</v>
    <v t="r">2169</v>
    <v t="r">2170</v>
    <v t="r">2171</v>
    <v t="r">2172</v>
    <v t="r">2173</v>
    <v t="r">2174</v>
    <v t="r">2175</v>
    <v t="r">2176</v>
    <v t="r">2177</v>
    <v t="r">2178</v>
    <v t="r">2179</v>
    <v t="r">2180</v>
    <v t="r">2181</v>
    <v t="r">2182</v>
    <v t="r">2183</v>
    <v t="r">2184</v>
    <v t="r">2185</v>
    <v t="r">2186</v>
    <v t="r">2187</v>
    <v t="r">2188</v>
    <v t="r">2189</v>
    <v t="r">2190</v>
    <v t="r">2191</v>
    <v t="r">2192</v>
    <v t="r">2193</v>
    <v t="r">2194</v>
    <v t="r">2195</v>
    <v t="r">2196</v>
    <v t="r">2197</v>
    <v t="r">2198</v>
  </a>
  <a r="1">
    <v t="s">Japan Standard Time</v>
  </a>
  <a r="1">
    <v t="r">2227</v>
  </a>
  <a r="1">
    <v t="s">Panamanian Spanish</v>
  </a>
  <a r="14">
    <v t="r">2244</v>
    <v t="r">2245</v>
    <v t="r">2246</v>
    <v t="r">2247</v>
    <v t="r">2248</v>
    <v t="r">2249</v>
    <v t="r">2250</v>
    <v t="r">2251</v>
    <v t="r">2252</v>
    <v t="r">2253</v>
    <v t="r">2254</v>
    <v t="r">2255</v>
    <v t="r">2256</v>
    <v t="r">2257</v>
  </a>
  <a r="2">
    <v t="r">2281</v>
    <v t="r">2282</v>
  </a>
  <a r="2">
    <v t="s">Guarani language</v>
    <v t="s">Paraguayan Spanish</v>
  </a>
  <a r="17">
    <v t="r">2297</v>
    <v t="r">2298</v>
    <v t="r">2299</v>
    <v t="r">2300</v>
    <v t="r">2301</v>
    <v t="r">2302</v>
    <v t="r">2303</v>
    <v t="r">2304</v>
    <v t="r">2305</v>
    <v t="r">2306</v>
    <v t="r">2307</v>
    <v t="r">2308</v>
    <v t="r">2309</v>
    <v t="r">2310</v>
    <v t="r">2311</v>
    <v t="r">2312</v>
    <v t="r">2313</v>
  </a>
  <a r="1">
    <v t="s">UTC−04:00</v>
  </a>
  <a r="3">
    <v t="r">2340</v>
    <v t="r">2341</v>
    <v t="r">2342</v>
  </a>
  <a r="1">
    <v t="s">Arabic</v>
  </a>
  <a r="7">
    <v t="r">2353</v>
    <v t="r">2354</v>
    <v t="r">2355</v>
    <v t="r">2356</v>
    <v t="r">2357</v>
    <v t="r">2358</v>
    <v t="r">2359</v>
  </a>
  <a r="1">
    <v t="s">UTC+03:00</v>
  </a>
  <a r="2">
    <v t="r">188</v>
    <v t="r">2389</v>
  </a>
  <a r="2">
    <v t="s">New Zealand Sign Language</v>
    <v t="s">New Zealand English</v>
  </a>
  <a r="13">
    <v t="r">2400</v>
    <v t="r">2401</v>
    <v t="r">2402</v>
    <v t="r">2403</v>
    <v t="r">2404</v>
    <v t="r">2405</v>
    <v t="r">2406</v>
    <v t="r">2407</v>
    <v t="r">2408</v>
    <v t="r">2409</v>
    <v t="r">2410</v>
    <v t="r">2411</v>
    <v t="r">2412</v>
  </a>
  <a r="2">
    <v t="s">UTC+12:00</v>
    <v t="s">UTC+13:00</v>
  </a>
  <a r="5">
    <v t="r">2442</v>
    <v t="r">2443</v>
    <v t="r">2444</v>
    <v t="r">2445</v>
    <v t="r">2445</v>
  </a>
  <a r="1">
    <v t="s">Turkish language</v>
  </a>
  <a r="81">
    <v t="r">2461</v>
    <v t="r">2462</v>
    <v t="r">2463</v>
    <v t="r">2464</v>
    <v t="r">2465</v>
    <v t="r">2466</v>
    <v t="r">2467</v>
    <v t="r">2468</v>
    <v t="r">2469</v>
    <v t="r">2470</v>
    <v t="r">2471</v>
    <v t="r">2472</v>
    <v t="r">2473</v>
    <v t="r">2474</v>
    <v t="r">2475</v>
    <v t="r">2476</v>
    <v t="r">2477</v>
    <v t="r">2478</v>
    <v t="r">2479</v>
    <v t="r">2480</v>
    <v t="r">2481</v>
    <v t="r">2482</v>
    <v t="r">2483</v>
    <v t="r">2484</v>
    <v t="r">2485</v>
    <v t="r">2486</v>
    <v t="r">2487</v>
    <v t="r">2488</v>
    <v t="r">2489</v>
    <v t="r">2490</v>
    <v t="r">2491</v>
    <v t="r">2492</v>
    <v t="r">2493</v>
    <v t="r">2494</v>
    <v t="r">2495</v>
    <v t="r">2496</v>
    <v t="r">2497</v>
    <v t="r">2498</v>
    <v t="r">2499</v>
    <v t="r">2500</v>
    <v t="r">2501</v>
    <v t="r">2502</v>
    <v t="r">2503</v>
    <v t="r">2504</v>
    <v t="r">2505</v>
    <v t="r">2506</v>
    <v t="r">2507</v>
    <v t="r">2508</v>
    <v t="r">2509</v>
    <v t="r">2510</v>
    <v t="r">2511</v>
    <v t="r">2512</v>
    <v t="r">2513</v>
    <v t="r">2514</v>
    <v t="r">2515</v>
    <v t="r">2516</v>
    <v t="r">2517</v>
    <v t="r">2518</v>
    <v t="r">2519</v>
    <v t="r">2520</v>
    <v t="r">2521</v>
    <v t="r">2522</v>
    <v t="r">2523</v>
    <v t="r">2524</v>
    <v t="r">2525</v>
    <v t="r">2526</v>
    <v t="r">2527</v>
    <v t="r">2528</v>
    <v t="r">2529</v>
    <v t="r">2530</v>
    <v t="r">2531</v>
    <v t="r">2532</v>
    <v t="r">2533</v>
    <v t="r">2534</v>
    <v t="r">2535</v>
    <v t="r">2536</v>
    <v t="r">2537</v>
    <v t="r">2538</v>
    <v t="r">2539</v>
    <v t="r">2540</v>
    <v t="r">2541</v>
  </a>
  <a r="1">
    <v t="s">Asia/Istanbul</v>
  </a>
  <a r="2">
    <v t="r">2569</v>
    <v t="r">2570</v>
  </a>
  <a r="13">
    <v t="r">2580</v>
    <v t="r">2581</v>
    <v t="r">2582</v>
    <v t="r">2583</v>
    <v t="r">2584</v>
    <v t="r">2585</v>
    <v t="r">2586</v>
    <v t="r">2587</v>
    <v t="r">2588</v>
    <v t="r">2589</v>
    <v t="r">2590</v>
    <v t="r">2591</v>
    <v t="r">2592</v>
  </a>
  <a r="5">
    <v t="r">2619</v>
    <v t="r">2620</v>
    <v t="r">2621</v>
    <v t="r">2622</v>
    <v t="r">2622</v>
  </a>
  <a r="55">
    <v t="r">2637</v>
    <v t="r">2638</v>
    <v t="r">2639</v>
    <v t="r">2640</v>
    <v t="r">2641</v>
    <v t="r">2642</v>
    <v t="r">2643</v>
    <v t="r">2644</v>
    <v t="r">2645</v>
    <v t="r">2646</v>
    <v t="r">2647</v>
    <v t="r">2648</v>
    <v t="r">2649</v>
    <v t="r">2650</v>
    <v t="r">2651</v>
    <v t="r">2652</v>
    <v t="r">2653</v>
    <v t="r">2654</v>
    <v t="r">2655</v>
    <v t="r">2656</v>
    <v t="r">2657</v>
    <v t="r">2658</v>
    <v t="r">2659</v>
    <v t="r">2660</v>
    <v t="r">2661</v>
    <v t="r">2662</v>
    <v t="r">2663</v>
    <v t="r">2664</v>
    <v t="r">2665</v>
    <v t="r">2666</v>
    <v t="r">2667</v>
    <v t="r">2668</v>
    <v t="r">2669</v>
    <v t="r">2670</v>
    <v t="r">2671</v>
    <v t="r">2672</v>
    <v t="r">2673</v>
    <v t="r">2674</v>
    <v t="r">2675</v>
    <v t="r">2676</v>
    <v t="r">2677</v>
    <v t="r">2678</v>
    <v t="r">2679</v>
    <v t="r">2680</v>
    <v t="r">2681</v>
    <v t="r">2682</v>
    <v t="r">2683</v>
    <v t="r">2684</v>
    <v t="r">2685</v>
    <v t="r">2686</v>
    <v t="r">2687</v>
    <v t="r">2688</v>
    <v t="r">2689</v>
    <v t="r">2690</v>
    <v t="r">2691</v>
  </a>
  <a r="6">
    <v t="s">Samoa Time Zone</v>
    <v t="s">Atlantic Time Zone</v>
    <v t="s">Central Time Zone</v>
    <v t="s">Alaska Time Zone</v>
    <v t="s">Mountain Time Zone</v>
    <v t="s">Chamorro Time Zone</v>
  </a>
  <a r="2">
    <v t="r">2718</v>
    <v t="r">2719</v>
  </a>
  <a r="1">
    <v t="s">Uzbek language</v>
  </a>
  <a r="14">
    <v t="r">2706</v>
    <v t="r">2732</v>
    <v t="r">2733</v>
    <v t="r">2734</v>
    <v t="r">2735</v>
    <v t="r">2736</v>
    <v t="r">2737</v>
    <v t="r">2738</v>
    <v t="r">2739</v>
    <v t="r">2740</v>
    <v t="r">2741</v>
    <v t="r">2742</v>
    <v t="r">2743</v>
    <v t="r">2744</v>
  </a>
  <a r="1">
    <v t="s">UTC+05:00</v>
  </a>
  <a r="3">
    <v t="r">2773</v>
    <v t="r">2774</v>
    <v t="r">2774</v>
  </a>
  <a r="12">
    <v t="s">South African English</v>
    <v t="s">Swazi language</v>
    <v t="s">Venda language</v>
    <v t="s">Tsonga language</v>
    <v t="s">Afrikaans</v>
    <v t="s">Tswana language</v>
    <v t="s">Sotho language</v>
    <v t="s">South African Sign Language</v>
    <v t="s">Xhosa language</v>
    <v t="s">Zulu language</v>
    <v t="s">Southern Ndebele language</v>
    <v t="s">Northern Sotho</v>
  </a>
  <a r="9">
    <v t="r">2789</v>
    <v t="r">2790</v>
    <v t="r">2791</v>
    <v t="r">2792</v>
    <v t="r">2793</v>
    <v t="r">2794</v>
    <v t="r">2795</v>
    <v t="r">2796</v>
    <v t="r">2797</v>
  </a>
  <a r="1">
    <v t="s">Africa/Johannesburg</v>
  </a>
  <a r="2">
    <v t="r">2825</v>
    <v t="r">2826</v>
  </a>
  <a r="1">
    <v t="s">Swedish language</v>
  </a>
  <a r="21">
    <v t="r">2838</v>
    <v t="r">2839</v>
    <v t="r">2840</v>
    <v t="r">2841</v>
    <v t="r">2842</v>
    <v t="r">2843</v>
    <v t="r">2844</v>
    <v t="r">2845</v>
    <v t="r">2846</v>
    <v t="r">2847</v>
    <v t="r">2848</v>
    <v t="r">2849</v>
    <v t="r">2850</v>
    <v t="r">2851</v>
    <v t="r">2852</v>
    <v t="r">2853</v>
    <v t="r">2854</v>
    <v t="r">2855</v>
    <v t="r">2856</v>
    <v t="r">2857</v>
    <v t="r">2858</v>
  </a>
  <a r="2">
    <v t="s">Central European Time</v>
    <v t="s">Europe/Stockholm</v>
  </a>
  <a r="2">
    <v t="r">2886</v>
    <v t="r">2887</v>
  </a>
  <a r="24">
    <v t="r">2901</v>
    <v t="r">2902</v>
    <v t="r">2903</v>
    <v t="r">2904</v>
    <v t="r">2905</v>
    <v t="r">2906</v>
    <v t="r">2907</v>
    <v t="r">2908</v>
    <v t="r">2909</v>
    <v t="r">2910</v>
    <v t="r">2911</v>
    <v t="r">2912</v>
    <v t="r">2913</v>
    <v t="r">2914</v>
    <v t="r">2915</v>
    <v t="r">2916</v>
    <v t="r">2917</v>
    <v t="r">2918</v>
    <v t="r">2919</v>
    <v t="r">2920</v>
    <v t="r">2921</v>
    <v t="r">2922</v>
    <v t="r">2923</v>
    <v t="r">2924</v>
  </a>
  <a r="1">
    <v t="s">Africa/Tunis</v>
  </a>
</arrayData>
</file>

<file path=xl/richData/rdrichvalue.xml><?xml version="1.0" encoding="utf-8"?>
<rvData xmlns="http://schemas.microsoft.com/office/spreadsheetml/2017/richdata" count="2931">
  <rv s="0">
    <v>0</v>
    <v>0</v>
    <v>1</v>
    <v>3</v>
    <v>0</v>
    <v>Image of Algeria</v>
  </rv>
  <rv s="1">
    <v>536870912</v>
    <v>Algeria</v>
    <v>9670a4ec-16dd-f8c8-9fa8-4a541682532b</v>
    <v>en-GB</v>
    <v>Map</v>
  </rv>
  <rv s="2">
    <fb>0.17365539151523698</fb>
    <v>23</v>
  </rv>
  <rv s="2">
    <fb>2381741</fb>
    <v>24</v>
  </rv>
  <rv s="2">
    <fb>317000</fb>
    <v>24</v>
  </rv>
  <rv s="2">
    <fb>24.282</fb>
    <v>25</v>
  </rv>
  <rv s="2">
    <fb>213</fb>
    <v>26</v>
  </rv>
  <rv s="1">
    <v>536870912</v>
    <v>Algiers</v>
    <v>4ae67151-d610-04af-dcbe-ab5836a4ec9a</v>
    <v>en-GB</v>
    <v>Map</v>
  </rv>
  <rv s="2">
    <fb>150005.96900000001</fb>
    <v>24</v>
  </rv>
  <rv s="2">
    <fb>151.36166776774601</fb>
    <v>27</v>
  </rv>
  <rv s="2">
    <fb>1.95176821052894E-2</fb>
    <v>23</v>
  </rv>
  <rv s="2">
    <fb>1362.87191909646</fb>
    <v>24</v>
  </rv>
  <rv s="2">
    <fb>3.0230000000000001</fb>
    <v>25</v>
  </rv>
  <rv s="2">
    <fb>8.2443926523715402E-3</fb>
    <v>23</v>
  </rv>
  <rv s="2">
    <fb>99.977916720160493</fb>
    <v>28</v>
  </rv>
  <rv s="2">
    <fb>0.28000000000000003</fb>
    <v>29</v>
  </rv>
  <rv s="2">
    <fb>169988236398.12601</fb>
    <v>30</v>
  </rv>
  <rv s="2">
    <fb>1.0988282</fb>
    <v>23</v>
  </rv>
  <rv s="2">
    <fb>0.51365669999999997</fb>
    <v>23</v>
  </rv>
  <rv s="0">
    <v>0</v>
    <v>0</v>
    <v>1</v>
    <v>7</v>
    <v>0</v>
    <v>Image of Algeria</v>
  </rv>
  <rv s="2">
    <fb>20.100000000000001</fb>
    <v>28</v>
  </rv>
  <rv s="1">
    <v>805306368</v>
    <v>Abdelmadjid Tebboune (President)</v>
    <v>436c70fd-cb2e-c836-8892-66d5579a3e0d</v>
    <v>en-GB</v>
    <v>Generic</v>
  </rv>
  <rv s="1">
    <v>805306368</v>
    <v>Sifi Ghrieb (Prime minister)</v>
    <v>f86e9d8d-d0c8-bbd3-cffc-f0a66417a2e9</v>
    <v>en-GB</v>
    <v>Generic</v>
  </rv>
  <rv s="3">
    <v>0</v>
  </rv>
  <rv s="4">
    <v>https://www.bing.com/search?q=algeria&amp;form=skydnc</v>
    <v>Learn more on Bing</v>
  </rv>
  <rv s="2">
    <fb>76.692999999999998</fb>
    <v>28</v>
  </rv>
  <rv s="2">
    <fb>371418617.76844501</fb>
    <v>30</v>
  </rv>
  <rv s="2">
    <fb>112</fb>
    <v>28</v>
  </rv>
  <rv s="2">
    <fb>0.95</fb>
    <v>29</v>
  </rv>
  <rv s="3">
    <v>1</v>
  </rv>
  <rv s="2">
    <fb>0.2809868089</fb>
    <v>23</v>
  </rv>
  <rv s="2">
    <fb>1.7193000000000001</fb>
    <v>25</v>
  </rv>
  <rv s="2">
    <fb>47735685</fb>
    <v>24</v>
  </rv>
  <rv s="2">
    <fb>0.223</fb>
    <v>23</v>
  </rv>
  <rv s="2">
    <fb>0.22899999999999998</fb>
    <v>23</v>
  </rv>
  <rv s="2">
    <fb>0.37200000000000005</fb>
    <v>23</v>
  </rv>
  <rv s="2">
    <fb>0.04</fb>
    <v>23</v>
  </rv>
  <rv s="2">
    <fb>9.4E-2</fb>
    <v>23</v>
  </rv>
  <rv s="2">
    <fb>0.13699999999999998</fb>
    <v>23</v>
  </rv>
  <rv s="2">
    <fb>0.17499999999999999</fb>
    <v>23</v>
  </rv>
  <rv s="2">
    <fb>0.41150001525878899</fb>
    <v>23</v>
  </rv>
  <rv s="1">
    <v>536870912</v>
    <v>Adrar Province</v>
    <v>e80340d2-0aa5-2b0c-fb1c-bd69bab50fee</v>
    <v>en-GB</v>
    <v>Map</v>
  </rv>
  <rv s="1">
    <v>536870912</v>
    <v>Chlef Province</v>
    <v>1acf3983-2a04-0df1-0997-69dc42da586f</v>
    <v>en-GB</v>
    <v>Map</v>
  </rv>
  <rv s="1">
    <v>536870912</v>
    <v>Laghouat Province</v>
    <v>d4076a39-39e3-f41a-92d2-b9618007f75f</v>
    <v>en-GB</v>
    <v>Map</v>
  </rv>
  <rv s="1">
    <v>536870912</v>
    <v>Oum El Bouaghi Province</v>
    <v>1e877a8b-f23f-144a-273a-acf4cf64e874</v>
    <v>en-GB</v>
    <v>Map</v>
  </rv>
  <rv s="1">
    <v>536870912</v>
    <v>Batna Province</v>
    <v>03798679-3067-3ce1-e775-136bc42632b4</v>
    <v>en-GB</v>
    <v>Map</v>
  </rv>
  <rv s="1">
    <v>536870912</v>
    <v>Béjaïa Province</v>
    <v>30f9883c-00f0-bcb1-5b07-73c107d4ec27</v>
    <v>en-GB</v>
    <v>Map</v>
  </rv>
  <rv s="1">
    <v>536870912</v>
    <v>Biskra Province</v>
    <v>30caea82-5ebf-afc8-093d-b1fcc02f8822</v>
    <v>en-GB</v>
    <v>Map</v>
  </rv>
  <rv s="1">
    <v>536870912</v>
    <v>Béchar Province</v>
    <v>24f80762-70ab-125d-3b2a-fb404f45b0c9</v>
    <v>en-GB</v>
    <v>Map</v>
  </rv>
  <rv s="1">
    <v>536870912</v>
    <v>Blida Province</v>
    <v>71591415-5039-fe81-f0d4-611b0460e355</v>
    <v>en-GB</v>
    <v>Map</v>
  </rv>
  <rv s="1">
    <v>536870912</v>
    <v>Bouïra Province</v>
    <v>55ca513f-5cd5-7951-a652-a1fb57037b1b</v>
    <v>en-GB</v>
    <v>Map</v>
  </rv>
  <rv s="1">
    <v>536870912</v>
    <v>Tamanrasset Province</v>
    <v>8348fc50-5a85-1652-57b9-c003a081b5df</v>
    <v>en-GB</v>
    <v>Map</v>
  </rv>
  <rv s="1">
    <v>536870912</v>
    <v>Tébessa Province</v>
    <v>f2ebf872-2516-1716-e59d-f3545c77d034</v>
    <v>en-GB</v>
    <v>Map</v>
  </rv>
  <rv s="1">
    <v>536870912</v>
    <v>Tlemcen Province</v>
    <v>69d07753-699a-b527-d530-1469a9ff5a30</v>
    <v>en-GB</v>
    <v>Map</v>
  </rv>
  <rv s="1">
    <v>536870912</v>
    <v>Tiaret Province</v>
    <v>26ec220a-73b5-8acc-51e5-f254398bda65</v>
    <v>en-GB</v>
    <v>Map</v>
  </rv>
  <rv s="1">
    <v>536870912</v>
    <v>Tizi Ouzou Province</v>
    <v>c41bb1c1-e903-14bd-c6f9-df096c22fbe6</v>
    <v>en-GB</v>
    <v>Map</v>
  </rv>
  <rv s="1">
    <v>536870912</v>
    <v>Algiers Province</v>
    <v>ea8a9141-0ad1-066d-5e89-cb0db5eb4917</v>
    <v>en-GB</v>
    <v>Map</v>
  </rv>
  <rv s="1">
    <v>536870912</v>
    <v>Djelfa Province</v>
    <v>831a90bb-6e78-8f93-6238-5392a1713a9d</v>
    <v>en-GB</v>
    <v>Map</v>
  </rv>
  <rv s="1">
    <v>536870912</v>
    <v>Jijel Province</v>
    <v>919f38f1-2c46-7d06-90e9-1d6e9fc5538a</v>
    <v>en-GB</v>
    <v>Map</v>
  </rv>
  <rv s="1">
    <v>536870912</v>
    <v>Sétif Province</v>
    <v>060f7c8c-07c4-f638-2a58-1eaf6fbf9249</v>
    <v>en-GB</v>
    <v>Map</v>
  </rv>
  <rv s="1">
    <v>536870912</v>
    <v>Saïda Province</v>
    <v>3fa9fedb-4fa5-1a1d-4434-2cf1ac843569</v>
    <v>en-GB</v>
    <v>Map</v>
  </rv>
  <rv s="1">
    <v>536870912</v>
    <v>Skikda Province</v>
    <v>138b26fc-1717-c9a9-7539-e60aa374f21a</v>
    <v>en-GB</v>
    <v>Map</v>
  </rv>
  <rv s="1">
    <v>536870912</v>
    <v>Sidi Bel Abbès Province</v>
    <v>69b6ecb6-5801-49ba-06fe-3c6d9972fd69</v>
    <v>en-GB</v>
    <v>Map</v>
  </rv>
  <rv s="1">
    <v>536870912</v>
    <v>Annaba Province</v>
    <v>a6e46d37-fc33-8276-f921-57d5fe6789af</v>
    <v>en-GB</v>
    <v>Map</v>
  </rv>
  <rv s="1">
    <v>536870912</v>
    <v>Guelma Province</v>
    <v>94b58887-31b3-08b5-6536-39538653ae1f</v>
    <v>en-GB</v>
    <v>Map</v>
  </rv>
  <rv s="1">
    <v>536870912</v>
    <v>Constantine Province</v>
    <v>eb74d20a-ef89-edde-bd54-ae45f66e22cb</v>
    <v>en-GB</v>
    <v>Map</v>
  </rv>
  <rv s="1">
    <v>536870912</v>
    <v>Médéa Province</v>
    <v>3da968a2-6ead-44cf-bc06-fd404b739dba</v>
    <v>en-GB</v>
    <v>Map</v>
  </rv>
  <rv s="1">
    <v>536870912</v>
    <v>Mostaganem Province</v>
    <v>36d36997-eea3-4842-7a5e-49f78217c3b7</v>
    <v>en-GB</v>
    <v>Map</v>
  </rv>
  <rv s="1">
    <v>536870912</v>
    <v>M'Sila Province</v>
    <v>63b01c60-7512-43c0-9b2e-6b6dba83f42f</v>
    <v>en-GB</v>
    <v>Map</v>
  </rv>
  <rv s="1">
    <v>536870912</v>
    <v>Mascara Province</v>
    <v>3ff9b333-7d59-1405-1ca1-803a869f3996</v>
    <v>en-GB</v>
    <v>Map</v>
  </rv>
  <rv s="1">
    <v>536870912</v>
    <v>Ouargla Province</v>
    <v>39052d39-9c8a-f6bb-7992-377b3fb685ee</v>
    <v>en-GB</v>
    <v>Map</v>
  </rv>
  <rv s="1">
    <v>536870912</v>
    <v>Oran Province</v>
    <v>829bd425-a119-4b49-b667-0ae18016a69d</v>
    <v>en-GB</v>
    <v>Map</v>
  </rv>
  <rv s="1">
    <v>536870912</v>
    <v>El Bayadh Province</v>
    <v>840dda87-341b-8851-c804-6090462701dc</v>
    <v>en-GB</v>
    <v>Map</v>
  </rv>
  <rv s="1">
    <v>536870912</v>
    <v>Illizi Province</v>
    <v>536aa71a-66b8-79ef-13c3-ff4fdcdff0ed</v>
    <v>en-GB</v>
    <v>Map</v>
  </rv>
  <rv s="1">
    <v>536870912</v>
    <v>Bordj Bou Arréridj Province</v>
    <v>ee29c9bc-9c3f-6a55-0bdf-5f8ea504a1ae</v>
    <v>en-GB</v>
    <v>Map</v>
  </rv>
  <rv s="1">
    <v>536870912</v>
    <v>Boumerdès Province</v>
    <v>b901dc60-651a-6b30-3086-01e6ef851d60</v>
    <v>en-GB</v>
    <v>Map</v>
  </rv>
  <rv s="1">
    <v>536870912</v>
    <v>El Taref Province</v>
    <v>07d91857-cce9-d9c1-d1e1-667e6c62dd04</v>
    <v>en-GB</v>
    <v>Map</v>
  </rv>
  <rv s="1">
    <v>536870912</v>
    <v>Tindouf Province</v>
    <v>788fbab2-bfde-86b7-ad42-160dc24f5efa</v>
    <v>en-GB</v>
    <v>Map</v>
  </rv>
  <rv s="1">
    <v>536870912</v>
    <v>Tissemsilt Province</v>
    <v>c9cb8041-1f5f-e573-0832-218ec37b549c</v>
    <v>en-GB</v>
    <v>Map</v>
  </rv>
  <rv s="1">
    <v>536870912</v>
    <v>El Oued Province</v>
    <v>d0e2786c-ea9d-dc18-983c-bd8019d89ffe</v>
    <v>en-GB</v>
    <v>Map</v>
  </rv>
  <rv s="1">
    <v>536870912</v>
    <v>Khenchela Province</v>
    <v>c88af56d-093f-fb0a-943e-79bf2fef03df</v>
    <v>en-GB</v>
    <v>Map</v>
  </rv>
  <rv s="1">
    <v>536870912</v>
    <v>Souk Ahras Province</v>
    <v>a69fb5c9-79e5-4c96-b4a3-2828652e0600</v>
    <v>en-GB</v>
    <v>Map</v>
  </rv>
  <rv s="1">
    <v>536870912</v>
    <v>Tipaza Province</v>
    <v>a29c7857-b220-2939-ae52-084e1879daff</v>
    <v>en-GB</v>
    <v>Map</v>
  </rv>
  <rv s="1">
    <v>536870912</v>
    <v>Mila Province</v>
    <v>51dcefda-cbda-a660-78bf-2a927a530acf</v>
    <v>en-GB</v>
    <v>Map</v>
  </rv>
  <rv s="1">
    <v>536870912</v>
    <v>Aïn Defla Province</v>
    <v>3ebea165-7a1f-fc5d-6bd7-3e252f0e47c7</v>
    <v>en-GB</v>
    <v>Map</v>
  </rv>
  <rv s="1">
    <v>536870912</v>
    <v>Naâma Province</v>
    <v>f5d98543-5eaf-b83a-8198-a5c40fe9cf09</v>
    <v>en-GB</v>
    <v>Map</v>
  </rv>
  <rv s="1">
    <v>536870912</v>
    <v>Aïn Témouchent Province</v>
    <v>d08a520e-10b6-7977-186b-3702c2f6569f</v>
    <v>en-GB</v>
    <v>Map</v>
  </rv>
  <rv s="1">
    <v>536870912</v>
    <v>Ghardaïa Province</v>
    <v>ad52639a-6c24-85ac-b45e-bfcb70c7c9de</v>
    <v>en-GB</v>
    <v>Map</v>
  </rv>
  <rv s="1">
    <v>536870912</v>
    <v>Relizane Province</v>
    <v>1e82e6d1-4556-73c7-20ee-ced90d66ec84</v>
    <v>en-GB</v>
    <v>Map</v>
  </rv>
  <rv s="3">
    <v>2</v>
  </rv>
  <rv s="2">
    <fb>0.37184736139700098</fb>
    <v>23</v>
  </rv>
  <rv s="3">
    <v>3</v>
  </rv>
  <rv s="2">
    <fb>0.66099999999999992</fb>
    <v>23</v>
  </rv>
  <rv s="2">
    <fb>0.11704000473022499</fb>
    <v>31</v>
  </rv>
  <rv s="2">
    <fb>31510100</fb>
    <v>24</v>
  </rv>
  <rv s="5">
    <v>#VALUE!</v>
    <v>en-GB</v>
    <v>9670a4ec-16dd-f8c8-9fa8-4a541682532b</v>
    <v>536870912</v>
    <v>1</v>
    <v>17</v>
    <v>18</v>
    <v>Algeria</v>
    <v>20</v>
    <v>21</v>
    <v>Map</v>
    <v>0</v>
    <v>22</v>
    <v>DZ</v>
    <v>2</v>
    <v>3</v>
    <v>4</v>
    <v>5</v>
    <v>6</v>
    <v>7</v>
    <v>8</v>
    <v>9</v>
    <v>10</v>
    <v>DZD</v>
    <v>Algeria, officially the People's Democratic Republic of Algeria, is a country in the Maghreb region of North Africa. Spanning over 2,381,741 square kilometres, it is the largest country in Africa and the tenth largest in the world. It is ...</v>
    <v>11</v>
    <v>12</v>
    <v>13</v>
    <v>14</v>
    <v>15</v>
    <v>16</v>
    <v>17</v>
    <v>18</v>
    <v>19</v>
    <v>20</v>
    <v>7</v>
    <v>23</v>
    <v>24</v>
    <v>25</v>
    <v>26</v>
    <v>27</v>
    <v>28</v>
    <v>Algeria</v>
    <v>Kassaman</v>
    <v>29</v>
    <v>اَلْجُمهُورِيَّة اَلْجَزَائِرِيَّة اَلدِّيمُقرَاطِيَّة اَلشَّعبِيَّة</v>
    <v>30</v>
    <v>31</v>
    <v>32</v>
    <v>33</v>
    <v>34</v>
    <v>35</v>
    <v>36</v>
    <v>37</v>
    <v>38</v>
    <v>39</v>
    <v>40</v>
    <v>89</v>
    <v>90</v>
    <v>91</v>
    <v>92</v>
    <v>93</v>
    <v>Algeria</v>
    <v>94</v>
    <v>mdp/vdpid/4</v>
  </rv>
  <rv s="0">
    <v>1</v>
    <v>0</v>
    <v>32</v>
    <v>3</v>
    <v>0</v>
    <v>Image of Argentina</v>
  </rv>
  <rv s="1">
    <v>536870912</v>
    <v>Argentina</v>
    <v>87153d87-9bb0-166a-3d56-613bdc274e1b</v>
    <v>en-GB</v>
    <v>Map</v>
  </rv>
  <rv s="2">
    <fb>0.54335712119385104</fb>
    <v>23</v>
  </rv>
  <rv s="2">
    <fb>2780400</fb>
    <v>24</v>
  </rv>
  <rv s="2">
    <fb>105000</fb>
    <v>24</v>
  </rv>
  <rv s="2">
    <fb>17.021000000000001</fb>
    <v>25</v>
  </rv>
  <rv s="2">
    <fb>54</fb>
    <v>26</v>
  </rv>
  <rv s="1">
    <v>536870912</v>
    <v>Buenos Aires</v>
    <v>857a6814-3fe8-c414-84da-24018be87fce</v>
    <v>en-GB</v>
    <v>Map</v>
  </rv>
  <rv s="2">
    <fb>201347.636</fb>
    <v>24</v>
  </rv>
  <rv s="2">
    <fb>232.75109166666701</fb>
    <v>27</v>
  </rv>
  <rv s="2">
    <fb>0.53548304349234199</fb>
    <v>23</v>
  </rv>
  <rv s="2">
    <fb>3074.70207056563</fb>
    <v>24</v>
  </rv>
  <rv s="2">
    <fb>2.2610000000000001</fb>
    <v>25</v>
  </rv>
  <rv s="2">
    <fb>9.7984058182512504E-2</fb>
    <v>23</v>
  </rv>
  <rv s="2">
    <fb>87.722407479689195</fb>
    <v>28</v>
  </rv>
  <rv s="2">
    <fb>1.1000000000000001</fb>
    <v>29</v>
  </rv>
  <rv s="2">
    <fb>449663446954.073</fb>
    <v>30</v>
  </rv>
  <rv s="2">
    <fb>1.0974146</fb>
    <v>23</v>
  </rv>
  <rv s="2">
    <fb>0.89958519999999997</fb>
    <v>23</v>
  </rv>
  <rv s="0">
    <v>1</v>
    <v>0</v>
    <v>32</v>
    <v>7</v>
    <v>0</v>
    <v>Image of Argentina</v>
  </rv>
  <rv s="2">
    <fb>8.8000000000000007</fb>
    <v>28</v>
  </rv>
  <rv s="1">
    <v>805306368</v>
    <v>Javier Milei (President)</v>
    <v>9e292152-d659-8459-891a-e2e34df73a4f</v>
    <v>en-GB</v>
    <v>Generic</v>
  </rv>
  <rv s="1">
    <v>805306368</v>
    <v>Victoria Villarruel (Vice president)</v>
    <v>c9d496be-e912-ca9e-b72e-cd37e371c69a</v>
    <v>en-GB</v>
    <v>Generic</v>
  </rv>
  <rv s="3">
    <v>4</v>
  </rv>
  <rv s="4">
    <v>https://www.bing.com/search?q=argentina&amp;form=skydnc</v>
    <v>Learn more on Bing</v>
  </rv>
  <rv s="2">
    <fb>76.52</fb>
    <v>28</v>
  </rv>
  <rv s="2">
    <fb>39393540000</fb>
    <v>30</v>
  </rv>
  <rv s="2">
    <fb>39</fb>
    <v>28</v>
  </rv>
  <rv s="2">
    <fb>3.35</fb>
    <v>29</v>
  </rv>
  <rv s="3">
    <v>5</v>
  </rv>
  <rv s="2">
    <fb>0.17628076140000001</fb>
    <v>23</v>
  </rv>
  <rv s="2">
    <fb>3.96</fb>
    <v>25</v>
  </rv>
  <rv s="2">
    <fb>45418098</fb>
    <v>24</v>
  </rv>
  <rv s="2">
    <fb>0.23199999999999998</fb>
    <v>23</v>
  </rv>
  <rv s="2">
    <fb>0.29899999999999999</fb>
    <v>23</v>
  </rv>
  <rv s="2">
    <fb>0.46500000000000002</fb>
    <v>23</v>
  </rv>
  <rv s="2">
    <fb>1.8000000000000002E-2</fb>
    <v>23</v>
  </rv>
  <rv s="2">
    <fb>0.05</fb>
    <v>23</v>
  </rv>
  <rv s="2">
    <fb>9.9000000000000005E-2</fb>
    <v>23</v>
  </rv>
  <rv s="2">
    <fb>0.154</fb>
    <v>23</v>
  </rv>
  <rv s="2">
    <fb>0.61301998138427694</fb>
    <v>23</v>
  </rv>
  <rv s="1">
    <v>536870912</v>
    <v>Catamarca Province</v>
    <v>3c1c44fb-1be4-0807-a41a-389b53882281</v>
    <v>en-GB</v>
    <v>Map</v>
  </rv>
  <rv s="1">
    <v>536870912</v>
    <v>Chaco Province</v>
    <v>7ba7eceb-7d6e-ca38-3de8-8edff91abe6c</v>
    <v>en-GB</v>
    <v>Map</v>
  </rv>
  <rv s="1">
    <v>536870912</v>
    <v>Córdoba Province, Argentina</v>
    <v>ee360e95-eb6e-6500-1854-d0ba2979c8c5</v>
    <v>en-GB</v>
    <v>Map</v>
  </rv>
  <rv s="1">
    <v>536870912</v>
    <v>Corrientes Province</v>
    <v>370306e6-e553-7210-5bdd-cba530b5bb5e</v>
    <v>en-GB</v>
    <v>Map</v>
  </rv>
  <rv s="1">
    <v>536870912</v>
    <v>Entre Ríos Province</v>
    <v>8f271891-a2e7-4452-b33a-32b209204098</v>
    <v>en-GB</v>
    <v>Map</v>
  </rv>
  <rv s="1">
    <v>536870912</v>
    <v>Formosa Province</v>
    <v>2c10e13d-832d-d54f-08b1-364c9870d186</v>
    <v>en-GB</v>
    <v>Map</v>
  </rv>
  <rv s="1">
    <v>536870912</v>
    <v>Jujuy Province</v>
    <v>4336eba8-fc73-200e-9d91-4273dd01d498</v>
    <v>en-GB</v>
    <v>Map</v>
  </rv>
  <rv s="1">
    <v>536870912</v>
    <v>La Pampa Province</v>
    <v>44de277d-e840-a824-59d9-b6a9740aba03</v>
    <v>en-GB</v>
    <v>Map</v>
  </rv>
  <rv s="1">
    <v>536870912</v>
    <v>La Rioja Province, Argentina</v>
    <v>dac821c4-934d-98a0-3515-ecf294d05f34</v>
    <v>en-GB</v>
    <v>Map</v>
  </rv>
  <rv s="1">
    <v>536870912</v>
    <v>Mendoza Province</v>
    <v>67d55d79-bbf5-f1ea-b2b6-9eaf7f8cbf5c</v>
    <v>en-GB</v>
    <v>Map</v>
  </rv>
  <rv s="1">
    <v>536870912</v>
    <v>Misiones Province</v>
    <v>b5dd089e-a58d-3344-220d-67d53fbe2b62</v>
    <v>en-GB</v>
    <v>Map</v>
  </rv>
  <rv s="1">
    <v>536870912</v>
    <v>Neuquén Province</v>
    <v>bf5efd04-a076-eedb-ad38-b133bbf30276</v>
    <v>en-GB</v>
    <v>Map</v>
  </rv>
  <rv s="1">
    <v>536870912</v>
    <v>Río Negro Province</v>
    <v>d2c8f222-11b8-dd86-e0ab-8d14cb406edc</v>
    <v>en-GB</v>
    <v>Map</v>
  </rv>
  <rv s="1">
    <v>536870912</v>
    <v>Salta Province</v>
    <v>f6ae2fbd-0520-148c-3526-8bf23d36cb82</v>
    <v>en-GB</v>
    <v>Map</v>
  </rv>
  <rv s="1">
    <v>536870912</v>
    <v>San Juan Province, Argentina</v>
    <v>17fa2e93-239c-11e6-f03e-d1c2f5cce2fe</v>
    <v>en-GB</v>
    <v>Map</v>
  </rv>
  <rv s="1">
    <v>536870912</v>
    <v>San Luis Province</v>
    <v>5bdf188c-b213-ac45-dd24-12759c1ef35f</v>
    <v>en-GB</v>
    <v>Map</v>
  </rv>
  <rv s="1">
    <v>536870912</v>
    <v>Santa Cruz Province, Argentina</v>
    <v>33b38460-8bb6-75dd-5a16-ccfffb6378dc</v>
    <v>en-GB</v>
    <v>Map</v>
  </rv>
  <rv s="1">
    <v>536870912</v>
    <v>Santa Fe Province</v>
    <v>7e0bc671-7ee3-bfe7-3fbf-0780b251b2f6</v>
    <v>en-GB</v>
    <v>Map</v>
  </rv>
  <rv s="1">
    <v>536870912</v>
    <v>Santiago del Estero Province</v>
    <v>ec88ec56-2be0-4304-ab71-391ce9c013de</v>
    <v>en-GB</v>
    <v>Map</v>
  </rv>
  <rv s="1">
    <v>536870912</v>
    <v>Tierra del Fuego Province, Argentina</v>
    <v>3bb8cbb1-ced9-fc53-1bf4-d1685a3435ea</v>
    <v>en-GB</v>
    <v>Map</v>
  </rv>
  <rv s="1">
    <v>536870912</v>
    <v>Tucumán Province</v>
    <v>4f81112c-c69e-b6cc-2acc-73c36fc9a0aa</v>
    <v>en-GB</v>
    <v>Map</v>
  </rv>
  <rv s="1">
    <v>536870912</v>
    <v>Chubut Province</v>
    <v>893cfb2e-6128-06e8-d927-6cdee06773f8</v>
    <v>en-GB</v>
    <v>Map</v>
  </rv>
  <rv s="3">
    <v>6</v>
  </rv>
  <rv s="2">
    <fb>0.10087499305375699</fb>
    <v>23</v>
  </rv>
  <rv s="3">
    <v>7</v>
  </rv>
  <rv s="2">
    <fb>1.0629999999999999</fb>
    <v>23</v>
  </rv>
  <rv s="2">
    <fb>9.7889995574951205E-2</fb>
    <v>31</v>
  </rv>
  <rv s="2">
    <fb>41339571</fb>
    <v>24</v>
  </rv>
  <rv s="5">
    <v>#VALUE!</v>
    <v>en-GB</v>
    <v>87153d87-9bb0-166a-3d56-613bdc274e1b</v>
    <v>536870912</v>
    <v>1</v>
    <v>36</v>
    <v>18</v>
    <v>Argentina</v>
    <v>20</v>
    <v>21</v>
    <v>Map</v>
    <v>0</v>
    <v>37</v>
    <v>AR</v>
    <v>98</v>
    <v>99</v>
    <v>100</v>
    <v>101</v>
    <v>102</v>
    <v>103</v>
    <v>104</v>
    <v>105</v>
    <v>106</v>
    <v>ARS</v>
    <v>Argentina, officially the Argentine Republic, is a country in the southern cone of South America. It covers an area of 2,780,085 km², making it the second-largest country in South America after Brazil, the fourth-largest country in the Americas, ...</v>
    <v>107</v>
    <v>108</v>
    <v>109</v>
    <v>110</v>
    <v>111</v>
    <v>112</v>
    <v>113</v>
    <v>114</v>
    <v>115</v>
    <v>116</v>
    <v>103</v>
    <v>119</v>
    <v>120</v>
    <v>121</v>
    <v>122</v>
    <v>123</v>
    <v>124</v>
    <v>Argentina</v>
    <v>Argentine National Anthem</v>
    <v>125</v>
    <v>República Argentina</v>
    <v>126</v>
    <v>127</v>
    <v>128</v>
    <v>129</v>
    <v>130</v>
    <v>131</v>
    <v>132</v>
    <v>133</v>
    <v>134</v>
    <v>135</v>
    <v>136</v>
    <v>159</v>
    <v>160</v>
    <v>161</v>
    <v>162</v>
    <v>163</v>
    <v>Argentina</v>
    <v>164</v>
    <v>mdp/vdpid/11</v>
  </rv>
  <rv s="0">
    <v>2</v>
    <v>0</v>
    <v>38</v>
    <v>3</v>
    <v>0</v>
    <v>Image of Australia</v>
  </rv>
  <rv s="1">
    <v>536870912</v>
    <v>Australia</v>
    <v>06de2191-243d-a83f-6990-2eb1c7f3382a</v>
    <v>en-GB</v>
    <v>Map</v>
  </rv>
  <rv s="2">
    <fb>0.48241944248714902</fb>
    <v>23</v>
  </rv>
  <rv s="2">
    <fb>7692024</fb>
    <v>24</v>
  </rv>
  <rv s="2">
    <fb>58000</fb>
    <v>24</v>
  </rv>
  <rv s="2">
    <fb>12.6</fb>
    <v>25</v>
  </rv>
  <rv s="2">
    <fb>61</fb>
    <v>26</v>
  </rv>
  <rv s="1">
    <v>536870912</v>
    <v>Canberra</v>
    <v>59ab58e3-2f00-9175-e7b8-76d910040855</v>
    <v>en-GB</v>
    <v>Map</v>
  </rv>
  <rv s="2">
    <fb>375907.837</fb>
    <v>24</v>
  </rv>
  <rv s="2">
    <fb>119.797086368366</fb>
    <v>27</v>
  </rv>
  <rv s="2">
    <fb>1.61076787290379E-2</fb>
    <v>23</v>
  </rv>
  <rv s="2">
    <fb>10071.3989785006</fb>
    <v>24</v>
  </rv>
  <rv s="2">
    <fb>1.74</fb>
    <v>25</v>
  </rv>
  <rv s="2">
    <fb>0.16258278059599401</fb>
    <v>23</v>
  </rv>
  <rv s="2">
    <fb>89.625630110237395</fb>
    <v>28</v>
  </rv>
  <rv s="2">
    <fb>0.93</fb>
    <v>29</v>
  </rv>
  <rv s="2">
    <fb>1392680589329.1399</fb>
    <v>30</v>
  </rv>
  <rv s="2">
    <fb>1.0033898000000001</fb>
    <v>23</v>
  </rv>
  <rv s="2">
    <fb>1.1314216000000001</fb>
    <v>23</v>
  </rv>
  <rv s="0">
    <v>2</v>
    <v>0</v>
    <v>38</v>
    <v>7</v>
    <v>0</v>
    <v>Image of Australia</v>
  </rv>
  <rv s="2">
    <fb>3.1</fb>
    <v>28</v>
  </rv>
  <rv s="1">
    <v>536870912</v>
    <v>Sydney</v>
    <v>3ecec2e8-2993-42e7-7299-f693bbe3b9b9</v>
    <v>en-GB</v>
    <v>Map</v>
  </rv>
  <rv s="1">
    <v>805306368</v>
    <v>Charles III (Monarch)</v>
    <v>afc6f6a9-5b55-9178-3e6f-2c8b6d16ee9c</v>
    <v>en-GB</v>
    <v>Generic</v>
  </rv>
  <rv s="1">
    <v>805306368</v>
    <v>Anthony Albanese (Prime minister)</v>
    <v>00f8b947-2f64-9828-df4d-5993583bdbe4</v>
    <v>en-GB</v>
    <v>Generic</v>
  </rv>
  <rv s="3">
    <v>8</v>
  </rv>
  <rv s="4">
    <v>https://www.bing.com/search?q=australia&amp;form=skydnc</v>
    <v>Learn more on Bing</v>
  </rv>
  <rv s="2">
    <fb>82.748780487804893</fb>
    <v>28</v>
  </rv>
  <rv s="2">
    <fb>1487598500000</fb>
    <v>30</v>
  </rv>
  <rv s="2">
    <fb>6</fb>
    <v>28</v>
  </rv>
  <rv s="2">
    <fb>13.59</fb>
    <v>29</v>
  </rv>
  <rv s="3">
    <v>9</v>
  </rv>
  <rv s="2">
    <fb>0.19558295019999999</fb>
    <v>23</v>
  </rv>
  <rv s="2">
    <fb>3.6778</fb>
    <v>25</v>
  </rv>
  <rv s="2">
    <fb>27490921</fb>
    <v>24</v>
  </rv>
  <rv s="2">
    <fb>0.221</fb>
    <v>23</v>
  </rv>
  <rv s="2">
    <fb>0.27</fb>
    <v>23</v>
  </rv>
  <rv s="2">
    <fb>0.42100000000000004</fb>
    <v>23</v>
  </rv>
  <rv s="2">
    <fb>2.7999999999999997E-2</fb>
    <v>23</v>
  </rv>
  <rv s="2">
    <fb>7.400000000000001E-2</fb>
    <v>23</v>
  </rv>
  <rv s="2">
    <fb>0.122</fb>
    <v>23</v>
  </rv>
  <rv s="2">
    <fb>0.161</fb>
    <v>23</v>
  </rv>
  <rv s="2">
    <fb>0.65517997741699208</fb>
    <v>23</v>
  </rv>
  <rv s="1">
    <v>536870912</v>
    <v>Australian Capital Territory</v>
    <v>c296eb2e-2c1a-16bf-bc37-164541ce7365</v>
    <v>en-GB</v>
    <v>Map</v>
  </rv>
  <rv s="1">
    <v>536870912</v>
    <v>New South Wales</v>
    <v>9143b1e4-782f-52c3-0f4a-cea5eaf6f36a</v>
    <v>en-GB</v>
    <v>Map</v>
  </rv>
  <rv s="1">
    <v>536870912</v>
    <v>Northern Territory</v>
    <v>20947ace-4dd4-0516-21df-2af8da517b06</v>
    <v>en-GB</v>
    <v>Map</v>
  </rv>
  <rv s="1">
    <v>536870912</v>
    <v>Queensland</v>
    <v>d8d1c6ea-bc68-82f2-5bb3-ae7aa11442b4</v>
    <v>en-GB</v>
    <v>Map</v>
  </rv>
  <rv s="1">
    <v>536870912</v>
    <v>South Australia</v>
    <v>202994ba-49c2-98c5-91fa-e0b05ffcf2da</v>
    <v>en-GB</v>
    <v>Map</v>
  </rv>
  <rv s="1">
    <v>536870912</v>
    <v>Tasmania</v>
    <v>8327961c-5e1c-9007-38cc-b90bc76e7bc3</v>
    <v>en-GB</v>
    <v>Map</v>
  </rv>
  <rv s="1">
    <v>536870912</v>
    <v>Victoria</v>
    <v>afad25fd-4cbc-2e30-7764-19bd8a1cb1bc</v>
    <v>en-GB</v>
    <v>Map</v>
  </rv>
  <rv s="1">
    <v>536870912</v>
    <v>Western Australia</v>
    <v>bf87c7cd-72cb-99af-809b-eb7577149dcd</v>
    <v>en-GB</v>
    <v>Map</v>
  </rv>
  <rv s="1">
    <v>536870912</v>
    <v>Christmas Island</v>
    <v>66788ba9-2bf3-1a5c-abea-c2feb1989f85</v>
    <v>en-GB</v>
    <v>Map</v>
  </rv>
  <rv s="1">
    <v>536870912</v>
    <v>Ashmore and Cartier Islands</v>
    <v>0cf3b96d-0c52-2057-50e3-f4d0baacc740</v>
    <v>en-GB</v>
    <v>Map</v>
  </rv>
  <rv s="1">
    <v>536870912</v>
    <v>Cocos (Keeling) Islands</v>
    <v>02bce610-1981-8169-049c-5f416771ad7e</v>
    <v>en-GB</v>
    <v>Map</v>
  </rv>
  <rv s="1">
    <v>536870912</v>
    <v>Coral Sea Islands</v>
    <v>12fcab3d-6815-b0bc-3cf7-b1396ef5cd47</v>
    <v>en-GB</v>
    <v>Map</v>
  </rv>
  <rv s="1">
    <v>536870912</v>
    <v>Heard Island and McDonald Islands</v>
    <v>fb1ed011-1cc6-3fa2-760a-a9290a0bfc5d</v>
    <v>en-GB</v>
    <v>Map</v>
  </rv>
  <rv s="1">
    <v>536870912</v>
    <v>Jervis Bay Territory</v>
    <v>e59341af-b7a6-b4f4-6a5d-590c58c94b7c</v>
    <v>en-GB</v>
    <v>Map</v>
  </rv>
  <rv s="1">
    <v>536870912</v>
    <v>Norfolk Island</v>
    <v>edf78bdd-d272-9969-118f-522fd065d490</v>
    <v>en-GB</v>
    <v>Map</v>
  </rv>
  <rv s="3">
    <v>10</v>
  </rv>
  <rv s="2">
    <fb>0.22985815296127299</fb>
    <v>23</v>
  </rv>
  <rv s="3">
    <v>11</v>
  </rv>
  <rv s="2">
    <fb>0.47399999999999998</fb>
    <v>23</v>
  </rv>
  <rv s="2">
    <fb>5.2680001258850098E-2</fb>
    <v>31</v>
  </rv>
  <rv s="2">
    <fb>21844756</fb>
    <v>24</v>
  </rv>
  <rv s="5">
    <v>#VALUE!</v>
    <v>en-GB</v>
    <v>06de2191-243d-a83f-6990-2eb1c7f3382a</v>
    <v>536870912</v>
    <v>1</v>
    <v>42</v>
    <v>18</v>
    <v>Australia</v>
    <v>20</v>
    <v>21</v>
    <v>Map</v>
    <v>0</v>
    <v>43</v>
    <v>AU</v>
    <v>168</v>
    <v>169</v>
    <v>170</v>
    <v>171</v>
    <v>172</v>
    <v>173</v>
    <v>174</v>
    <v>175</v>
    <v>176</v>
    <v>AUD</v>
    <v>Australia, officially the Commonwealth of Australia, is a country comprising the mainland of the Australian continent, the island of Tasmania and numerous smaller islands. It has a land area of 7,688,287 km², making it the sixth-largest country ...</v>
    <v>177</v>
    <v>178</v>
    <v>179</v>
    <v>180</v>
    <v>181</v>
    <v>182</v>
    <v>183</v>
    <v>184</v>
    <v>185</v>
    <v>186</v>
    <v>187</v>
    <v>190</v>
    <v>191</v>
    <v>192</v>
    <v>193</v>
    <v>194</v>
    <v>195</v>
    <v>Australia</v>
    <v>Advance Australia Fair</v>
    <v>196</v>
    <v>Commonwealth of Australia</v>
    <v>197</v>
    <v>198</v>
    <v>199</v>
    <v>200</v>
    <v>201</v>
    <v>202</v>
    <v>203</v>
    <v>204</v>
    <v>205</v>
    <v>206</v>
    <v>207</v>
    <v>223</v>
    <v>224</v>
    <v>225</v>
    <v>226</v>
    <v>227</v>
    <v>Australia</v>
    <v>228</v>
    <v>mdp/vdpid/12</v>
  </rv>
  <rv s="0">
    <v>3</v>
    <v>0</v>
    <v>44</v>
    <v>3</v>
    <v>0</v>
    <v>Image of Belgium</v>
  </rv>
  <rv s="1">
    <v>536870912</v>
    <v>Belgium</v>
    <v>ac5bcc34-e1cd-2e76-9d31-fb1be1159a5e</v>
    <v>en-GB</v>
    <v>Map</v>
  </rv>
  <rv s="2">
    <fb>0.44610305443465298</fb>
    <v>23</v>
  </rv>
  <rv s="2">
    <fb>30688</fb>
    <v>24</v>
  </rv>
  <rv s="2">
    <fb>32000</fb>
    <v>24</v>
  </rv>
  <rv s="2">
    <fb>10.3</fb>
    <v>25</v>
  </rv>
  <rv s="2">
    <fb>32</fb>
    <v>26</v>
  </rv>
  <rv s="1">
    <v>536870912</v>
    <v>City of Brussels</v>
    <v>95e13b04-adba-5f35-d2c5-f828990ca1fd</v>
    <v>en-GB</v>
    <v>Map</v>
  </rv>
  <rv s="2">
    <fb>96889.474000000002</fb>
    <v>24</v>
  </rv>
  <rv s="2">
    <fb>117.11045718797099</fb>
    <v>27</v>
  </rv>
  <rv s="2">
    <fb>1.43681956996435E-2</fb>
    <v>23</v>
  </rv>
  <rv s="2">
    <fb>7709.1230778824702</fb>
    <v>24</v>
  </rv>
  <rv s="2">
    <fb>1.62</fb>
    <v>25</v>
  </rv>
  <rv s="2">
    <fb>0.22583884638555801</fb>
    <v>23</v>
  </rv>
  <rv s="2">
    <fb>75.870784353682396</fb>
    <v>28</v>
  </rv>
  <rv s="2">
    <fb>1.43</fb>
    <v>29</v>
  </rv>
  <rv s="2">
    <fb>529606710418.03802</fb>
    <v>30</v>
  </rv>
  <rv s="2">
    <fb>1.0390557</fb>
    <v>23</v>
  </rv>
  <rv s="2">
    <fb>0.79661730000000008</fb>
    <v>23</v>
  </rv>
  <rv s="0">
    <v>3</v>
    <v>0</v>
    <v>44</v>
    <v>7</v>
    <v>0</v>
    <v>Image of Belgium</v>
  </rv>
  <rv s="2">
    <fb>2.9</fb>
    <v>28</v>
  </rv>
  <rv s="1">
    <v>536870912</v>
    <v>Brussels</v>
    <v>f77206fd-fe4f-6c8e-5588-1d0651b151ea</v>
    <v>en-GB</v>
    <v>Map</v>
  </rv>
  <rv s="1">
    <v>805306368</v>
    <v>Philippe of Belgium (Monarch)</v>
    <v>a665fab7-fb7f-7057-7ae8-bfd895ec6e4d</v>
    <v>en-GB</v>
    <v>Generic</v>
  </rv>
  <rv s="1">
    <v>805306368</v>
    <v>Bart De Wever (Prime minister)</v>
    <v>b612ad4e-f70e-98c6-7b14-c49f120304f0</v>
    <v>en-GB</v>
    <v>Generic</v>
  </rv>
  <rv s="3">
    <v>12</v>
  </rv>
  <rv s="4">
    <v>https://www.bing.com/search?q=belgium&amp;form=skydnc</v>
    <v>Learn more on Bing</v>
  </rv>
  <rv s="2">
    <fb>81.595121951219497</fb>
    <v>28</v>
  </rv>
  <rv s="2">
    <fb>321093542983.70203</fb>
    <v>30</v>
  </rv>
  <rv s="2">
    <fb>5</fb>
    <v>28</v>
  </rv>
  <rv s="2">
    <fb>10.31</fb>
    <v>29</v>
  </rv>
  <rv s="3">
    <v>13</v>
  </rv>
  <rv s="2">
    <fb>0.17567192210000002</fb>
    <v>23</v>
  </rv>
  <rv s="2">
    <fb>3.0709</fb>
    <v>25</v>
  </rv>
  <rv s="2">
    <fb>11960170</fb>
    <v>24</v>
  </rv>
  <rv s="2">
    <fb>0.22699999999999998</fb>
    <v>23</v>
  </rv>
  <rv s="2">
    <fb>0.21899999999999997</fb>
    <v>23</v>
  </rv>
  <rv s="2">
    <fb>0.36299999999999999</fb>
    <v>23</v>
  </rv>
  <rv s="2">
    <fb>3.3000000000000002E-2</fb>
    <v>23</v>
  </rv>
  <rv s="2">
    <fb>8.6999999999999994E-2</fb>
    <v>23</v>
  </rv>
  <rv s="2">
    <fb>0.14199999999999999</fb>
    <v>23</v>
  </rv>
  <rv s="2">
    <fb>0.18100000000000002</fb>
    <v>23</v>
  </rv>
  <rv s="2">
    <fb>0.53562000274658206</fb>
    <v>23</v>
  </rv>
  <rv s="1">
    <v>536870912</v>
    <v>Flemish Region</v>
    <v>f250b992-acb5-d7d5-db4f-47fb684176fd</v>
    <v>en-GB</v>
    <v>Map</v>
  </rv>
  <rv s="1">
    <v>536870912</v>
    <v>Wallonia</v>
    <v>077dc74d-75df-1a0d-c05f-5dc9a9747925</v>
    <v>en-GB</v>
    <v>Map</v>
  </rv>
  <rv s="3">
    <v>14</v>
  </rv>
  <rv s="2">
    <fb>0.23994106172459101</fb>
    <v>23</v>
  </rv>
  <rv s="3">
    <v>15</v>
  </rv>
  <rv s="2">
    <fb>0.55399999999999994</fb>
    <v>23</v>
  </rv>
  <rv s="2">
    <fb>5.5890002250671394E-2</fb>
    <v>31</v>
  </rv>
  <rv s="2">
    <fb>11259082</fb>
    <v>24</v>
  </rv>
  <rv s="5">
    <v>#VALUE!</v>
    <v>en-GB</v>
    <v>ac5bcc34-e1cd-2e76-9d31-fb1be1159a5e</v>
    <v>536870912</v>
    <v>1</v>
    <v>48</v>
    <v>18</v>
    <v>Belgium</v>
    <v>20</v>
    <v>21</v>
    <v>Map</v>
    <v>0</v>
    <v>49</v>
    <v>BE</v>
    <v>232</v>
    <v>233</v>
    <v>234</v>
    <v>235</v>
    <v>236</v>
    <v>237</v>
    <v>238</v>
    <v>239</v>
    <v>240</v>
    <v>EUR</v>
    <v>Belgium, officially the Kingdom of Belgium, is a country in Northwestern Europe. Situated in a coastal lowland region known as the Low Countries, it is bordered by the Netherlands to the north, Germany to the east, Luxembourg to the southeast, ...</v>
    <v>241</v>
    <v>242</v>
    <v>243</v>
    <v>244</v>
    <v>245</v>
    <v>246</v>
    <v>247</v>
    <v>248</v>
    <v>249</v>
    <v>250</v>
    <v>251</v>
    <v>254</v>
    <v>255</v>
    <v>256</v>
    <v>257</v>
    <v>258</v>
    <v>259</v>
    <v>Belgium</v>
    <v>La Brabançonne</v>
    <v>260</v>
    <v>Königreich Belgien</v>
    <v>261</v>
    <v>262</v>
    <v>263</v>
    <v>264</v>
    <v>265</v>
    <v>266</v>
    <v>267</v>
    <v>268</v>
    <v>269</v>
    <v>270</v>
    <v>271</v>
    <v>274</v>
    <v>275</v>
    <v>276</v>
    <v>277</v>
    <v>278</v>
    <v>Belgium</v>
    <v>279</v>
    <v>mdp/vdpid/21</v>
  </rv>
  <rv s="0">
    <v>4</v>
    <v>0</v>
    <v>50</v>
    <v>3</v>
    <v>0</v>
    <v>Image of Brazil</v>
  </rv>
  <rv s="1">
    <v>536870912</v>
    <v>Brazil</v>
    <v>a828cf41-b938-49fe-7986-4b336618d413</v>
    <v>en-GB</v>
    <v>Map</v>
  </rv>
  <rv s="2">
    <fb>0.33924533448829503</fb>
    <v>23</v>
  </rv>
  <rv s="2">
    <fb>8515767</fb>
    <v>24</v>
  </rv>
  <rv s="2">
    <fb>730000</fb>
    <v>24</v>
  </rv>
  <rv s="2">
    <fb>13.923999999999999</fb>
    <v>25</v>
  </rv>
  <rv s="2">
    <fb>55</fb>
    <v>26</v>
  </rv>
  <rv s="1">
    <v>536870912</v>
    <v>Brasília</v>
    <v>0f4c1a26-f33c-b6de-a63f-578da6617369</v>
    <v>en-GB</v>
    <v>Map</v>
  </rv>
  <rv s="2">
    <fb>462298.69</fb>
    <v>24</v>
  </rv>
  <rv s="2">
    <fb>167.397860280061</fb>
    <v>27</v>
  </rv>
  <rv s="2">
    <fb>3.7329762121689397E-2</fb>
    <v>23</v>
  </rv>
  <rv s="2">
    <fb>2619.96061573831</fb>
    <v>24</v>
  </rv>
  <rv s="2">
    <fb>1.73</fb>
    <v>25</v>
  </rv>
  <rv s="2">
    <fb>0.58931054038338704</fb>
    <v>23</v>
  </rv>
  <rv s="2">
    <fb>59.1075326389753</fb>
    <v>28</v>
  </rv>
  <rv s="2">
    <fb>1.02</fb>
    <v>29</v>
  </rv>
  <rv s="2">
    <fb>1839758040765.6201</fb>
    <v>30</v>
  </rv>
  <rv s="2">
    <fb>1.1544783999999999</fb>
    <v>23</v>
  </rv>
  <rv s="2">
    <fb>0.513436</fb>
    <v>23</v>
  </rv>
  <rv s="0">
    <v>4</v>
    <v>0</v>
    <v>50</v>
    <v>7</v>
    <v>0</v>
    <v>Image of Brazil</v>
  </rv>
  <rv s="2">
    <fb>12.8</fb>
    <v>28</v>
  </rv>
  <rv s="1">
    <v>536870912</v>
    <v>São Paulo</v>
    <v>c6cf2f6e-626c-4267-ae48-9e13ea74d2b9</v>
    <v>en-GB</v>
    <v>Map</v>
  </rv>
  <rv s="1">
    <v>805306368</v>
    <v>Luiz Inácio Lula da Silva (President)</v>
    <v>d1dff6dd-e1d9-642a-4044-fc3f6765ae2b</v>
    <v>en-GB</v>
    <v>Generic</v>
  </rv>
  <rv s="1">
    <v>805306368</v>
    <v>Geraldo Alckmin (Vice president)</v>
    <v>ea2c259d-ca87-ae96-81e3-8e0b97870fa3</v>
    <v>en-GB</v>
    <v>Generic</v>
  </rv>
  <rv s="3">
    <v>16</v>
  </rv>
  <rv s="4">
    <v>https://www.bing.com/search?q=brazil&amp;form=skydnc</v>
    <v>Learn more on Bing</v>
  </rv>
  <rv s="2">
    <fb>75.671999999999997</fb>
    <v>28</v>
  </rv>
  <rv s="2">
    <fb>1187361690000</fb>
    <v>30</v>
  </rv>
  <rv s="2">
    <fb>60</fb>
    <v>28</v>
  </rv>
  <rv s="2">
    <fb>1.53</fb>
    <v>29</v>
  </rv>
  <rv s="3">
    <v>17</v>
  </rv>
  <rv s="2">
    <fb>0.28289823089999999</fb>
    <v>23</v>
  </rv>
  <rv s="2">
    <fb>2.1499000000000001</fb>
    <v>25</v>
  </rv>
  <rv s="2">
    <fb>221359387</fb>
    <v>24</v>
  </rv>
  <rv s="2">
    <fb>0.192</fb>
    <v>23</v>
  </rv>
  <rv s="2">
    <fb>0.42499999999999999</fb>
    <v>23</v>
  </rv>
  <rv s="2">
    <fb>0.58399999999999996</fb>
    <v>23</v>
  </rv>
  <rv s="2">
    <fb>0.01</fb>
    <v>23</v>
  </rv>
  <rv s="2">
    <fb>3.1E-2</fb>
    <v>23</v>
  </rv>
  <rv s="2">
    <fb>7.2999999999999995E-2</fb>
    <v>23</v>
  </rv>
  <rv s="2">
    <fb>0.12</fb>
    <v>23</v>
  </rv>
  <rv s="2">
    <fb>0.63883998870849601</fb>
    <v>23</v>
  </rv>
  <rv s="1">
    <v>536870912</v>
    <v>Acre</v>
    <v>8960bf27-5261-01d1-4019-e7d898f67bb4</v>
    <v>en-GB</v>
    <v>Map</v>
  </rv>
  <rv s="1">
    <v>536870912</v>
    <v>Amapá</v>
    <v>28d39e09-4b9f-31f6-cc72-48b1f9be59db</v>
    <v>en-GB</v>
    <v>Map</v>
  </rv>
  <rv s="1">
    <v>536870912</v>
    <v>Amazonas</v>
    <v>f79e57ca-6fc1-5a6a-015b-38d90f33902f</v>
    <v>en-GB</v>
    <v>Map</v>
  </rv>
  <rv s="1">
    <v>536870912</v>
    <v>Pará</v>
    <v>7a0db70a-73db-e83d-e548-6fab7a523b35</v>
    <v>en-GB</v>
    <v>Map</v>
  </rv>
  <rv s="1">
    <v>536870912</v>
    <v>Rondônia</v>
    <v>25fbe5d5-9bc1-0ec2-ac78-2d9fe5b147dd</v>
    <v>en-GB</v>
    <v>Map</v>
  </rv>
  <rv s="1">
    <v>536870912</v>
    <v>Roraima</v>
    <v>3b8383a2-7c79-31f6-2359-bd9ba2099213</v>
    <v>en-GB</v>
    <v>Map</v>
  </rv>
  <rv s="1">
    <v>536870912</v>
    <v>Tocantins</v>
    <v>f7a46dfe-e192-d6f7-e5f8-084e555ba7cb</v>
    <v>en-GB</v>
    <v>Map</v>
  </rv>
  <rv s="1">
    <v>536870912</v>
    <v>Alagoas</v>
    <v>4e3f1ba4-1948-0514-728a-55b34ab027b4</v>
    <v>en-GB</v>
    <v>Map</v>
  </rv>
  <rv s="1">
    <v>536870912</v>
    <v>Bahia</v>
    <v>e904684f-6d5b-f7bb-c27d-bdb50a0ec8ab</v>
    <v>en-GB</v>
    <v>Map</v>
  </rv>
  <rv s="1">
    <v>536870912</v>
    <v>Ceará</v>
    <v>b598e20e-29fb-ccf6-be0e-2650e6ba40c5</v>
    <v>en-GB</v>
    <v>Map</v>
  </rv>
  <rv s="1">
    <v>536870912</v>
    <v>Maranhão</v>
    <v>98274980-9da4-ff5e-78a1-e512bb4179ca</v>
    <v>en-GB</v>
    <v>Map</v>
  </rv>
  <rv s="1">
    <v>536870912</v>
    <v>Paraíba</v>
    <v>f5be810b-3322-2252-c10f-35206d84b548</v>
    <v>en-GB</v>
    <v>Map</v>
  </rv>
  <rv s="1">
    <v>536870912</v>
    <v>Pernambuco</v>
    <v>5538aab1-15ae-294f-2c10-f5083201cca1</v>
    <v>en-GB</v>
    <v>Map</v>
  </rv>
  <rv s="1">
    <v>536870912</v>
    <v>Piauí</v>
    <v>ab11433a-8357-ae6d-67fe-8570cc271399</v>
    <v>en-GB</v>
    <v>Map</v>
  </rv>
  <rv s="1">
    <v>536870912</v>
    <v>Rio Grande do Norte</v>
    <v>4cccb40d-d26b-4493-e031-bcf803f1c2b1</v>
    <v>en-GB</v>
    <v>Map</v>
  </rv>
  <rv s="1">
    <v>536870912</v>
    <v>Sergipe</v>
    <v>a7f70762-a1ab-d5de-8bf0-3eb8532c1eb9</v>
    <v>en-GB</v>
    <v>Map</v>
  </rv>
  <rv s="1">
    <v>536870912</v>
    <v>Goiás</v>
    <v>38750702-647a-b72a-2cec-e4a55e078f36</v>
    <v>en-GB</v>
    <v>Map</v>
  </rv>
  <rv s="1">
    <v>536870912</v>
    <v>Mato Grosso</v>
    <v>af05c757-4d77-813e-b8eb-97635c07f37a</v>
    <v>en-GB</v>
    <v>Map</v>
  </rv>
  <rv s="1">
    <v>536870912</v>
    <v>Mato Grosso do Sul</v>
    <v>7de24933-1d79-fc85-387b-3ce7947910b6</v>
    <v>en-GB</v>
    <v>Map</v>
  </rv>
  <rv s="1">
    <v>536870912</v>
    <v>Espírito Santo</v>
    <v>dbc4d679-53e7-49d7-c6b3-88a4ca7f522f</v>
    <v>en-GB</v>
    <v>Map</v>
  </rv>
  <rv s="1">
    <v>536870912</v>
    <v>Minas Gerais</v>
    <v>974e2066-dee0-aecd-c973-50babb750033</v>
    <v>en-GB</v>
    <v>Map</v>
  </rv>
  <rv s="1">
    <v>536870912</v>
    <v>Rio de Janeiro</v>
    <v>3f5a22fa-26bd-86f9-0345-3a6206e8aab5</v>
    <v>en-GB</v>
    <v>Map</v>
  </rv>
  <rv s="1">
    <v>536870912</v>
    <v>São Paulo</v>
    <v>4d56ae2d-1aad-8c4f-dca2-4456acc12f89</v>
    <v>en-GB</v>
    <v>Map</v>
  </rv>
  <rv s="1">
    <v>536870912</v>
    <v>Paraná</v>
    <v>a33450c4-459a-0682-41ee-635b343dd785</v>
    <v>en-GB</v>
    <v>Map</v>
  </rv>
  <rv s="1">
    <v>536870912</v>
    <v>Rio Grande do Sul</v>
    <v>9644dbbf-be0c-de9c-a534-3d7ff4801a8b</v>
    <v>en-GB</v>
    <v>Map</v>
  </rv>
  <rv s="1">
    <v>536870912</v>
    <v>Santa Catarina</v>
    <v>6262969d-76c7-e65f-1be5-668011a93ff0</v>
    <v>en-GB</v>
    <v>Map</v>
  </rv>
  <rv s="1">
    <v>536870912</v>
    <v>Federal District</v>
    <v>88dfc3b6-8e7a-694d-61b2-96d14f226ec4</v>
    <v>en-GB</v>
    <v>Map</v>
  </rv>
  <rv s="3">
    <v>18</v>
  </rv>
  <rv s="2">
    <fb>0.14178605589771201</fb>
    <v>23</v>
  </rv>
  <rv s="3">
    <v>19</v>
  </rv>
  <rv s="2">
    <fb>0.65099999999999991</fb>
    <v>23</v>
  </rv>
  <rv s="2">
    <fb>0.12083000183105501</fb>
    <v>31</v>
  </rv>
  <rv s="2">
    <fb>183241641</fb>
    <v>24</v>
  </rv>
  <rv s="5">
    <v>#VALUE!</v>
    <v>en-GB</v>
    <v>a828cf41-b938-49fe-7986-4b336618d413</v>
    <v>536870912</v>
    <v>1</v>
    <v>54</v>
    <v>18</v>
    <v>Brazil</v>
    <v>20</v>
    <v>21</v>
    <v>Map</v>
    <v>0</v>
    <v>55</v>
    <v>BR</v>
    <v>283</v>
    <v>284</v>
    <v>285</v>
    <v>286</v>
    <v>287</v>
    <v>288</v>
    <v>289</v>
    <v>290</v>
    <v>291</v>
    <v>BRL</v>
    <v>Brazil, officially the Federative Republic of Brazil, is the largest country in South America. It is also the world's fifth-largest country by area and the seventh-largest by population, with over 213 million people. Brazil is a federation ...</v>
    <v>292</v>
    <v>293</v>
    <v>294</v>
    <v>295</v>
    <v>296</v>
    <v>297</v>
    <v>298</v>
    <v>299</v>
    <v>300</v>
    <v>301</v>
    <v>302</v>
    <v>305</v>
    <v>306</v>
    <v>307</v>
    <v>308</v>
    <v>309</v>
    <v>310</v>
    <v>Brazil</v>
    <v>Brazilian National Anthem</v>
    <v>311</v>
    <v>República Federativa do Brasil</v>
    <v>312</v>
    <v>313</v>
    <v>314</v>
    <v>315</v>
    <v>316</v>
    <v>317</v>
    <v>318</v>
    <v>319</v>
    <v>320</v>
    <v>321</v>
    <v>322</v>
    <v>350</v>
    <v>351</v>
    <v>352</v>
    <v>353</v>
    <v>354</v>
    <v>Brazil</v>
    <v>355</v>
    <v>mdp/vdpid/32</v>
  </rv>
  <rv s="0">
    <v>5</v>
    <v>0</v>
    <v>56</v>
    <v>3</v>
    <v>0</v>
    <v>Image of Canada</v>
  </rv>
  <rv s="1">
    <v>536870912</v>
    <v>Canada</v>
    <v>370ed614-32e1-4326-a356-dc0a7dd56aaa</v>
    <v>en-GB</v>
    <v>Map</v>
  </rv>
  <rv s="2">
    <fb>6.8918382450780802E-2</fb>
    <v>23</v>
  </rv>
  <rv s="2">
    <fb>9984670</fb>
    <v>24</v>
  </rv>
  <rv s="2">
    <fb>72000</fb>
    <v>24</v>
  </rv>
  <rv s="2">
    <fb>10.1</fb>
    <v>25</v>
  </rv>
  <rv s="2">
    <fb>1</fb>
    <v>26</v>
  </rv>
  <rv s="1">
    <v>536870912</v>
    <v>Ottawa</v>
    <v>3f2544d2-4937-9101-2f53-621199e253e5</v>
    <v>en-GB</v>
    <v>Map</v>
  </rv>
  <rv s="2">
    <fb>544894.19799999997</fb>
    <v>24</v>
  </rv>
  <rv s="2">
    <fb>116.75729822552999</fb>
    <v>27</v>
  </rv>
  <rv s="2">
    <fb>1.9492690241159599E-2</fb>
    <v>23</v>
  </rv>
  <rv s="2">
    <fb>15588.4871464315</fb>
    <v>24</v>
  </rv>
  <rv s="2">
    <fb>1.4987999999999999</fb>
    <v>25</v>
  </rv>
  <rv s="2">
    <fb>0.38161546668997998</fb>
    <v>23</v>
  </rv>
  <rv s="2">
    <fb>74.089062024805997</fb>
    <v>28</v>
  </rv>
  <rv s="2">
    <fb>0.81</fb>
    <v>29</v>
  </rv>
  <rv s="2">
    <fb>1736425629519.96</fb>
    <v>30</v>
  </rv>
  <rv s="2">
    <fb>1.0094368</fb>
    <v>23</v>
  </rv>
  <rv s="2">
    <fb>0.68922510000000003</fb>
    <v>23</v>
  </rv>
  <rv s="0">
    <v>5</v>
    <v>0</v>
    <v>56</v>
    <v>7</v>
    <v>0</v>
    <v>Image of Canada</v>
  </rv>
  <rv s="2">
    <fb>4.3</fb>
    <v>28</v>
  </rv>
  <rv s="1">
    <v>536870912</v>
    <v>Toronto</v>
    <v>e9c1d78f-effd-4cbf-af56-ce709763b200</v>
    <v>en-GB</v>
    <v>Map</v>
  </rv>
  <rv s="1">
    <v>805306368</v>
    <v>Mark Carney (Prime minister)</v>
    <v>fbd35f1f-618d-b19a-0199-c2b065d07ef0</v>
    <v>en-GB</v>
    <v>Generic</v>
  </rv>
  <rv s="3">
    <v>20</v>
  </rv>
  <rv s="4">
    <v>https://www.bing.com/search?q=canada+country&amp;form=skydnc</v>
    <v>Learn more on Bing</v>
  </rv>
  <rv s="2">
    <fb>81.948780487804896</fb>
    <v>28</v>
  </rv>
  <rv s="2">
    <fb>1937902710000</fb>
    <v>30</v>
  </rv>
  <rv s="2">
    <fb>10</fb>
    <v>28</v>
  </rv>
  <rv s="2">
    <fb>9.51</fb>
    <v>29</v>
  </rv>
  <rv s="3">
    <v>21</v>
  </rv>
  <rv s="2">
    <fb>0.1458492763</fb>
    <v>23</v>
  </rv>
  <rv s="2">
    <fb>2.6101999999999999</fb>
    <v>25</v>
  </rv>
  <rv s="2">
    <fb>39187155</fb>
    <v>24</v>
  </rv>
  <rv s="2">
    <fb>0.23300000000000001</fb>
    <v>23</v>
  </rv>
  <rv s="2">
    <fb>0.251</fb>
    <v>23</v>
  </rv>
  <rv s="2">
    <fb>0.40600000000000003</fb>
    <v>23</v>
  </rv>
  <rv s="2">
    <fb>2.4E-2</fb>
    <v>23</v>
  </rv>
  <rv s="2">
    <fb>6.7000000000000004E-2</fb>
    <v>23</v>
  </rv>
  <rv s="2">
    <fb>0.124</fb>
    <v>23</v>
  </rv>
  <rv s="2">
    <fb>0.17</fb>
    <v>23</v>
  </rv>
  <rv s="2">
    <fb>0.65070999145507802</fb>
    <v>23</v>
  </rv>
  <rv s="1">
    <v>536870912</v>
    <v>Ontario</v>
    <v>070ad921-224a-9ed5-6fe1-8eab57b4b2e7</v>
    <v>en-GB</v>
    <v>Map</v>
  </rv>
  <rv s="1">
    <v>536870912</v>
    <v>Quebec</v>
    <v>32da1fe8-6bb5-f40e-e008-82becf7ef390</v>
    <v>en-GB</v>
    <v>Map</v>
  </rv>
  <rv s="1">
    <v>536870912</v>
    <v>Nova Scotia</v>
    <v>baa4aedd-bbb6-989e-cba4-ec2c9bdd906a</v>
    <v>en-GB</v>
    <v>Map</v>
  </rv>
  <rv s="1">
    <v>536870912</v>
    <v>New Brunswick</v>
    <v>ed967bed-da27-9206-2407-d4e698015192</v>
    <v>en-GB</v>
    <v>Map</v>
  </rv>
  <rv s="1">
    <v>536870912</v>
    <v>Manitoba</v>
    <v>21c9c883-dcc4-1490-a815-79c6eb525369</v>
    <v>en-GB</v>
    <v>Map</v>
  </rv>
  <rv s="1">
    <v>536870912</v>
    <v>Newfoundland and Labrador</v>
    <v>895215e2-2c65-6494-fa6a-1f441a39ac4f</v>
    <v>en-GB</v>
    <v>Map</v>
  </rv>
  <rv s="1">
    <v>536870912</v>
    <v>Prince Edward Island</v>
    <v>4e4aadcb-4928-0762-e307-bc01ba8f3dfb</v>
    <v>en-GB</v>
    <v>Map</v>
  </rv>
  <rv s="1">
    <v>536870912</v>
    <v>Saskatchewan</v>
    <v>ec7108bb-bd34-c969-f3f2-2a9eed70102e</v>
    <v>en-GB</v>
    <v>Map</v>
  </rv>
  <rv s="1">
    <v>536870912</v>
    <v>Alberta</v>
    <v>ac4b7d59-c4be-889f-9a45-7e7c524794ec</v>
    <v>en-GB</v>
    <v>Map</v>
  </rv>
  <rv s="1">
    <v>536870912</v>
    <v>Yukon</v>
    <v>68d0a1b9-92a8-857c-53f4-9150cd050ece</v>
    <v>en-GB</v>
    <v>Map</v>
  </rv>
  <rv s="1">
    <v>536870912</v>
    <v>Northwest Territories</v>
    <v>2e2284ce-2cc1-0b16-10e6-0783ada7c95b</v>
    <v>en-GB</v>
    <v>Map</v>
  </rv>
  <rv s="1">
    <v>536870912</v>
    <v>Nunavut</v>
    <v>5220a5b2-1244-23fe-9851-d4b0373ac92e</v>
    <v>en-GB</v>
    <v>Map</v>
  </rv>
  <rv s="1">
    <v>536870912</v>
    <v>British Columbia</v>
    <v>32a8fd1c-cd9d-0da9-35fb-f952ed824d4f</v>
    <v>en-GB</v>
    <v>Map</v>
  </rv>
  <rv s="3">
    <v>22</v>
  </rv>
  <rv s="2">
    <fb>0.12844017475747799</fb>
    <v>23</v>
  </rv>
  <rv s="3">
    <v>23</v>
  </rv>
  <rv s="2">
    <fb>0.245</fb>
    <v>23</v>
  </rv>
  <rv s="2">
    <fb>5.5640001296997095E-2</fb>
    <v>31</v>
  </rv>
  <rv s="2">
    <fb>30628482</fb>
    <v>24</v>
  </rv>
  <rv s="5">
    <v>#VALUE!</v>
    <v>en-GB</v>
    <v>370ed614-32e1-4326-a356-dc0a7dd56aaa</v>
    <v>536870912</v>
    <v>1</v>
    <v>60</v>
    <v>18</v>
    <v>Canada</v>
    <v>20</v>
    <v>21</v>
    <v>Map</v>
    <v>0</v>
    <v>61</v>
    <v>CA</v>
    <v>359</v>
    <v>360</v>
    <v>361</v>
    <v>362</v>
    <v>363</v>
    <v>364</v>
    <v>365</v>
    <v>366</v>
    <v>367</v>
    <v>CAD</v>
    <v>Canada is a country in North America. Its ten provinces and three territories extend from the Atlantic Ocean to the Pacific Ocean and northward into the Arctic Ocean, making it the second-largest country by total area, with the longest coastline ...</v>
    <v>368</v>
    <v>369</v>
    <v>370</v>
    <v>371</v>
    <v>372</v>
    <v>373</v>
    <v>374</v>
    <v>375</v>
    <v>376</v>
    <v>377</v>
    <v>378</v>
    <v>380</v>
    <v>381</v>
    <v>382</v>
    <v>383</v>
    <v>384</v>
    <v>385</v>
    <v>Canada</v>
    <v>O Canada</v>
    <v>386</v>
    <v>Canada</v>
    <v>387</v>
    <v>388</v>
    <v>389</v>
    <v>390</v>
    <v>391</v>
    <v>392</v>
    <v>393</v>
    <v>394</v>
    <v>395</v>
    <v>396</v>
    <v>397</v>
    <v>411</v>
    <v>412</v>
    <v>413</v>
    <v>414</v>
    <v>415</v>
    <v>Canada</v>
    <v>416</v>
    <v>mdp/vdpid/39</v>
  </rv>
  <rv s="0">
    <v>6</v>
    <v>0</v>
    <v>62</v>
    <v>3</v>
    <v>0</v>
    <v>Image of Colombia</v>
  </rv>
  <rv s="1">
    <v>536870912</v>
    <v>Colombia</v>
    <v>c396e3d8-2a85-d230-f691-7850536d840e</v>
    <v>en-GB</v>
    <v>Map</v>
  </rv>
  <rv s="2">
    <fb>0.40257414657503404</fb>
    <v>23</v>
  </rv>
  <rv s="2">
    <fb>1141748</fb>
    <v>24</v>
  </rv>
  <rv s="2">
    <fb>481000</fb>
    <v>24</v>
  </rv>
  <rv s="2">
    <fb>14.882</fb>
    <v>25</v>
  </rv>
  <rv s="2">
    <fb>57</fb>
    <v>26</v>
  </rv>
  <rv s="1">
    <v>536870912</v>
    <v>Bogotá</v>
    <v>66b24d5c-468c-2dd6-e6ce-34504b6f6cb4</v>
    <v>en-GB</v>
    <v>Map</v>
  </rv>
  <rv s="2">
    <fb>97813.558000000005</fb>
    <v>24</v>
  </rv>
  <rv s="2">
    <fb>140.95037394202501</fb>
    <v>27</v>
  </rv>
  <rv s="2">
    <fb>3.52549273618952E-2</fb>
    <v>23</v>
  </rv>
  <rv s="2">
    <fb>1312.1575030143699</fb>
    <v>24</v>
  </rv>
  <rv s="2">
    <fb>1.8069999999999999</fb>
    <v>25</v>
  </rv>
  <rv s="2">
    <fb>0.52703938288643504</fb>
    <v>23</v>
  </rv>
  <rv s="2">
    <fb>76.685692626893996</fb>
    <v>28</v>
  </rv>
  <rv s="2">
    <fb>0.68</fb>
    <v>29</v>
  </rv>
  <rv s="2">
    <fb>323802808108.24597</fb>
    <v>30</v>
  </rv>
  <rv s="2">
    <fb>1.1452666</fb>
    <v>23</v>
  </rv>
  <rv s="2">
    <fb>0.55327490000000001</fb>
    <v>23</v>
  </rv>
  <rv s="0">
    <v>6</v>
    <v>0</v>
    <v>62</v>
    <v>7</v>
    <v>0</v>
    <v>Image of Colombia</v>
  </rv>
  <rv s="2">
    <fb>12.2</fb>
    <v>28</v>
  </rv>
  <rv s="1">
    <v>805306368</v>
    <v>Gustavo Petro (President)</v>
    <v>6d82a058-5246-ec8e-cc68-4ec9b7022623</v>
    <v>en-GB</v>
    <v>Generic</v>
  </rv>
  <rv s="1">
    <v>805306368</v>
    <v>Francia Márquez (Vice president)</v>
    <v>31dbe672-1593-31cc-dd43-199002188cba</v>
    <v>en-GB</v>
    <v>Generic</v>
  </rv>
  <rv s="3">
    <v>24</v>
  </rv>
  <rv s="4">
    <v>https://www.bing.com/search?q=colombia&amp;form=skydnc</v>
    <v>Learn more on Bing</v>
  </rv>
  <rv s="2">
    <fb>77.108999999999995</fb>
    <v>28</v>
  </rv>
  <rv s="2">
    <fb>132040280000</fb>
    <v>30</v>
  </rv>
  <rv s="2">
    <fb>83</fb>
    <v>28</v>
  </rv>
  <rv s="2">
    <fb>1.23</fb>
    <v>29</v>
  </rv>
  <rv s="3">
    <v>25</v>
  </rv>
  <rv s="2">
    <fb>0.1829434999</fb>
    <v>23</v>
  </rv>
  <rv s="2">
    <fb>2.1848000000000001</fb>
    <v>25</v>
  </rv>
  <rv s="2">
    <fb>49842298</fb>
    <v>24</v>
  </rv>
  <rv s="2">
    <fb>0.19899999999999998</fb>
    <v>23</v>
  </rv>
  <rv s="2">
    <fb>0.39700000000000002</fb>
    <v>23</v>
  </rv>
  <rv s="2">
    <fb>1.3999999999999999E-2</fb>
    <v>23</v>
  </rv>
  <rv s="2">
    <fb>8.1000000000000003E-2</fb>
    <v>23</v>
  </rv>
  <rv s="2">
    <fb>0.126</fb>
    <v>23</v>
  </rv>
  <rv s="2">
    <fb>0.68771003723144508</fb>
    <v>23</v>
  </rv>
  <rv s="1">
    <v>536870912</v>
    <v>Amazonas Department, Colombia</v>
    <v>b1142dfe-c0da-0b16-7b5b-40e1812fc5b5</v>
    <v>en-GB</v>
    <v>Map</v>
  </rv>
  <rv s="1">
    <v>536870912</v>
    <v>Antioquia Department</v>
    <v>d3614470-a93c-5d64-a636-9da2dff33c3d</v>
    <v>en-GB</v>
    <v>Map</v>
  </rv>
  <rv s="1">
    <v>536870912</v>
    <v>Arauca Department</v>
    <v>39038b52-0399-9385-24de-5d0c69b46eba</v>
    <v>en-GB</v>
    <v>Map</v>
  </rv>
  <rv s="1">
    <v>536870912</v>
    <v>Atlántico Department</v>
    <v>060406d2-f65b-ee44-bba7-291bad263612</v>
    <v>en-GB</v>
    <v>Map</v>
  </rv>
  <rv s="1">
    <v>536870912</v>
    <v>Bolívar Department</v>
    <v>38fa99f2-3e47-af72-2f25-81f620fe1128</v>
    <v>en-GB</v>
    <v>Map</v>
  </rv>
  <rv s="1">
    <v>536870912</v>
    <v>Boyacá Department</v>
    <v>951b3076-f33d-486b-9b35-d6d83aad8b98</v>
    <v>en-GB</v>
    <v>Map</v>
  </rv>
  <rv s="1">
    <v>536870912</v>
    <v>Caldas Department</v>
    <v>85871477-49bf-4c76-2b8d-3f2500f444d8</v>
    <v>en-GB</v>
    <v>Map</v>
  </rv>
  <rv s="1">
    <v>536870912</v>
    <v>Caquetá Department</v>
    <v>52c6ce36-10f4-7316-b10a-41d0eb67ac75</v>
    <v>en-GB</v>
    <v>Map</v>
  </rv>
  <rv s="1">
    <v>536870912</v>
    <v>Casanare Department</v>
    <v>e7b3ed4f-03e8-7516-f976-b525e8a0b565</v>
    <v>en-GB</v>
    <v>Map</v>
  </rv>
  <rv s="1">
    <v>536870912</v>
    <v>Cauca Department</v>
    <v>7b3864e4-af68-447f-d9bc-075dd9085ef8</v>
    <v>en-GB</v>
    <v>Map</v>
  </rv>
  <rv s="1">
    <v>536870912</v>
    <v>Cesar Department</v>
    <v>acf0353b-c9e7-bf27-fe4d-0e199bc80085</v>
    <v>en-GB</v>
    <v>Map</v>
  </rv>
  <rv s="1">
    <v>536870912</v>
    <v>Chocó Department</v>
    <v>a03f5bb0-fdf4-7ba6-1aa2-98634d5ec680</v>
    <v>en-GB</v>
    <v>Map</v>
  </rv>
  <rv s="1">
    <v>536870912</v>
    <v>Córdoba Department</v>
    <v>351fe87f-ca62-b128-b52c-3edd6fa6b80f</v>
    <v>en-GB</v>
    <v>Map</v>
  </rv>
  <rv s="1">
    <v>536870912</v>
    <v>Cundinamarca Department</v>
    <v>26fc374f-923b-d32c-4651-e3e8c06fc3ed</v>
    <v>en-GB</v>
    <v>Map</v>
  </rv>
  <rv s="1">
    <v>536870912</v>
    <v>Guainía Department</v>
    <v>8651c982-77dc-b5af-4197-627d13648685</v>
    <v>en-GB</v>
    <v>Map</v>
  </rv>
  <rv s="1">
    <v>536870912</v>
    <v>Guaviare Department</v>
    <v>fe72a3d7-3b52-1552-6e5d-28dca99e051b</v>
    <v>en-GB</v>
    <v>Map</v>
  </rv>
  <rv s="1">
    <v>536870912</v>
    <v>Huila Department</v>
    <v>2752ef70-1772-e264-2348-e4146224c108</v>
    <v>en-GB</v>
    <v>Map</v>
  </rv>
  <rv s="1">
    <v>536870912</v>
    <v>La Guajira Department</v>
    <v>5dadb66e-c4f1-8556-c08f-671a606edf84</v>
    <v>en-GB</v>
    <v>Map</v>
  </rv>
  <rv s="1">
    <v>536870912</v>
    <v>Magdalena Department</v>
    <v>dcdd93f1-b99c-7653-25fe-53654ad52fa2</v>
    <v>en-GB</v>
    <v>Map</v>
  </rv>
  <rv s="1">
    <v>536870912</v>
    <v>Meta Department</v>
    <v>30c3c263-a281-f2d2-6787-511d37d41ddf</v>
    <v>en-GB</v>
    <v>Map</v>
  </rv>
  <rv s="1">
    <v>536870912</v>
    <v>Nariño Department</v>
    <v>1b9faaa5-ba49-9e9a-6edd-39ceed297f8f</v>
    <v>en-GB</v>
    <v>Map</v>
  </rv>
  <rv s="1">
    <v>536870912</v>
    <v>Norte de Santander Department</v>
    <v>d44c8def-e6be-c3f1-ab4e-e27af99a2e0b</v>
    <v>en-GB</v>
    <v>Map</v>
  </rv>
  <rv s="1">
    <v>536870912</v>
    <v>Putumayo Department</v>
    <v>45f7bd51-6a99-6e2e-3095-604393add4b0</v>
    <v>en-GB</v>
    <v>Map</v>
  </rv>
  <rv s="1">
    <v>536870912</v>
    <v>Quindío Department</v>
    <v>0bb62acd-b714-a5dd-dc49-6f69ddaba02c</v>
    <v>en-GB</v>
    <v>Map</v>
  </rv>
  <rv s="1">
    <v>536870912</v>
    <v>Risaralda Department</v>
    <v>12859881-10e7-a44f-aa52-ed6ecbc80e7c</v>
    <v>en-GB</v>
    <v>Map</v>
  </rv>
  <rv s="1">
    <v>536870912</v>
    <v>San Andrés and Providencia</v>
    <v>188ba911-2335-579f-505a-e6bde1ce992c</v>
    <v>en-GB</v>
    <v>Map</v>
  </rv>
  <rv s="1">
    <v>536870912</v>
    <v>Santander Department</v>
    <v>98fbfaa3-063d-4261-a806-2b84a0339e05</v>
    <v>en-GB</v>
    <v>Map</v>
  </rv>
  <rv s="1">
    <v>536870912</v>
    <v>Sucre Department</v>
    <v>771a5a65-ef7a-6112-a7e0-0a670038add2</v>
    <v>en-GB</v>
    <v>Map</v>
  </rv>
  <rv s="1">
    <v>536870912</v>
    <v>Tolima Department</v>
    <v>9f5d3f6f-e4de-1042-2cb7-b84911d028d4</v>
    <v>en-GB</v>
    <v>Map</v>
  </rv>
  <rv s="1">
    <v>536870912</v>
    <v>Valle del Cauca Department</v>
    <v>ce6e3742-88ee-970c-b7e9-de685afbebe8</v>
    <v>en-GB</v>
    <v>Map</v>
  </rv>
  <rv s="1">
    <v>536870912</v>
    <v>Vaupés Department</v>
    <v>54afacd5-8118-0ece-5ab8-dbab67c52f56</v>
    <v>en-GB</v>
    <v>Map</v>
  </rv>
  <rv s="1">
    <v>536870912</v>
    <v>Vichada Department</v>
    <v>17e2497e-dacc-256d-298c-9eb5d2977e40</v>
    <v>en-GB</v>
    <v>Map</v>
  </rv>
  <rv s="3">
    <v>26</v>
  </rv>
  <rv s="2">
    <fb>0.144026436439844</fb>
    <v>23</v>
  </rv>
  <rv s="3">
    <v>27</v>
  </rv>
  <rv s="2">
    <fb>0.71200000000000008</fb>
    <v>23</v>
  </rv>
  <rv s="2">
    <fb>9.7069997787475604E-2</fb>
    <v>31</v>
  </rv>
  <rv s="2">
    <fb>40827302</fb>
    <v>24</v>
  </rv>
  <rv s="5">
    <v>#VALUE!</v>
    <v>en-GB</v>
    <v>c396e3d8-2a85-d230-f691-7850536d840e</v>
    <v>536870912</v>
    <v>1</v>
    <v>66</v>
    <v>18</v>
    <v>Colombia</v>
    <v>20</v>
    <v>21</v>
    <v>Map</v>
    <v>0</v>
    <v>67</v>
    <v>CO</v>
    <v>420</v>
    <v>421</v>
    <v>422</v>
    <v>423</v>
    <v>424</v>
    <v>425</v>
    <v>426</v>
    <v>427</v>
    <v>428</v>
    <v>COP</v>
    <v>Colombia, officially the Republic of Colombia, is a country located in South America, with insular regions in North America. Colombia's mainland is bordered by the Caribbean Sea to the north, Venezuela to the east, Brazil to the southeast, Peru ...</v>
    <v>429</v>
    <v>430</v>
    <v>431</v>
    <v>432</v>
    <v>433</v>
    <v>434</v>
    <v>435</v>
    <v>436</v>
    <v>437</v>
    <v>438</v>
    <v>425</v>
    <v>441</v>
    <v>442</v>
    <v>443</v>
    <v>444</v>
    <v>445</v>
    <v>446</v>
    <v>Colombia</v>
    <v>National Anthem of Colombia</v>
    <v>447</v>
    <v>República de Colombia</v>
    <v>448</v>
    <v>449</v>
    <v>450</v>
    <v>451</v>
    <v>452</v>
    <v>277</v>
    <v>453</v>
    <v>36</v>
    <v>454</v>
    <v>455</v>
    <v>456</v>
    <v>489</v>
    <v>490</v>
    <v>491</v>
    <v>492</v>
    <v>493</v>
    <v>Colombia</v>
    <v>494</v>
    <v>mdp/vdpid/51</v>
  </rv>
  <rv s="0">
    <v>7</v>
    <v>0</v>
    <v>68</v>
    <v>3</v>
    <v>0</v>
    <v>Image of Croatia</v>
  </rv>
  <rv s="1">
    <v>536870912</v>
    <v>Croatia</v>
    <v>98d53c1a-2e70-ba44-c85e-1e3d4c505723</v>
    <v>en-GB</v>
    <v>Map</v>
  </rv>
  <rv s="2">
    <fb>0.27591136526090099</fb>
    <v>23</v>
  </rv>
  <rv s="2">
    <fb>56594</fb>
    <v>24</v>
  </rv>
  <rv s="2">
    <fb>18000</fb>
    <v>24</v>
  </rv>
  <rv s="2">
    <fb>9</fb>
    <v>25</v>
  </rv>
  <rv s="2">
    <fb>385</fb>
    <v>26</v>
  </rv>
  <rv s="1">
    <v>536870912</v>
    <v>Zagreb</v>
    <v>f11a69f0-4ff4-d971-a3ab-ae1c1274eccc</v>
    <v>en-GB</v>
    <v>Map</v>
  </rv>
  <rv s="2">
    <fb>17487.922999999999</fb>
    <v>24</v>
  </rv>
  <rv s="2">
    <fb>109.815676449535</fb>
    <v>27</v>
  </rv>
  <rv s="2">
    <fb>7.7182034649808298E-3</fb>
    <v>23</v>
  </rv>
  <rv s="2">
    <fb>3714.3829884420702</fb>
    <v>24</v>
  </rv>
  <rv s="2">
    <fb>1.47</fb>
    <v>25</v>
  </rv>
  <rv s="2">
    <fb>0.343531098001083</fb>
    <v>23</v>
  </rv>
  <rv s="2">
    <fb>70.703662342128197</fb>
    <v>28</v>
  </rv>
  <rv s="2">
    <fb>1.26</fb>
    <v>29</v>
  </rv>
  <rv s="2">
    <fb>60415553038.882599</fb>
    <v>30</v>
  </rv>
  <rv s="2">
    <fb>0.96471030000000002</fb>
    <v>23</v>
  </rv>
  <rv s="2">
    <fb>0.67865560000000003</fb>
    <v>23</v>
  </rv>
  <rv s="0">
    <v>7</v>
    <v>0</v>
    <v>68</v>
    <v>7</v>
    <v>0</v>
    <v>Image of Croatia</v>
  </rv>
  <rv s="2">
    <fb>4</fb>
    <v>28</v>
  </rv>
  <rv s="1">
    <v>805306368</v>
    <v>Zoran Milanović (President)</v>
    <v>0772d8e3-22ab-2c3b-e566-9239bc8d53e6</v>
    <v>en-GB</v>
    <v>Generic</v>
  </rv>
  <rv s="1">
    <v>805306368</v>
    <v>Andrej Plenković (Prime minister)</v>
    <v>8636709a-30b6-46b4-8744-abc8c9fe5ff9</v>
    <v>en-GB</v>
    <v>Generic</v>
  </rv>
  <rv s="3">
    <v>28</v>
  </rv>
  <rv s="4">
    <v>https://www.bing.com/search?q=croatia&amp;form=skydnc</v>
    <v>Learn more on Bing</v>
  </rv>
  <rv s="2">
    <fb>78.070731707317094</fb>
    <v>28</v>
  </rv>
  <rv s="2">
    <fb>22458260000</fb>
    <v>30</v>
  </rv>
  <rv s="2">
    <fb>8</fb>
    <v>28</v>
  </rv>
  <rv s="2">
    <fb>2.92</fb>
    <v>29</v>
  </rv>
  <rv s="3">
    <v>29</v>
  </rv>
  <rv s="2">
    <fb>0.15156174140000001</fb>
    <v>23</v>
  </rv>
  <rv s="2">
    <fb>2.9962</fb>
    <v>25</v>
  </rv>
  <rv s="2">
    <fb>4071208</fb>
    <v>24</v>
  </rv>
  <rv s="2">
    <fb>0.379</fb>
    <v>23</v>
  </rv>
  <rv s="2">
    <fb>2.7000000000000003E-2</fb>
    <v>23</v>
  </rv>
  <rv s="2">
    <fb>0.13300000000000001</fb>
    <v>23</v>
  </rv>
  <rv s="2">
    <fb>0.18</fb>
    <v>23</v>
  </rv>
  <rv s="2">
    <fb>0.51181999206542994</fb>
    <v>23</v>
  </rv>
  <rv s="1">
    <v>536870912</v>
    <v>Međimurje County</v>
    <v>dc345ff5-f374-076d-1d0f-e1a24cfbb252</v>
    <v>en-GB</v>
    <v>Map</v>
  </rv>
  <rv s="1">
    <v>536870912</v>
    <v>Dubrovnik-Neretva County</v>
    <v>aeed8c4c-de39-d37d-b0d9-e37523f91c47</v>
    <v>en-GB</v>
    <v>Map</v>
  </rv>
  <rv s="1">
    <v>536870912</v>
    <v>Istria County</v>
    <v>0ab1de7c-4cb1-cbce-c3eb-ca81244e251f</v>
    <v>en-GB</v>
    <v>Map</v>
  </rv>
  <rv s="1">
    <v>536870912</v>
    <v>Split-Dalmatia County</v>
    <v>a5c9fc4a-ec53-dc2d-a2db-50aa40fdd54c</v>
    <v>en-GB</v>
    <v>Map</v>
  </rv>
  <rv s="1">
    <v>536870912</v>
    <v>Vukovar-Srijem County</v>
    <v>d2ffeec2-0360-aaa1-c264-281c332c65d7</v>
    <v>en-GB</v>
    <v>Map</v>
  </rv>
  <rv s="1">
    <v>536870912</v>
    <v>Šibenik-Knin County</v>
    <v>9d9e65ec-ec8b-f187-0936-6d654c8cee4e</v>
    <v>en-GB</v>
    <v>Map</v>
  </rv>
  <rv s="1">
    <v>536870912</v>
    <v>Osijek-Baranja County</v>
    <v>14807793-d9c8-613d-6c09-c3a09da2ecd1</v>
    <v>en-GB</v>
    <v>Map</v>
  </rv>
  <rv s="1">
    <v>536870912</v>
    <v>Zadar County</v>
    <v>e66a5144-723b-6aba-3445-b2648a0f3632</v>
    <v>en-GB</v>
    <v>Map</v>
  </rv>
  <rv s="1">
    <v>536870912</v>
    <v>Brod-Posavina County</v>
    <v>77ccafb9-c361-4f38-878e-cdb50de4ac20</v>
    <v>en-GB</v>
    <v>Map</v>
  </rv>
  <rv s="1">
    <v>536870912</v>
    <v>Požega-Slavonia County</v>
    <v>1b9351b8-c66c-5f85-1249-197ef8f9ace2</v>
    <v>en-GB</v>
    <v>Map</v>
  </rv>
  <rv s="1">
    <v>536870912</v>
    <v>Virovitica-Podravina County</v>
    <v>b2e508fb-3c10-113a-db7c-34fd3ec7d5a8</v>
    <v>en-GB</v>
    <v>Map</v>
  </rv>
  <rv s="1">
    <v>536870912</v>
    <v>Lika-Senj County</v>
    <v>e1daeacd-77f1-8d6c-3d6d-b18f1cc43793</v>
    <v>en-GB</v>
    <v>Map</v>
  </rv>
  <rv s="1">
    <v>536870912</v>
    <v>Primorje-Gorski Kotar County</v>
    <v>c270a103-7c7f-57ff-7129-a8b9864b8e93</v>
    <v>en-GB</v>
    <v>Map</v>
  </rv>
  <rv s="1">
    <v>536870912</v>
    <v>Bjelovar-Bilogora County</v>
    <v>9e3fda25-b013-9d58-a13e-b26cc2c11736</v>
    <v>en-GB</v>
    <v>Map</v>
  </rv>
  <rv s="1">
    <v>536870912</v>
    <v>Koprivnica-Križevci County</v>
    <v>24629268-134b-6a42-31c3-7b995167933b</v>
    <v>en-GB</v>
    <v>Map</v>
  </rv>
  <rv s="1">
    <v>536870912</v>
    <v>Varaždin County</v>
    <v>e8b53325-1309-05f5-baf1-5d4648cd44d3</v>
    <v>en-GB</v>
    <v>Map</v>
  </rv>
  <rv s="1">
    <v>536870912</v>
    <v>Karlovac County</v>
    <v>7e360e54-9dea-ca70-625f-dd73fa48da82</v>
    <v>en-GB</v>
    <v>Map</v>
  </rv>
  <rv s="1">
    <v>536870912</v>
    <v>Sisak-Moslavina County</v>
    <v>8dbfcf55-9464-3038-5db3-06d00c62ed50</v>
    <v>en-GB</v>
    <v>Map</v>
  </rv>
  <rv s="1">
    <v>536870912</v>
    <v>Krapina-Zagorje County</v>
    <v>09dfd6fa-edab-6236-5d76-c848770f2467</v>
    <v>en-GB</v>
    <v>Map</v>
  </rv>
  <rv s="1">
    <v>536870912</v>
    <v>Zagreb County</v>
    <v>f17cd992-a68c-3c4e-3365-1058251b4842</v>
    <v>en-GB</v>
    <v>Map</v>
  </rv>
  <rv s="3">
    <v>30</v>
  </rv>
  <rv s="2">
    <fb>0.21963282023161401</fb>
    <v>23</v>
  </rv>
  <rv s="3">
    <v>31</v>
  </rv>
  <rv s="2">
    <fb>0.20499999999999999</fb>
    <v>23</v>
  </rv>
  <rv s="2">
    <fb>6.9349999427795406E-2</fb>
    <v>31</v>
  </rv>
  <rv s="2">
    <fb>2328318</fb>
    <v>24</v>
  </rv>
  <rv s="5">
    <v>#VALUE!</v>
    <v>en-GB</v>
    <v>98d53c1a-2e70-ba44-c85e-1e3d4c505723</v>
    <v>536870912</v>
    <v>1</v>
    <v>72</v>
    <v>18</v>
    <v>Croatia</v>
    <v>20</v>
    <v>21</v>
    <v>Map</v>
    <v>0</v>
    <v>73</v>
    <v>HR</v>
    <v>498</v>
    <v>499</v>
    <v>500</v>
    <v>501</v>
    <v>502</v>
    <v>503</v>
    <v>504</v>
    <v>505</v>
    <v>506</v>
    <v>EUR</v>
    <v>Croatia, officially the Republic of Croatia, is a country in Central and Southeast Europe, on the coast of the Adriatic Sea. It borders Slovenia to the northwest, Hungary to the northeast, Serbia to the east, Bosnia and Herzegovina and ...</v>
    <v>507</v>
    <v>508</v>
    <v>509</v>
    <v>510</v>
    <v>511</v>
    <v>512</v>
    <v>513</v>
    <v>514</v>
    <v>515</v>
    <v>516</v>
    <v>503</v>
    <v>519</v>
    <v>520</v>
    <v>521</v>
    <v>522</v>
    <v>523</v>
    <v>524</v>
    <v>Croatia</v>
    <v>Lijepa naša domovino</v>
    <v>525</v>
    <v>Republika Hrvatska</v>
    <v>526</v>
    <v>527</v>
    <v>528</v>
    <v>390</v>
    <v>34</v>
    <v>529</v>
    <v>530</v>
    <v>204</v>
    <v>531</v>
    <v>532</v>
    <v>533</v>
    <v>554</v>
    <v>555</v>
    <v>556</v>
    <v>557</v>
    <v>558</v>
    <v>Croatia</v>
    <v>559</v>
    <v>mdp/vdpid/108</v>
  </rv>
  <rv s="0">
    <v>8</v>
    <v>0</v>
    <v>74</v>
    <v>3</v>
    <v>0</v>
    <v>Image of Czech Republic</v>
  </rv>
  <rv s="1">
    <v>536870912</v>
    <v>Czech Republic</v>
    <v>fad646aa-8363-3101-5672-40c77f3e5f2e</v>
    <v>en-GB</v>
    <v>Map</v>
  </rv>
  <rv s="2">
    <fb>0.45182595182595198</fb>
    <v>23</v>
  </rv>
  <rv s="2">
    <fb>78871</fb>
    <v>24</v>
  </rv>
  <rv s="2">
    <fb>23000</fb>
    <v>24</v>
  </rv>
  <rv s="2">
    <fb>10.7</fb>
    <v>25</v>
  </rv>
  <rv s="2">
    <fb>420</fb>
    <v>26</v>
  </rv>
  <rv s="1">
    <v>536870912</v>
    <v>Prague</v>
    <v>a3446df9-1e81-03b1-d08c-0593eead811a</v>
    <v>en-GB</v>
    <v>Map</v>
  </rv>
  <rv s="2">
    <fb>102217.625</fb>
    <v>24</v>
  </rv>
  <rv s="2">
    <fb>116.47554201756</fb>
    <v>27</v>
  </rv>
  <rv s="2">
    <fb>2.8478759591804698E-2</fb>
    <v>23</v>
  </rv>
  <rv s="2">
    <fb>6258.8910370365902</fb>
    <v>24</v>
  </rv>
  <rv s="2">
    <fb>1.69</fb>
    <v>25</v>
  </rv>
  <rv s="2">
    <fb>0.34563584563584598</fb>
    <v>23</v>
  </rv>
  <rv s="2">
    <fb>77.734587058078404</fb>
    <v>28</v>
  </rv>
  <rv s="2">
    <fb>1.17</fb>
    <v>29</v>
  </rv>
  <rv s="2">
    <fb>246489245494.88199</fb>
    <v>30</v>
  </rv>
  <rv s="2">
    <fb>1.0067098999999999</fb>
    <v>23</v>
  </rv>
  <rv s="2">
    <fb>0.64078689999999994</fb>
    <v>23</v>
  </rv>
  <rv s="0">
    <v>8</v>
    <v>0</v>
    <v>74</v>
    <v>7</v>
    <v>0</v>
    <v>Image of Czech Republic</v>
  </rv>
  <rv s="2">
    <fb>2.7</fb>
    <v>28</v>
  </rv>
  <rv s="1">
    <v>805306368</v>
    <v>Petr Pavel (President)</v>
    <v>d133c401-15a5-39bf-10bf-1972348f28d4</v>
    <v>en-GB</v>
    <v>Generic</v>
  </rv>
  <rv s="1">
    <v>805306368</v>
    <v>Andrej Babiš (Prime minister)</v>
    <v>1997beff-3c2a-42f3-861d-09fa5b2dee19</v>
    <v>en-GB</v>
    <v>Generic</v>
  </rv>
  <rv s="3">
    <v>32</v>
  </rv>
  <rv s="4">
    <v>https://www.bing.com/search?q=czech+republic&amp;form=skydnc</v>
    <v>Learn more on Bing</v>
  </rv>
  <rv s="2">
    <fb>78.978048780487796</fb>
    <v>28</v>
  </rv>
  <rv s="2">
    <fb>40912350000</fb>
    <v>30</v>
  </rv>
  <rv s="2">
    <fb>3</fb>
    <v>28</v>
  </rv>
  <rv s="2">
    <fb>3</fb>
    <v>29</v>
  </rv>
  <rv s="3">
    <v>33</v>
  </rv>
  <rv s="2">
    <fb>0.14828394619999999</fb>
    <v>23</v>
  </rv>
  <rv s="2">
    <fb>4.1208</fb>
    <v>25</v>
  </rv>
  <rv s="2">
    <fb>10838703</fb>
    <v>24</v>
  </rv>
  <rv s="2">
    <fb>0.22</fb>
    <v>23</v>
  </rv>
  <rv s="2">
    <fb>0.215</fb>
    <v>23</v>
  </rv>
  <rv s="2">
    <fb>0.35399999999999998</fb>
    <v>23</v>
  </rv>
  <rv s="2">
    <fb>4.2000000000000003E-2</fb>
    <v>23</v>
  </rv>
  <rv s="2">
    <fb>0.10199999999999999</fb>
    <v>23</v>
  </rv>
  <rv s="2">
    <fb>0.14699999999999999</fb>
    <v>23</v>
  </rv>
  <rv s="2">
    <fb>0.17699999999999999</fb>
    <v>23</v>
  </rv>
  <rv s="2">
    <fb>0.605589981079102</fb>
    <v>23</v>
  </rv>
  <rv s="1">
    <v>536870912</v>
    <v>Central Bohemian Region</v>
    <v>ba7fad13-77f9-9e97-9d42-e1e8295655c9</v>
    <v>en-GB</v>
    <v>Map</v>
  </rv>
  <rv s="1">
    <v>536870912</v>
    <v>South Bohemian Region</v>
    <v>e1b81e0a-e323-e2f6-46dc-bf29cce19523</v>
    <v>en-GB</v>
    <v>Map</v>
  </rv>
  <rv s="1">
    <v>536870912</v>
    <v>Karlovy Vary Region</v>
    <v>43142966-7706-2e9b-d11a-5fb45ba79b0e</v>
    <v>en-GB</v>
    <v>Map</v>
  </rv>
  <rv s="1">
    <v>536870912</v>
    <v>Ústí nad Labem Region</v>
    <v>84ac999f-4fcf-08c7-ad6a-b627b78df13a</v>
    <v>en-GB</v>
    <v>Map</v>
  </rv>
  <rv s="1">
    <v>536870912</v>
    <v>South Moravian Region</v>
    <v>8ce5cb2e-b8b6-fb00-088c-dcd2e5614ed6</v>
    <v>en-GB</v>
    <v>Map</v>
  </rv>
  <rv s="1">
    <v>536870912</v>
    <v>Moravian-Silesian Region</v>
    <v>c6f2f307-fba5-fed4-dfa8-03cfa173dfc7</v>
    <v>en-GB</v>
    <v>Map</v>
  </rv>
  <rv s="3">
    <v>34</v>
  </rv>
  <rv s="2">
    <fb>0.14886478136042899</fb>
    <v>23</v>
  </rv>
  <rv s="2">
    <fb>0.46100000000000002</fb>
    <v>23</v>
  </rv>
  <rv s="2">
    <fb>1.9329999685287501E-2</fb>
    <v>31</v>
  </rv>
  <rv s="2">
    <fb>7887156</fb>
    <v>24</v>
  </rv>
  <rv s="5">
    <v>#VALUE!</v>
    <v>en-GB</v>
    <v>fad646aa-8363-3101-5672-40c77f3e5f2e</v>
    <v>536870912</v>
    <v>1</v>
    <v>78</v>
    <v>18</v>
    <v>Czech Republic</v>
    <v>20</v>
    <v>21</v>
    <v>Map</v>
    <v>0</v>
    <v>79</v>
    <v>CZ</v>
    <v>563</v>
    <v>564</v>
    <v>565</v>
    <v>566</v>
    <v>567</v>
    <v>568</v>
    <v>569</v>
    <v>570</v>
    <v>571</v>
    <v>203</v>
    <v>The Czech Republic, also known as Czechia and historically known as Bohemia, is a landlocked country in Central Europe. The country is bordered by Austria to the south, Germany to the west, Poland to the northeast, and Slovakia to the southeast. ...</v>
    <v>572</v>
    <v>573</v>
    <v>574</v>
    <v>575</v>
    <v>576</v>
    <v>577</v>
    <v>578</v>
    <v>579</v>
    <v>580</v>
    <v>581</v>
    <v>568</v>
    <v>584</v>
    <v>585</v>
    <v>586</v>
    <v>587</v>
    <v>588</v>
    <v>589</v>
    <v>Czech Republic</v>
    <v>Kde domov můj</v>
    <v>590</v>
    <v>Česká republika</v>
    <v>591</v>
    <v>592</v>
    <v>593</v>
    <v>594</v>
    <v>595</v>
    <v>596</v>
    <v>597</v>
    <v>598</v>
    <v>599</v>
    <v>600</v>
    <v>601</v>
    <v>608</v>
    <v>609</v>
    <v>276</v>
    <v>610</v>
    <v>611</v>
    <v>Czech Republic</v>
    <v>612</v>
    <v>mdp/vdpid/75</v>
  </rv>
  <rv s="0">
    <v>9</v>
    <v>0</v>
    <v>80</v>
    <v>3</v>
    <v>0</v>
    <v>Image of England</v>
  </rv>
  <rv s="1">
    <v>536870912</v>
    <v>England</v>
    <v>280d39e8-7217-6863-6980-a8c20c211c89</v>
    <v>en-GB</v>
    <v>Map</v>
  </rv>
  <rv s="2">
    <fb>130278</fb>
    <v>24</v>
  </rv>
  <rv s="1">
    <v>536870912</v>
    <v>London</v>
    <v>8e0ba7b6-4225-fa8a-6369-1b5294e602a5</v>
    <v>en-GB</v>
    <v>Map</v>
  </rv>
  <rv s="1">
    <v>536870912</v>
    <v>United Kingdom</v>
    <v>b1a5155a-6bb2-4646-8f7c-3e6b3a53c831</v>
    <v>en-GB</v>
    <v>Map</v>
  </rv>
  <rv s="2">
    <fb>22063368</fb>
    <v>24</v>
  </rv>
  <rv s="2">
    <fb>22976066</fb>
    <v>24</v>
  </rv>
  <rv s="0">
    <v>9</v>
    <v>0</v>
    <v>80</v>
    <v>7</v>
    <v>0</v>
    <v>Image of England</v>
  </rv>
  <rv s="3">
    <v>35</v>
  </rv>
  <rv s="4">
    <v>https://www.bing.com/search?q=england&amp;form=skydnc</v>
    <v>Learn more on Bing</v>
  </rv>
  <rv s="2">
    <fb>2.4</fb>
    <v>25</v>
  </rv>
  <rv s="2">
    <fb>55268100</fb>
    <v>24</v>
  </rv>
  <rv s="3">
    <v>36</v>
  </rv>
  <rv s="6">
    <v>#VALUE!</v>
    <v>en-GB</v>
    <v>280d39e8-7217-6863-6980-a8c20c211c89</v>
    <v>536870912</v>
    <v>1</v>
    <v>83</v>
    <v>84</v>
    <v>England</v>
    <v>20</v>
    <v>21</v>
    <v>Map</v>
    <v>0</v>
    <v>85</v>
    <v>GB-ENG</v>
    <v>616</v>
    <v>617</v>
    <v>618</v>
    <v>England is a country that is part of the United Kingdom. It is located on the island of Great Britain, of which it covers about 62%, and more than 100 smaller adjacent islands. England shares a land border with Scotland to the north and another ...</v>
    <v>619</v>
    <v>620</v>
    <v>621</v>
    <v>617</v>
    <v>622</v>
    <v>623</v>
    <v>England</v>
    <v>196</v>
    <v>624</v>
    <v>625</v>
    <v>626</v>
    <v>England</v>
    <v>mdp/vdpid/10270</v>
  </rv>
  <rv s="0">
    <v>10</v>
    <v>0</v>
    <v>86</v>
    <v>3</v>
    <v>0</v>
    <v>Image of France</v>
  </rv>
  <rv s="1">
    <v>536870912</v>
    <v>France</v>
    <v>c7bfe2de-4f82-e23c-ae42-8544b5b5c0ea</v>
    <v>en-GB</v>
    <v>Map</v>
  </rv>
  <rv s="2">
    <fb>0.524475441661716</fb>
    <v>23</v>
  </rv>
  <rv s="2">
    <fb>643801</fb>
    <v>24</v>
  </rv>
  <rv s="2">
    <fb>307000</fb>
    <v>24</v>
  </rv>
  <rv s="2">
    <fb>11.3</fb>
    <v>25</v>
  </rv>
  <rv s="2">
    <fb>33</fb>
    <v>26</v>
  </rv>
  <rv s="1">
    <v>536870912</v>
    <v>Paris</v>
    <v>85584d24-2116-5b98-89f9-5714db931ac6</v>
    <v>en-GB</v>
    <v>Map</v>
  </rv>
  <rv s="2">
    <fb>303275.56800000003</fb>
    <v>24</v>
  </rv>
  <rv s="2">
    <fb>110.04856675289</fb>
    <v>27</v>
  </rv>
  <rv s="2">
    <fb>1.1082549228829199E-2</fb>
    <v>23</v>
  </rv>
  <rv s="2">
    <fb>6939.5214736692897</fb>
    <v>24</v>
  </rv>
  <rv s="2">
    <fb>1.88</fb>
    <v>25</v>
  </rv>
  <rv s="2">
    <fb>0.31233278442262596</fb>
    <v>23</v>
  </rv>
  <rv s="2">
    <fb>46.487970872236403</fb>
    <v>28</v>
  </rv>
  <rv s="2">
    <fb>1.39</fb>
    <v>29</v>
  </rv>
  <rv s="2">
    <fb>2715518274227.4502</fb>
    <v>30</v>
  </rv>
  <rv s="2">
    <fb>1.0251076000000001</fb>
    <v>23</v>
  </rv>
  <rv s="2">
    <fb>0.65629000000000004</fb>
    <v>23</v>
  </rv>
  <rv s="0">
    <v>10</v>
    <v>0</v>
    <v>86</v>
    <v>7</v>
    <v>0</v>
    <v>Image of France</v>
  </rv>
  <rv s="2">
    <fb>3.4</fb>
    <v>28</v>
  </rv>
  <rv s="1">
    <v>805306368</v>
    <v>Emmanuel Macron (President)</v>
    <v>35be5a56-7a78-6352-b158-60da8f84c858</v>
    <v>en-GB</v>
    <v>Generic</v>
  </rv>
  <rv s="1">
    <v>805306368</v>
    <v>Sébastien Lecornu (Prime minister)</v>
    <v>e47a48ba-584f-b611-b461-996ec493e56d</v>
    <v>en-GB</v>
    <v>Generic</v>
  </rv>
  <rv s="3">
    <v>37</v>
  </rv>
  <rv s="4">
    <v>https://www.bing.com/search?q=france&amp;form=skydnc</v>
    <v>Learn more on Bing</v>
  </rv>
  <rv s="2">
    <fb>82.526829268292701</fb>
    <v>28</v>
  </rv>
  <rv s="2">
    <fb>2365950236659.3599</fb>
    <v>30</v>
  </rv>
  <rv s="2">
    <fb>11.16</fb>
    <v>29</v>
  </rv>
  <rv s="3">
    <v>38</v>
  </rv>
  <rv s="2">
    <fb>6.7968269799999995E-2</fb>
    <v>23</v>
  </rv>
  <rv s="2">
    <fb>3.2671999999999999</fb>
    <v>25</v>
  </rv>
  <rv s="2">
    <fb>68512806</fb>
    <v>24</v>
  </rv>
  <rv s="2">
    <fb>0.25800000000000001</fb>
    <v>23</v>
  </rv>
  <rv s="2">
    <fb>0.4</fb>
    <v>23</v>
  </rv>
  <rv s="2">
    <fb>3.2000000000000001E-2</fb>
    <v>23</v>
  </rv>
  <rv s="2">
    <fb>0.13</fb>
    <v>23</v>
  </rv>
  <rv s="2">
    <fb>0.16899999999999998</fb>
    <v>23</v>
  </rv>
  <rv s="2">
    <fb>0.55125999450683605</fb>
    <v>23</v>
  </rv>
  <rv s="1">
    <v>536870912</v>
    <v>Brittany</v>
    <v>809fb739-638d-2499-95bd-c8e5b10153ee</v>
    <v>en-GB</v>
    <v>Map</v>
  </rv>
  <rv s="1">
    <v>536870912</v>
    <v>Centre-Val de Loire</v>
    <v>6aafd8c4-aba3-0388-62a3-d302e77f40c4</v>
    <v>en-GB</v>
    <v>Map</v>
  </rv>
  <rv s="1">
    <v>536870912</v>
    <v>Corsica</v>
    <v>7dae6ff4-03ba-2162-da4b-d4cf544ad43f</v>
    <v>en-GB</v>
    <v>Map</v>
  </rv>
  <rv s="1">
    <v>536870912</v>
    <v>Île-de-France</v>
    <v>ba200862-fc37-6d22-3434-c6e709faa507</v>
    <v>en-GB</v>
    <v>Map</v>
  </rv>
  <rv s="1">
    <v>536870912</v>
    <v>Pays de la Loire</v>
    <v>a6129a88-a4cd-2b75-1a35-f5d0639f17ae</v>
    <v>en-GB</v>
    <v>Map</v>
  </rv>
  <rv s="1">
    <v>536870912</v>
    <v>Provence-Alpes-Côte d'Azur</v>
    <v>66cd1ae3-f633-45f9-93bd-73ca67bffb25</v>
    <v>en-GB</v>
    <v>Map</v>
  </rv>
  <rv s="1">
    <v>536870912</v>
    <v>Guadeloupe</v>
    <v>56b80aaa-d840-1a73-13ba-70eb9b61a642</v>
    <v>en-GB</v>
    <v>Map</v>
  </rv>
  <rv s="1">
    <v>536870912</v>
    <v>French Guiana</v>
    <v>328feb88-20d1-8674-1574-3ce8cc0bc9e9</v>
    <v>en-GB</v>
    <v>Map</v>
  </rv>
  <rv s="1">
    <v>536870912</v>
    <v>Martinique</v>
    <v>f245adef-ee09-9352-e265-2a287e5eadbe</v>
    <v>en-GB</v>
    <v>Map</v>
  </rv>
  <rv s="1">
    <v>536870912</v>
    <v>Mayotte</v>
    <v>545cc8bc-c211-076d-ee26-d2ff955eb394</v>
    <v>en-GB</v>
    <v>Map</v>
  </rv>
  <rv s="1">
    <v>536870912</v>
    <v>Réunion</v>
    <v>7d1fa0b0-e3d7-d903-d64d-489c03fd0a75</v>
    <v>en-GB</v>
    <v>Map</v>
  </rv>
  <rv s="1">
    <v>536870912</v>
    <v>French Polynesia</v>
    <v>340e15d5-6b74-8497-bbfa-4c1f323f5483</v>
    <v>en-GB</v>
    <v>Map</v>
  </rv>
  <rv s="1">
    <v>536870912</v>
    <v>French Southern and Antarctic Lands</v>
    <v>b9d52319-44ee-bf16-d95f-72397f26ce4a</v>
    <v>en-GB</v>
    <v>Map</v>
  </rv>
  <rv s="1">
    <v>536870912</v>
    <v>New Caledonia</v>
    <v>25b2aeab-b390-d01e-1f7f-90be767bd899</v>
    <v>en-GB</v>
    <v>Map</v>
  </rv>
  <rv s="1">
    <v>536870912</v>
    <v>Saint Barthélemy</v>
    <v>5c5081a9-306e-4f05-73a2-32b95a4b8600</v>
    <v>en-GB</v>
    <v>Map</v>
  </rv>
  <rv s="1">
    <v>536870912</v>
    <v>Collectivity of Saint Martin</v>
    <v>281a8fb2-1b63-4320-5d31-8f0fb46c4f1a</v>
    <v>en-GB</v>
    <v>Map</v>
  </rv>
  <rv s="1">
    <v>536870912</v>
    <v>Saint Pierre and Miquelon</v>
    <v>aa096cf4-a54e-cd44-7204-c28310ca40f4</v>
    <v>en-GB</v>
    <v>Map</v>
  </rv>
  <rv s="1">
    <v>536870912</v>
    <v>Wallis and Futuna</v>
    <v>db8aa235-58e4-9e3d-8799-6839f3d35025</v>
    <v>en-GB</v>
    <v>Map</v>
  </rv>
  <rv s="1">
    <v>536870912</v>
    <v>Grand Est</v>
    <v>e2f60e84-1701-6d84-e960-ba87138e3631</v>
    <v>en-GB</v>
    <v>Map</v>
  </rv>
  <rv s="1">
    <v>536870912</v>
    <v>Nouvelle-Aquitaine</v>
    <v>7955f423-af31-d2e0-f045-b14668178865</v>
    <v>en-GB</v>
    <v>Map</v>
  </rv>
  <rv s="1">
    <v>536870912</v>
    <v>Auvergne-Rhône-Alpes</v>
    <v>b53940d0-b739-faf5-78d1-93f189f878c9</v>
    <v>en-GB</v>
    <v>Map</v>
  </rv>
  <rv s="1">
    <v>536870912</v>
    <v>Bourgogne-Franche-Comté</v>
    <v>4bc8dff1-8d72-5341-f405-63c7be8c6672</v>
    <v>en-GB</v>
    <v>Map</v>
  </rv>
  <rv s="1">
    <v>536870912</v>
    <v>Occitania</v>
    <v>5105d172-dc70-689f-09ab-4163a747508a</v>
    <v>en-GB</v>
    <v>Map</v>
  </rv>
  <rv s="1">
    <v>536870912</v>
    <v>Hauts-de-France</v>
    <v>4eb2d0b0-8845-48d0-9343-9ba3e7fe81a0</v>
    <v>en-GB</v>
    <v>Map</v>
  </rv>
  <rv s="1">
    <v>536870912</v>
    <v>Clipperton Island</v>
    <v>15fb63fc-f501-7360-7d44-f26d1501209e</v>
    <v>en-GB</v>
    <v>Map</v>
  </rv>
  <rv s="3">
    <v>39</v>
  </rv>
  <rv s="2">
    <fb>0.24229980509910898</fb>
    <v>23</v>
  </rv>
  <rv s="3">
    <v>40</v>
  </rv>
  <rv s="2">
    <fb>0.60699999999999998</fb>
    <v>23</v>
  </rv>
  <rv s="2">
    <fb>8.4270000457763714E-2</fb>
    <v>31</v>
  </rv>
  <rv s="2">
    <fb>54123364</fb>
    <v>24</v>
  </rv>
  <rv s="5">
    <v>#VALUE!</v>
    <v>en-GB</v>
    <v>c7bfe2de-4f82-e23c-ae42-8544b5b5c0ea</v>
    <v>536870912</v>
    <v>1</v>
    <v>90</v>
    <v>18</v>
    <v>France</v>
    <v>20</v>
    <v>21</v>
    <v>Map</v>
    <v>0</v>
    <v>91</v>
    <v>FR</v>
    <v>630</v>
    <v>631</v>
    <v>632</v>
    <v>633</v>
    <v>634</v>
    <v>635</v>
    <v>636</v>
    <v>637</v>
    <v>638</v>
    <v>EUR</v>
    <v>France, officially the French Republic, is a country primarily located in Western Europe. Its overseas regions and territories include French Guiana in South America, Saint Pierre and Miquelon in the North Atlantic, the French West Indies, and ...</v>
    <v>639</v>
    <v>640</v>
    <v>641</v>
    <v>642</v>
    <v>643</v>
    <v>644</v>
    <v>645</v>
    <v>646</v>
    <v>647</v>
    <v>648</v>
    <v>635</v>
    <v>651</v>
    <v>652</v>
    <v>653</v>
    <v>654</v>
    <v>523</v>
    <v>655</v>
    <v>France</v>
    <v>La Marseillaise</v>
    <v>656</v>
    <v>République française</v>
    <v>657</v>
    <v>658</v>
    <v>659</v>
    <v>265</v>
    <v>660</v>
    <v>661</v>
    <v>662</v>
    <v>454</v>
    <v>663</v>
    <v>664</v>
    <v>665</v>
    <v>691</v>
    <v>692</v>
    <v>693</v>
    <v>694</v>
    <v>695</v>
    <v>France</v>
    <v>696</v>
    <v>mdp/vdpid/84</v>
  </rv>
  <rv s="0">
    <v>11</v>
    <v>0</v>
    <v>92</v>
    <v>3</v>
    <v>0</v>
    <v>Image of Germany</v>
  </rv>
  <rv s="1">
    <v>536870912</v>
    <v>Germany</v>
    <v>75c62d8e-1449-4e4d-b188-d9e88f878dd9</v>
    <v>en-GB</v>
    <v>Map</v>
  </rv>
  <rv s="2">
    <fb>0.47678612319670299</fb>
    <v>23</v>
  </rv>
  <rv s="2">
    <fb>357587.77</fb>
    <v>24</v>
  </rv>
  <rv s="2">
    <fb>180000</fb>
    <v>24</v>
  </rv>
  <rv s="2">
    <fb>9.5</fb>
    <v>25</v>
  </rv>
  <rv s="2">
    <fb>49</fb>
    <v>26</v>
  </rv>
  <rv s="1">
    <v>536870912</v>
    <v>Berlin</v>
    <v>42784943-7c23-7672-5527-06f89b965cdf</v>
    <v>en-GB</v>
    <v>Map</v>
  </rv>
  <rv s="2">
    <fb>727972.84</fb>
    <v>24</v>
  </rv>
  <rv s="2">
    <fb>112.854887342124</fb>
    <v>27</v>
  </rv>
  <rv s="2">
    <fb>1.4456670146976E-2</fb>
    <v>23</v>
  </rv>
  <rv s="2">
    <fb>7035.4829747167596</fb>
    <v>24</v>
  </rv>
  <rv s="2">
    <fb>1.56</fb>
    <v>25</v>
  </rv>
  <rv s="2">
    <fb>0.326912067781085</fb>
    <v>23</v>
  </rv>
  <rv s="2">
    <fb>78.862551056754995</fb>
    <v>28</v>
  </rv>
  <rv s="2">
    <fb>3845630030823.52</fb>
    <v>30</v>
  </rv>
  <rv s="2">
    <fb>1.0402236</fb>
    <v>23</v>
  </rv>
  <rv s="2">
    <fb>0.70246649999999999</fb>
    <v>23</v>
  </rv>
  <rv s="0">
    <v>11</v>
    <v>0</v>
    <v>92</v>
    <v>7</v>
    <v>0</v>
    <v>Image of Germany</v>
  </rv>
  <rv s="1">
    <v>805306368</v>
    <v>Frank-Walter Steinmeier (President)</v>
    <v>a6d595f9-116c-57de-2b35-48e9bde9f83d</v>
    <v>en-GB</v>
    <v>Generic</v>
  </rv>
  <rv s="1">
    <v>805306368</v>
    <v>Friedrich Merz (Chancellor)</v>
    <v>0e338c7c-b09e-24e5-22a0-6b178b819be9</v>
    <v>en-GB</v>
    <v>Generic</v>
  </rv>
  <rv s="3">
    <v>41</v>
  </rv>
  <rv s="4">
    <v>https://www.bing.com/search?q=germany&amp;form=skydnc</v>
    <v>Learn more on Bing</v>
  </rv>
  <rv s="2">
    <fb>80.892682926829295</fb>
    <v>28</v>
  </rv>
  <rv s="2">
    <fb>2098173930000</fb>
    <v>30</v>
  </rv>
  <rv s="2">
    <fb>7</fb>
    <v>28</v>
  </rv>
  <rv s="2">
    <fb>9.99</fb>
    <v>29</v>
  </rv>
  <rv s="3">
    <v>42</v>
  </rv>
  <rv s="2">
    <fb>0.12528421940000001</fb>
    <v>23</v>
  </rv>
  <rv s="2">
    <fb>4.2488000000000001</fb>
    <v>25</v>
  </rv>
  <rv s="2">
    <fb>84012284</fb>
    <v>24</v>
  </rv>
  <rv s="2">
    <fb>0.22800000000000001</fb>
    <v>23</v>
  </rv>
  <rv s="2">
    <fb>0.24600000000000002</fb>
    <v>23</v>
  </rv>
  <rv s="2">
    <fb>0.39600000000000002</fb>
    <v>23</v>
  </rv>
  <rv s="2">
    <fb>2.8999999999999998E-2</fb>
    <v>23</v>
  </rv>
  <rv s="2">
    <fb>7.5999999999999998E-2</fb>
    <v>23</v>
  </rv>
  <rv s="2">
    <fb>0.128</fb>
    <v>23</v>
  </rv>
  <rv s="2">
    <fb>0.17100000000000001</fb>
    <v>23</v>
  </rv>
  <rv s="2">
    <fb>0.60811000823974604</fb>
    <v>23</v>
  </rv>
  <rv s="1">
    <v>536870912</v>
    <v>Baden-Württemberg</v>
    <v>e4767d1d-15fd-a8bd-1fcd-f8214d3c189f</v>
    <v>en-GB</v>
    <v>Map</v>
  </rv>
  <rv s="1">
    <v>536870912</v>
    <v>Bavaria</v>
    <v>e4f7e69f-e1bc-189a-d23d-b2ecee6a88d5</v>
    <v>en-GB</v>
    <v>Map</v>
  </rv>
  <rv s="1">
    <v>536870912</v>
    <v>Bremen</v>
    <v>70a6262d-6ded-6a1a-8a3d-e24538d50a05</v>
    <v>en-GB</v>
    <v>Map</v>
  </rv>
  <rv s="1">
    <v>536870912</v>
    <v>Hamburg</v>
    <v>0937ec8c-54f7-94c7-d7b8-0ea8c6cfce6f</v>
    <v>en-GB</v>
    <v>Map</v>
  </rv>
  <rv s="1">
    <v>536870912</v>
    <v>Mecklenburg-Vorpommern</v>
    <v>b0adc1b4-6fe2-3ad0-81e1-78c9ba53cedb</v>
    <v>en-GB</v>
    <v>Map</v>
  </rv>
  <rv s="1">
    <v>536870912</v>
    <v>Lower Saxony</v>
    <v>c91589e2-9db8-e9f2-b60d-1000c3502bc2</v>
    <v>en-GB</v>
    <v>Map</v>
  </rv>
  <rv s="1">
    <v>536870912</v>
    <v>North Rhine-Westphalia</v>
    <v>7192ac29-308b-9018-2da7-1d16b5afb233</v>
    <v>en-GB</v>
    <v>Map</v>
  </rv>
  <rv s="1">
    <v>536870912</v>
    <v>Rhineland-Palatinate</v>
    <v>b2634da1-26f3-4709-d63d-9f9489a33d9c</v>
    <v>en-GB</v>
    <v>Map</v>
  </rv>
  <rv s="1">
    <v>536870912</v>
    <v>Saarland</v>
    <v>077b3058-0078-d492-aee0-52b8d21ee39e</v>
    <v>en-GB</v>
    <v>Map</v>
  </rv>
  <rv s="1">
    <v>536870912</v>
    <v>Saxony</v>
    <v>db04ed86-d227-952f-dbae-2881e92d2d0a</v>
    <v>en-GB</v>
    <v>Map</v>
  </rv>
  <rv s="1">
    <v>536870912</v>
    <v>Saxony-Anhalt</v>
    <v>6af91c75-020d-7d63-0e2d-ab73f9f73280</v>
    <v>en-GB</v>
    <v>Map</v>
  </rv>
  <rv s="1">
    <v>536870912</v>
    <v>Schleswig-Holstein</v>
    <v>6dde426c-96c7-18bd-f4e1-b41b7575557a</v>
    <v>en-GB</v>
    <v>Map</v>
  </rv>
  <rv s="1">
    <v>536870912</v>
    <v>Brandenburg</v>
    <v>c841173c-24ae-1249-8be1-c2ff2ec02111</v>
    <v>en-GB</v>
    <v>Map</v>
  </rv>
  <rv s="1">
    <v>536870912</v>
    <v>Hesse</v>
    <v>90fbe078-3753-40db-ff12-40aa58e76c5f</v>
    <v>en-GB</v>
    <v>Map</v>
  </rv>
  <rv s="3">
    <v>43</v>
  </rv>
  <rv s="2">
    <fb>0.11505903952014901</fb>
    <v>23</v>
  </rv>
  <rv s="3">
    <v>44</v>
  </rv>
  <rv s="2">
    <fb>0.48799999999999999</fb>
    <v>23</v>
  </rv>
  <rv s="2">
    <fb>3.0429999828338602E-2</fb>
    <v>31</v>
  </rv>
  <rv s="2">
    <fb>64324835</fb>
    <v>24</v>
  </rv>
  <rv s="5">
    <v>#VALUE!</v>
    <v>en-GB</v>
    <v>75c62d8e-1449-4e4d-b188-d9e88f878dd9</v>
    <v>536870912</v>
    <v>1</v>
    <v>96</v>
    <v>18</v>
    <v>Germany</v>
    <v>20</v>
    <v>21</v>
    <v>Map</v>
    <v>0</v>
    <v>97</v>
    <v>DE</v>
    <v>700</v>
    <v>701</v>
    <v>702</v>
    <v>703</v>
    <v>704</v>
    <v>705</v>
    <v>706</v>
    <v>707</v>
    <v>708</v>
    <v>EUR</v>
    <v>Germany, officially the Federal Republic of Germany, is a country in Western and Central Europe. It lies between the Baltic Sea and the North Sea to the north with the Alps to the south. Its sixteen constituent states have a total population of ...</v>
    <v>709</v>
    <v>710</v>
    <v>711</v>
    <v>712</v>
    <v>643</v>
    <v>713</v>
    <v>714</v>
    <v>715</v>
    <v>716</v>
    <v>186</v>
    <v>705</v>
    <v>719</v>
    <v>720</v>
    <v>721</v>
    <v>722</v>
    <v>723</v>
    <v>724</v>
    <v>Germany</v>
    <v>national anthem of Germany</v>
    <v>725</v>
    <v>Bundesrepublik Deutschland</v>
    <v>726</v>
    <v>727</v>
    <v>728</v>
    <v>729</v>
    <v>730</v>
    <v>731</v>
    <v>732</v>
    <v>733</v>
    <v>734</v>
    <v>735</v>
    <v>736</v>
    <v>751</v>
    <v>752</v>
    <v>753</v>
    <v>754</v>
    <v>755</v>
    <v>Germany</v>
    <v>756</v>
    <v>mdp/vdpid/94</v>
  </rv>
  <rv s="0">
    <v>12</v>
    <v>0</v>
    <v>98</v>
    <v>3</v>
    <v>0</v>
    <v>Image of Ghana</v>
  </rv>
  <rv s="1">
    <v>536870912</v>
    <v>Ghana</v>
    <v>4caa1a94-3f55-f5a7-8b85-5abd256a54f1</v>
    <v>en-GB</v>
    <v>Map</v>
  </rv>
  <rv s="2">
    <fb>0.68998857343763698</fb>
    <v>23</v>
  </rv>
  <rv s="2">
    <fb>238535</fb>
    <v>24</v>
  </rv>
  <rv s="2">
    <fb>16000</fb>
    <v>24</v>
  </rv>
  <rv s="2">
    <fb>29.407</fb>
    <v>25</v>
  </rv>
  <rv s="2">
    <fb>233</fb>
    <v>26</v>
  </rv>
  <rv s="1">
    <v>536870912</v>
    <v>Accra</v>
    <v>7dea44eb-65d3-ca6b-c353-eac951cbdc50</v>
    <v>en-GB</v>
    <v>Map</v>
  </rv>
  <rv s="2">
    <fb>16670.182000000001</fb>
    <v>24</v>
  </rv>
  <rv s="2">
    <fb>268.36084800436601</fb>
    <v>27</v>
  </rv>
  <rv s="2">
    <fb>7.17592284708857E-2</fb>
    <v>23</v>
  </rv>
  <rv s="2">
    <fb>351.301578961752</fb>
    <v>24</v>
  </rv>
  <rv s="2">
    <fb>3.87</fb>
    <v>25</v>
  </rv>
  <rv s="2">
    <fb>0.41159358313373501</fb>
    <v>23</v>
  </rv>
  <rv s="2">
    <fb>52.543060129263097</fb>
    <v>28</v>
  </rv>
  <rv s="2">
    <fb>0.92</fb>
    <v>29</v>
  </rv>
  <rv s="2">
    <fb>66983634223.943001</fb>
    <v>30</v>
  </rv>
  <rv s="2">
    <fb>1.0484141</fb>
    <v>23</v>
  </rv>
  <rv s="2">
    <fb>0.15691769999999999</fb>
    <v>23</v>
  </rv>
  <rv s="0">
    <v>12</v>
    <v>0</v>
    <v>98</v>
    <v>7</v>
    <v>0</v>
    <v>Image of Ghana</v>
  </rv>
  <rv s="2">
    <fb>34.9</fb>
    <v>28</v>
  </rv>
  <rv s="1">
    <v>805306368</v>
    <v>John Mahama (President)</v>
    <v>6d379b32-0cd8-9157-0ec8-883c7cf48d1f</v>
    <v>en-GB</v>
    <v>Generic</v>
  </rv>
  <rv s="1">
    <v>805306368</v>
    <v>Jane Naana Opoku-Agyemang (Vice president)</v>
    <v>cdb58c49-a2ad-b3d3-44d6-f5f4a29f565d</v>
    <v>en-GB</v>
    <v>Generic</v>
  </rv>
  <rv s="1">
    <v>805306368</v>
    <v>Paul Baffoe-Bonnie (Chief justice)</v>
    <v>9f668e46-ba9e-440a-5c88-3d11fcab2fc6</v>
    <v>en-GB</v>
    <v>Generic</v>
  </rv>
  <rv s="3">
    <v>45</v>
  </rv>
  <rv s="4">
    <v>https://www.bing.com/search?q=ghana&amp;form=skydnc</v>
    <v>Learn more on Bing</v>
  </rv>
  <rv s="2">
    <fb>63.78</fb>
    <v>28</v>
  </rv>
  <rv s="2">
    <fb>3098510000</fb>
    <v>30</v>
  </rv>
  <rv s="2">
    <fb>308</fb>
    <v>28</v>
  </rv>
  <rv s="2">
    <fb>0.27</fb>
    <v>29</v>
  </rv>
  <rv s="2">
    <fb>0.36105228150000002</fb>
    <v>23</v>
  </rv>
  <rv s="2">
    <fb>0.13589999999999999</fb>
    <v>25</v>
  </rv>
  <rv s="2">
    <fb>35336133</fb>
    <v>24</v>
  </rv>
  <rv s="2">
    <fb>0.32200000000000001</fb>
    <v>23</v>
  </rv>
  <rv s="2">
    <fb>0.48599999999999999</fb>
    <v>23</v>
  </rv>
  <rv s="2">
    <fb>1.6E-2</fb>
    <v>23</v>
  </rv>
  <rv s="2">
    <fb>4.7E-2</fb>
    <v>23</v>
  </rv>
  <rv s="2">
    <fb>9.6000000000000002E-2</fb>
    <v>23</v>
  </rv>
  <rv s="2">
    <fb>0.14800000000000002</fb>
    <v>23</v>
  </rv>
  <rv s="2">
    <fb>0.67797996520996096</fb>
    <v>23</v>
  </rv>
  <rv s="1">
    <v>536870912</v>
    <v>Ashanti Region</v>
    <v>03a4bbc8-218a-4560-dc76-f52b742a183e</v>
    <v>en-GB</v>
    <v>Map</v>
  </rv>
  <rv s="1">
    <v>536870912</v>
    <v>Central Region</v>
    <v>04a9f5cc-56ee-cdc9-3b25-34ae0f54a835</v>
    <v>en-GB</v>
    <v>Map</v>
  </rv>
  <rv s="1">
    <v>536870912</v>
    <v>Eastern Region</v>
    <v>8dd7c62c-e599-708a-4b1a-72c8a568a856</v>
    <v>en-GB</v>
    <v>Map</v>
  </rv>
  <rv s="1">
    <v>536870912</v>
    <v>Greater Accra Region</v>
    <v>91f1ae15-d54e-29be-d169-d4548c5bad59</v>
    <v>en-GB</v>
    <v>Map</v>
  </rv>
  <rv s="1">
    <v>536870912</v>
    <v>Northern Region</v>
    <v>281b9874-7787-6cbe-36fc-6f1e4b5edeed</v>
    <v>en-GB</v>
    <v>Map</v>
  </rv>
  <rv s="1">
    <v>536870912</v>
    <v>Upper East Region</v>
    <v>a536de11-1bf2-b814-79bf-3bfcd2eb23da</v>
    <v>en-GB</v>
    <v>Map</v>
  </rv>
  <rv s="1">
    <v>536870912</v>
    <v>Upper West Region</v>
    <v>decfccd3-cb14-9a30-7a4f-c9f5225315dc</v>
    <v>en-GB</v>
    <v>Map</v>
  </rv>
  <rv s="1">
    <v>536870912</v>
    <v>Volta Region</v>
    <v>08e5e28e-0235-8c89-7ffb-ba81717c530a</v>
    <v>en-GB</v>
    <v>Map</v>
  </rv>
  <rv s="1">
    <v>536870912</v>
    <v>Western Region</v>
    <v>9137e271-300a-d288-dc27-09a2e8930911</v>
    <v>en-GB</v>
    <v>Map</v>
  </rv>
  <rv s="3">
    <v>46</v>
  </rv>
  <rv s="2">
    <fb>0.12569754463437299</fb>
    <v>23</v>
  </rv>
  <rv s="3">
    <v>47</v>
  </rv>
  <rv s="2">
    <fb>4.3309998512268105E-2</fb>
    <v>31</v>
  </rv>
  <rv s="2">
    <fb>17249054</fb>
    <v>24</v>
  </rv>
  <rv s="5">
    <v>#VALUE!</v>
    <v>en-GB</v>
    <v>4caa1a94-3f55-f5a7-8b85-5abd256a54f1</v>
    <v>536870912</v>
    <v>1</v>
    <v>102</v>
    <v>18</v>
    <v>Ghana</v>
    <v>20</v>
    <v>21</v>
    <v>Map</v>
    <v>0</v>
    <v>103</v>
    <v>GH</v>
    <v>760</v>
    <v>761</v>
    <v>762</v>
    <v>763</v>
    <v>764</v>
    <v>765</v>
    <v>766</v>
    <v>767</v>
    <v>768</v>
    <v>GHS</v>
    <v>Ghana, officially the Republic of Ghana, is a country in West Africa. It is situated with the Gulf of Guinea and the Atlantic Ocean to the south, and shares borders with Côte d'Ivoire to the west, Burkina Faso to the north, and Togo to the east. ...</v>
    <v>769</v>
    <v>770</v>
    <v>771</v>
    <v>772</v>
    <v>773</v>
    <v>774</v>
    <v>775</v>
    <v>776</v>
    <v>777</v>
    <v>778</v>
    <v>765</v>
    <v>782</v>
    <v>783</v>
    <v>784</v>
    <v>785</v>
    <v>786</v>
    <v>787</v>
    <v>Ghana</v>
    <v>God Bless Our Homeland Ghana</v>
    <v>196</v>
    <v>Ghana</v>
    <v>788</v>
    <v>789</v>
    <v>790</v>
    <v>33</v>
    <v>791</v>
    <v>792</v>
    <v>793</v>
    <v>794</v>
    <v>795</v>
    <v>796</v>
    <v>797</v>
    <v>807</v>
    <v>808</v>
    <v>809</v>
    <v>277</v>
    <v>810</v>
    <v>Ghana</v>
    <v>811</v>
    <v>mdp/vdpid/89</v>
  </rv>
  <rv s="0">
    <v>13</v>
    <v>0</v>
    <v>104</v>
    <v>3</v>
    <v>0</v>
    <v>Image of Ivory Coast</v>
  </rv>
  <rv s="1">
    <v>536870912</v>
    <v>Ivory Coast</v>
    <v>9beaacca-5861-af12-0c41-daf208b175a9</v>
    <v>en-GB</v>
    <v>Map</v>
  </rv>
  <rv s="2">
    <fb>0.64779874213836497</fb>
    <v>23</v>
  </rv>
  <rv s="2">
    <fb>322463</fb>
    <v>24</v>
  </rv>
  <rv s="2">
    <fb>27000</fb>
    <v>24</v>
  </rv>
  <rv s="2">
    <fb>35.74</fb>
    <v>25</v>
  </rv>
  <rv s="2">
    <fb>225</fb>
    <v>26</v>
  </rv>
  <rv s="1">
    <v>536870912</v>
    <v>Yamoussoukro</v>
    <v>02c823fb-5756-be31-294a-008c4953446f</v>
    <v>en-GB</v>
    <v>Map</v>
  </rv>
  <rv s="2">
    <fb>9673.5460000000003</fb>
    <v>24</v>
  </rv>
  <rv s="2">
    <fb>111.606977877028</fb>
    <v>27</v>
  </rv>
  <rv s="2">
    <fb>-8.8393011042388302E-3</fb>
    <v>23</v>
  </rv>
  <rv s="2">
    <fb>274.73009049093503</fb>
    <v>24</v>
  </rv>
  <rv s="2">
    <fb>4.649</fb>
    <v>25</v>
  </rv>
  <rv s="2">
    <fb>0.32706288079795598</fb>
    <v>23</v>
  </rv>
  <rv s="2">
    <fb>26.492330023755201</fb>
    <v>28</v>
  </rv>
  <rv s="2">
    <fb>58792205642.153801</fb>
    <v>30</v>
  </rv>
  <rv s="2">
    <fb>0.99799749999999998</fb>
    <v>23</v>
  </rv>
  <rv s="2">
    <fb>9.3413699999999988E-2</fb>
    <v>23</v>
  </rv>
  <rv s="0">
    <v>13</v>
    <v>0</v>
    <v>104</v>
    <v>7</v>
    <v>0</v>
    <v>Image of Ivory Coast</v>
  </rv>
  <rv s="2">
    <fb>59.4</fb>
    <v>28</v>
  </rv>
  <rv s="1">
    <v>536870912</v>
    <v>Abidjan</v>
    <v>fa433474-0308-38c4-de72-2309d36ebf52</v>
    <v>en-GB</v>
    <v>Map</v>
  </rv>
  <rv s="1">
    <v>805306368</v>
    <v>Alassane Ouattara (President)</v>
    <v>47641b2c-d4e8-8f4f-7217-795d56fa472c</v>
    <v>en-GB</v>
    <v>Generic</v>
  </rv>
  <rv s="1">
    <v>805306368</v>
    <v>Tiémoko Meyliet Koné (Vice president)</v>
    <v>d8a7e235-663c-4062-8441-f4c3feed4c5b</v>
    <v>en-GB</v>
    <v>Generic</v>
  </rv>
  <rv s="1">
    <v>805306368</v>
    <v>Robert Beugré Mambé (Prime minister)</v>
    <v>7d8593e7-020a-871c-03ee-d236bf8b3a8a</v>
    <v>en-GB</v>
    <v>Generic</v>
  </rv>
  <rv s="3">
    <v>48</v>
  </rv>
  <rv s="4">
    <v>https://www.bing.com/search?q=ivory+coast&amp;form=skydnc</v>
    <v>Learn more on Bing</v>
  </rv>
  <rv s="2">
    <fb>57.421999999999997</fb>
    <v>28</v>
  </rv>
  <rv s="2">
    <fb>617</fb>
    <v>28</v>
  </rv>
  <rv s="2">
    <fb>0.36</fb>
    <v>29</v>
  </rv>
  <rv s="3">
    <v>49</v>
  </rv>
  <rv s="2">
    <fb>0.36018680349999999</fb>
    <v>23</v>
  </rv>
  <rv s="2">
    <fb>0.23139999999999999</fb>
    <v>25</v>
  </rv>
  <rv s="2">
    <fb>31855971</fb>
    <v>24</v>
  </rv>
  <rv s="2">
    <fb>0.21600000000000003</fb>
    <v>23</v>
  </rv>
  <rv s="2">
    <fb>0.31900000000000001</fb>
    <v>23</v>
  </rv>
  <rv s="2">
    <fb>0.47799999999999998</fb>
    <v>23</v>
  </rv>
  <rv s="2">
    <fb>2.1000000000000001E-2</fb>
    <v>23</v>
  </rv>
  <rv s="2">
    <fb>5.7000000000000002E-2</fb>
    <v>23</v>
  </rv>
  <rv s="2">
    <fb>0.14599999999999999</fb>
    <v>23</v>
  </rv>
  <rv s="2">
    <fb>0.56952999114990199</fb>
    <v>23</v>
  </rv>
  <rv s="2">
    <fb>0.11827213979258699</fb>
    <v>23</v>
  </rv>
  <rv s="3">
    <v>50</v>
  </rv>
  <rv s="2">
    <fb>0.501</fb>
    <v>23</v>
  </rv>
  <rv s="2">
    <fb>3.3169999122619601E-2</fb>
    <v>31</v>
  </rv>
  <rv s="2">
    <fb>13176900</fb>
    <v>24</v>
  </rv>
  <rv s="7">
    <v>#VALUE!</v>
    <v>en-GB</v>
    <v>9beaacca-5861-af12-0c41-daf208b175a9</v>
    <v>536870912</v>
    <v>1</v>
    <v>108</v>
    <v>109</v>
    <v>Ivory Coast</v>
    <v>20</v>
    <v>21</v>
    <v>Map</v>
    <v>0</v>
    <v>110</v>
    <v>CI</v>
    <v>815</v>
    <v>816</v>
    <v>817</v>
    <v>818</v>
    <v>819</v>
    <v>820</v>
    <v>821</v>
    <v>822</v>
    <v>823</v>
    <v>XOF</v>
    <v>Ivory Coast, also known as Côte d'Ivoire and officially as the Republic of Côte d'Ivoire, is a country on the southern coast of West Africa. Its capital city of Yamoussoukro is located in the centre of the country, while its largest city and ...</v>
    <v>824</v>
    <v>825</v>
    <v>826</v>
    <v>827</v>
    <v>181</v>
    <v>828</v>
    <v>829</v>
    <v>830</v>
    <v>831</v>
    <v>832</v>
    <v>833</v>
    <v>837</v>
    <v>838</v>
    <v>839</v>
    <v>840</v>
    <v>841</v>
    <v>Ivory Coast</v>
    <v>L'Abidjanaise</v>
    <v>842</v>
    <v>Repubblica della Costa d'Avorio</v>
    <v>843</v>
    <v>844</v>
    <v>845</v>
    <v>846</v>
    <v>847</v>
    <v>848</v>
    <v>849</v>
    <v>850</v>
    <v>598</v>
    <v>851</v>
    <v>852</v>
    <v>853</v>
    <v>854</v>
    <v>855</v>
    <v>856</v>
    <v>Ivory Coast</v>
    <v>857</v>
    <v>mdp/vdpid/119</v>
  </rv>
  <rv s="0">
    <v>14</v>
    <v>0</v>
    <v>111</v>
    <v>3</v>
    <v>0</v>
    <v>Image of Morocco</v>
  </rv>
  <rv s="1">
    <v>536870912</v>
    <v>Morocco</v>
    <v>70f80aeb-dadf-b744-30f3-cea7fe3e7a8f</v>
    <v>en-GB</v>
    <v>Map</v>
  </rv>
  <rv s="2">
    <fb>0.68544700873851694</fb>
    <v>23</v>
  </rv>
  <rv s="2">
    <fb>446550</fb>
    <v>24</v>
  </rv>
  <rv s="2">
    <fb>246000</fb>
    <v>24</v>
  </rv>
  <rv s="2">
    <fb>18.937000000000001</fb>
    <v>25</v>
  </rv>
  <rv s="2">
    <fb>212</fb>
    <v>26</v>
  </rv>
  <rv s="1">
    <v>536870912</v>
    <v>Rabat</v>
    <v>c1bdba78-6d2f-350d-fb4e-8a0636bc1a1f</v>
    <v>en-GB</v>
    <v>Map</v>
  </rv>
  <rv s="2">
    <fb>61275.57</fb>
    <v>24</v>
  </rv>
  <rv s="2">
    <fb>111.06755821996801</fb>
    <v>27</v>
  </rv>
  <rv s="2">
    <fb>1.9606552057642502E-3</fb>
    <v>23</v>
  </rv>
  <rv s="2">
    <fb>904.442154848276</fb>
    <v>24</v>
  </rv>
  <rv s="2">
    <fb>2.415</fb>
    <v>25</v>
  </rv>
  <rv s="2">
    <fb>0.12601389200089599</fb>
    <v>23</v>
  </rv>
  <rv s="2">
    <fb>88.468862812342195</fb>
    <v>28</v>
  </rv>
  <rv s="2">
    <fb>0.99</fb>
    <v>29</v>
  </rv>
  <rv s="2">
    <fb>118725279596.13</fb>
    <v>30</v>
  </rv>
  <rv s="2">
    <fb>1.1387658000000001</fb>
    <v>23</v>
  </rv>
  <rv s="2">
    <fb>0.35935929999999999</fb>
    <v>23</v>
  </rv>
  <rv s="0">
    <v>14</v>
    <v>0</v>
    <v>111</v>
    <v>7</v>
    <v>0</v>
    <v>Image of Morocco</v>
  </rv>
  <rv s="2">
    <fb>19.2</fb>
    <v>28</v>
  </rv>
  <rv s="1">
    <v>536870912</v>
    <v>Casablanca</v>
    <v>6e0e6ca2-e092-9d0b-f376-e56de22511d6</v>
    <v>en-GB</v>
    <v>Map</v>
  </rv>
  <rv s="1">
    <v>805306368</v>
    <v>Mohammed VI of Morocco (King)</v>
    <v>a8b6463e-cb6c-6fcd-25da-aea08a8138f6</v>
    <v>en-GB</v>
    <v>Generic</v>
  </rv>
  <rv s="1">
    <v>805306368</v>
    <v>Aziz Akhannouch (Prime minister)</v>
    <v>0857cab8-6f91-95d6-9379-d47107139224</v>
    <v>en-GB</v>
    <v>Generic</v>
  </rv>
  <rv s="3">
    <v>51</v>
  </rv>
  <rv s="4">
    <v>https://www.bing.com/search?q=morocco&amp;form=skydnc</v>
    <v>Learn more on Bing</v>
  </rv>
  <rv s="2">
    <fb>76.453000000000003</fb>
    <v>28</v>
  </rv>
  <rv s="2">
    <fb>65415260000</fb>
    <v>30</v>
  </rv>
  <rv s="2">
    <fb>70</fb>
    <v>28</v>
  </rv>
  <rv s="2">
    <fb>1.6</fb>
    <v>29</v>
  </rv>
  <rv s="3">
    <v>52</v>
  </rv>
  <rv s="2">
    <fb>0.53084071929999999</fb>
    <v>23</v>
  </rv>
  <rv s="2">
    <fb>0.72729999999999995</fb>
    <v>25</v>
  </rv>
  <rv s="2">
    <fb>37698780</fb>
    <v>24</v>
  </rv>
  <rv s="2">
    <fb>0.20899999999999999</fb>
    <v>23</v>
  </rv>
  <rv s="2">
    <fb>0.47</fb>
    <v>23</v>
  </rv>
  <rv s="2">
    <fb>0.107</fb>
    <v>23</v>
  </rv>
  <rv s="2">
    <fb>0.45305999755859405</fb>
    <v>23</v>
  </rv>
  <rv s="1">
    <v>536870912</v>
    <v>Tangier-Tétouan-Al Hoceima</v>
    <v>b2b988dd-fd79-ea5e-aab0-e61172e8563a</v>
    <v>en-GB</v>
    <v>Map</v>
  </rv>
  <rv s="1">
    <v>536870912</v>
    <v>Oriental</v>
    <v>ede82c2d-4963-5eaa-dd72-96771e2b4ad7</v>
    <v>en-GB</v>
    <v>Map</v>
  </rv>
  <rv s="1">
    <v>536870912</v>
    <v>Fez-Meknes</v>
    <v>1796453a-bad4-8b50-6a38-ec8e50763de3</v>
    <v>en-GB</v>
    <v>Map</v>
  </rv>
  <rv s="1">
    <v>536870912</v>
    <v>Rabat-Salé-Kénitra</v>
    <v>d608a3a6-e00a-255a-7bb0-4c932d8ac70e</v>
    <v>en-GB</v>
    <v>Map</v>
  </rv>
  <rv s="1">
    <v>536870912</v>
    <v>Béni Mellal-Khénifra</v>
    <v>63a560e7-a92b-91a4-d450-0070c6d646ed</v>
    <v>en-GB</v>
    <v>Map</v>
  </rv>
  <rv s="1">
    <v>536870912</v>
    <v>Casablanca-Settat</v>
    <v>0a1da02f-c2ab-cd63-4513-0ad53a204add</v>
    <v>en-GB</v>
    <v>Map</v>
  </rv>
  <rv s="1">
    <v>536870912</v>
    <v>Marrakesh-Safi</v>
    <v>72062986-b181-1c91-77d8-f1c50d8e1167</v>
    <v>en-GB</v>
    <v>Map</v>
  </rv>
  <rv s="1">
    <v>536870912</v>
    <v>Drâa-Tafilalet</v>
    <v>a5af6ee0-6211-7bcb-e47f-24318991bc0b</v>
    <v>en-GB</v>
    <v>Map</v>
  </rv>
  <rv s="1">
    <v>536870912</v>
    <v>Souss-Massa</v>
    <v>79a4822d-1223-a9ce-9ec7-82f8f2f4efb9</v>
    <v>en-GB</v>
    <v>Map</v>
  </rv>
  <rv s="1">
    <v>536870912</v>
    <v>Guelmim-Oued Noun</v>
    <v>f0a8c051-b07e-0e55-2dd7-9c218b5ead01</v>
    <v>en-GB</v>
    <v>Map</v>
  </rv>
  <rv s="1">
    <v>536870912</v>
    <v>Laâyoune-Sakia El Hamra</v>
    <v>dc6d2a0d-e8e8-c9ba-7064-112a1b9c2b06</v>
    <v>en-GB</v>
    <v>Map</v>
  </rv>
  <rv s="1">
    <v>536870912</v>
    <v>Dakhla-Oued Ed-Dahab</v>
    <v>9b6060ab-7891-e388-112f-5d61ad7cdad5</v>
    <v>en-GB</v>
    <v>Map</v>
  </rv>
  <rv s="3">
    <v>53</v>
  </rv>
  <rv s="2">
    <fb>0.21906614484662298</fb>
    <v>23</v>
  </rv>
  <rv s="3">
    <v>54</v>
  </rv>
  <rv s="2">
    <fb>0.45799999999999996</fb>
    <v>23</v>
  </rv>
  <rv s="2">
    <fb>9.0190000534057596E-2</fb>
    <v>31</v>
  </rv>
  <rv s="2">
    <fb>22975026</fb>
    <v>24</v>
  </rv>
  <rv s="5">
    <v>#VALUE!</v>
    <v>en-GB</v>
    <v>70f80aeb-dadf-b744-30f3-cea7fe3e7a8f</v>
    <v>536870912</v>
    <v>1</v>
    <v>115</v>
    <v>18</v>
    <v>Morocco</v>
    <v>20</v>
    <v>21</v>
    <v>Map</v>
    <v>0</v>
    <v>116</v>
    <v>MA</v>
    <v>861</v>
    <v>862</v>
    <v>863</v>
    <v>864</v>
    <v>865</v>
    <v>866</v>
    <v>867</v>
    <v>868</v>
    <v>869</v>
    <v>MAD</v>
    <v>Morocco, officially the Kingdom of Morocco, is a country in the Maghreb region of North Africa. It has coastlines on the Mediterranean Sea to the north and the Atlantic Ocean to the west, and has land borders with Algeria to the east; the ...</v>
    <v>870</v>
    <v>871</v>
    <v>872</v>
    <v>873</v>
    <v>874</v>
    <v>875</v>
    <v>876</v>
    <v>877</v>
    <v>878</v>
    <v>879</v>
    <v>880</v>
    <v>883</v>
    <v>884</v>
    <v>885</v>
    <v>886</v>
    <v>887</v>
    <v>888</v>
    <v>Morocco</v>
    <v>Cherifian Anthem</v>
    <v>889</v>
    <v>Kongeriget Marokko</v>
    <v>890</v>
    <v>891</v>
    <v>892</v>
    <v>893</v>
    <v>847</v>
    <v>894</v>
    <v>530</v>
    <v>394</v>
    <v>895</v>
    <v>599</v>
    <v>896</v>
    <v>909</v>
    <v>910</v>
    <v>911</v>
    <v>912</v>
    <v>913</v>
    <v>Morocco</v>
    <v>914</v>
    <v>mdp/vdpid/159</v>
  </rv>
  <rv s="0">
    <v>15</v>
    <v>0</v>
    <v>117</v>
    <v>3</v>
    <v>0</v>
    <v>Image of Netherlands</v>
  </rv>
  <rv s="1">
    <v>536870912</v>
    <v>Netherlands</v>
    <v>bf5c1a4b-df0b-09dc-dce0-e3fb0c898dd3</v>
    <v>en-GB</v>
    <v>Map</v>
  </rv>
  <rv s="2">
    <fb>0.53309587414663095</fb>
    <v>23</v>
  </rv>
  <rv s="2">
    <fb>37378</fb>
    <v>24</v>
  </rv>
  <rv s="2">
    <fb>41000</fb>
    <v>24</v>
  </rv>
  <rv s="2">
    <fb>9.6999999999999993</fb>
    <v>25</v>
  </rv>
  <rv s="2">
    <fb>31</fb>
    <v>26</v>
  </rv>
  <rv s="1">
    <v>536870912</v>
    <v>Amsterdam</v>
    <v>0b840501-8599-9528-5b22-13589caf205a</v>
    <v>en-GB</v>
    <v>Map</v>
  </rv>
  <rv s="2">
    <fb>170779.524</fb>
    <v>24</v>
  </rv>
  <rv s="2">
    <fb>115.907994941178</fb>
    <v>27</v>
  </rv>
  <rv s="2">
    <fb>2.6336991024959299E-2</fb>
    <v>23</v>
  </rv>
  <rv s="2">
    <fb>6712.7747582450002</fb>
    <v>24</v>
  </rv>
  <rv s="2">
    <fb>1.59</fb>
    <v>25</v>
  </rv>
  <rv s="2">
    <fb>0.11178391395177099</fb>
    <v>23</v>
  </rv>
  <rv s="2">
    <fb>93.461004609605595</fb>
    <v>28</v>
  </rv>
  <rv s="2">
    <fb>1.68</fb>
    <v>29</v>
  </rv>
  <rv s="2">
    <fb>909070395160.78296</fb>
    <v>30</v>
  </rv>
  <rv s="2">
    <fb>1.0422962</fb>
    <v>23</v>
  </rv>
  <rv s="2">
    <fb>0.84980450000000007</fb>
    <v>23</v>
  </rv>
  <rv s="0">
    <v>15</v>
    <v>0</v>
    <v>117</v>
    <v>7</v>
    <v>0</v>
    <v>Image of Netherlands</v>
  </rv>
  <rv s="2">
    <fb>3.3</fb>
    <v>28</v>
  </rv>
  <rv s="1">
    <v>805306368</v>
    <v>Willem-Alexander of the Netherlands (Monarch)</v>
    <v>70912573-f10f-4d1d-a8f8-220566451e74</v>
    <v>en-GB</v>
    <v>Generic</v>
  </rv>
  <rv s="1">
    <v>805306368</v>
    <v>Rob Jetten (Prime minister)</v>
    <v>a2fc21e3-2af6-938a-42eb-1abf6df767ba</v>
    <v>en-GB</v>
    <v>Generic</v>
  </rv>
  <rv s="3">
    <v>55</v>
  </rv>
  <rv s="4">
    <v>https://www.bing.com/search?q=netherlands&amp;form=skydnc</v>
    <v>Learn more on Bing</v>
  </rv>
  <rv s="2">
    <fb>81.760975609756102</fb>
    <v>28</v>
  </rv>
  <rv s="2">
    <fb>1100105440292.49</fb>
    <v>30</v>
  </rv>
  <rv s="2">
    <fb>10.29</fb>
    <v>29</v>
  </rv>
  <rv s="3">
    <v>56</v>
  </rv>
  <rv s="2">
    <fb>0.1225176999</fb>
    <v>23</v>
  </rv>
  <rv s="2">
    <fb>3.6053999999999999</fb>
    <v>25</v>
  </rv>
  <rv s="2">
    <fb>17590672</fb>
    <v>24</v>
  </rv>
  <rv s="2">
    <fb>0.376</fb>
    <v>23</v>
  </rv>
  <rv s="2">
    <fb>3.5000000000000003E-2</fb>
    <v>23</v>
  </rv>
  <rv s="2">
    <fb>8.8000000000000009E-2</fb>
    <v>23</v>
  </rv>
  <rv s="2">
    <fb>0.13800000000000001</fb>
    <v>23</v>
  </rv>
  <rv s="2">
    <fb>0.63619998931884802</fb>
    <v>23</v>
  </rv>
  <rv s="1">
    <v>536870912</v>
    <v>Groningen</v>
    <v>d523b02d-2f28-981e-9282-8f6cddd23d80</v>
    <v>en-GB</v>
    <v>Map</v>
  </rv>
  <rv s="1">
    <v>536870912</v>
    <v>Friesland</v>
    <v>d3c60b92-e27c-cc6a-6ef5-f0937e506af0</v>
    <v>en-GB</v>
    <v>Map</v>
  </rv>
  <rv s="1">
    <v>536870912</v>
    <v>Gelderland</v>
    <v>47e59e29-1b92-c09c-0310-bba63a79744b</v>
    <v>en-GB</v>
    <v>Map</v>
  </rv>
  <rv s="1">
    <v>536870912</v>
    <v>South Holland</v>
    <v>a189b2b4-4c8d-e909-49ed-1b6f571a33c2</v>
    <v>en-GB</v>
    <v>Map</v>
  </rv>
  <rv s="1">
    <v>536870912</v>
    <v>North Holland</v>
    <v>1cbd1d08-fab6-2da6-0edd-41aa626502c2</v>
    <v>en-GB</v>
    <v>Map</v>
  </rv>
  <rv s="1">
    <v>536870912</v>
    <v>Overijssel</v>
    <v>c80fa63b-8b0d-7117-09f7-f3b063ba8e8c</v>
    <v>en-GB</v>
    <v>Map</v>
  </rv>
  <rv s="1">
    <v>536870912</v>
    <v>North Brabant</v>
    <v>67287e9d-748b-ece4-4770-99ec69c94b1a</v>
    <v>en-GB</v>
    <v>Map</v>
  </rv>
  <rv s="1">
    <v>536870912</v>
    <v>Limburg</v>
    <v>ba5627ab-eb52-6b56-c39c-399bd1e23825</v>
    <v>en-GB</v>
    <v>Map</v>
  </rv>
  <rv s="1">
    <v>536870912</v>
    <v>Flevoland</v>
    <v>994d48a1-a44d-0664-1089-99ddd4d7e63d</v>
    <v>en-GB</v>
    <v>Map</v>
  </rv>
  <rv s="1">
    <v>536870912</v>
    <v>Zeeland</v>
    <v>b07124fd-c9f8-1712-1bd3-030b62afdd3d</v>
    <v>en-GB</v>
    <v>Map</v>
  </rv>
  <rv s="1">
    <v>536870912</v>
    <v>Drenthe</v>
    <v>598e815b-602f-15c5-256e-a36860ffc830</v>
    <v>en-GB</v>
    <v>Map</v>
  </rv>
  <rv s="1">
    <v>536870912</v>
    <v>Utrecht</v>
    <v>555963f7-e818-0e35-b5c8-1a97c8e78ed7</v>
    <v>en-GB</v>
    <v>Map</v>
  </rv>
  <rv s="1">
    <v>536870912</v>
    <v>Bonaire</v>
    <v>07f27f8a-d073-328d-927f-a0db18eedf7c</v>
    <v>en-GB</v>
    <v>Map</v>
  </rv>
  <rv s="1">
    <v>536870912</v>
    <v>Sint Eustatius</v>
    <v>bd1174e8-c3f5-aee0-f4bd-67475d9dfe98</v>
    <v>en-GB</v>
    <v>Map</v>
  </rv>
  <rv s="3">
    <v>57</v>
  </rv>
  <rv s="2">
    <fb>0.230359193787393</fb>
    <v>23</v>
  </rv>
  <rv s="3">
    <v>58</v>
  </rv>
  <rv s="2">
    <fb>0.41200000000000003</fb>
    <v>23</v>
  </rv>
  <rv s="2">
    <fb>3.1960000991821301E-2</fb>
    <v>31</v>
  </rv>
  <rv s="2">
    <fb>15924729</fb>
    <v>24</v>
  </rv>
  <rv s="5">
    <v>#VALUE!</v>
    <v>en-GB</v>
    <v>bf5c1a4b-df0b-09dc-dce0-e3fb0c898dd3</v>
    <v>536870912</v>
    <v>1</v>
    <v>121</v>
    <v>18</v>
    <v>Netherlands</v>
    <v>20</v>
    <v>21</v>
    <v>Map</v>
    <v>0</v>
    <v>122</v>
    <v>NL</v>
    <v>918</v>
    <v>919</v>
    <v>920</v>
    <v>921</v>
    <v>922</v>
    <v>923</v>
    <v>924</v>
    <v>925</v>
    <v>926</v>
    <v>EUR</v>
    <v>The Netherlands, informally Holland, is a country in Northwestern Europe, with overseas territories in the Caribbean. It is the largest of the four constituent countries of the Kingdom of the Netherlands. The Netherlands consists of twelve ...</v>
    <v>927</v>
    <v>928</v>
    <v>929</v>
    <v>930</v>
    <v>931</v>
    <v>932</v>
    <v>933</v>
    <v>934</v>
    <v>935</v>
    <v>936</v>
    <v>923</v>
    <v>939</v>
    <v>940</v>
    <v>941</v>
    <v>942</v>
    <v>258</v>
    <v>943</v>
    <v>Netherlands</v>
    <v>Wilhelmus</v>
    <v>944</v>
    <v>Nederland</v>
    <v>945</v>
    <v>946</v>
    <v>947</v>
    <v>33</v>
    <v>390</v>
    <v>948</v>
    <v>949</v>
    <v>950</v>
    <v>951</v>
    <v>39</v>
    <v>952</v>
    <v>967</v>
    <v>968</v>
    <v>969</v>
    <v>970</v>
    <v>971</v>
    <v>Netherlands</v>
    <v>972</v>
    <v>mdp/vdpid/176</v>
  </rv>
  <rv s="0">
    <v>16</v>
    <v>0</v>
    <v>123</v>
    <v>3</v>
    <v>0</v>
    <v>Image of Norway</v>
  </rv>
  <rv s="1">
    <v>536870912</v>
    <v>Norway</v>
    <v>51b69cb2-1924-e989-590b-712a7070a30f</v>
    <v>en-GB</v>
    <v>Map</v>
  </rv>
  <rv s="2">
    <fb>2.6940783293922001E-2</fb>
    <v>23</v>
  </rv>
  <rv s="2">
    <fb>385207</fb>
    <v>24</v>
  </rv>
  <rv s="2">
    <fb>10.4</fb>
    <v>25</v>
  </rv>
  <rv s="2">
    <fb>47</fb>
    <v>26</v>
  </rv>
  <rv s="1">
    <v>536870912</v>
    <v>Oslo</v>
    <v>962ca6d0-04b2-b258-d6d5-ec31f6cc1d83</v>
    <v>en-GB</v>
    <v>Map</v>
  </rv>
  <rv s="2">
    <fb>41022.728999999999</fb>
    <v>24</v>
  </rv>
  <rv s="2">
    <fb>120.269658854402</fb>
    <v>27</v>
  </rv>
  <rv s="2">
    <fb>2.1677300330540498E-2</fb>
    <v>23</v>
  </rv>
  <rv s="2">
    <fb>22999.934595128299</fb>
    <v>24</v>
  </rv>
  <rv s="2">
    <fb>0.331778599014523</fb>
    <v>23</v>
  </rv>
  <rv s="2">
    <fb>56.951628649981103</fb>
    <v>28</v>
  </rv>
  <rv s="2">
    <fb>1.78</fb>
    <v>29</v>
  </rv>
  <rv s="2">
    <fb>403336363636.36401</fb>
    <v>30</v>
  </rv>
  <rv s="2">
    <fb>1.0026021000000001</fb>
    <v>23</v>
  </rv>
  <rv s="2">
    <fb>0.81992350000000003</fb>
    <v>23</v>
  </rv>
  <rv s="0">
    <v>16</v>
    <v>0</v>
    <v>123</v>
    <v>7</v>
    <v>0</v>
    <v>Image of Norway</v>
  </rv>
  <rv s="2">
    <fb>2.1</fb>
    <v>28</v>
  </rv>
  <rv s="1">
    <v>805306368</v>
    <v>Harald V (Monarch)</v>
    <v>d501cea3-4c13-36b0-0641-e2d6452188bc</v>
    <v>en-GB</v>
    <v>Generic</v>
  </rv>
  <rv s="1">
    <v>805306368</v>
    <v>Jonas Gahr Støre (Prime minister)</v>
    <v>22a97b4b-1d69-8ed3-e2ba-75ec00cac6ad</v>
    <v>en-GB</v>
    <v>Generic</v>
  </rv>
  <rv s="1">
    <v>805306368</v>
    <v>Toril Marie Øie (Chief justice)</v>
    <v>ef71223b-60e9-6b7e-eed9-1343c144235c</v>
    <v>en-GB</v>
    <v>Generic</v>
  </rv>
  <rv s="3">
    <v>59</v>
  </rv>
  <rv s="4">
    <v>https://www.bing.com/search?q=norway&amp;form=skydnc</v>
    <v>Learn more on Bing</v>
  </rv>
  <rv s="2">
    <fb>82.758536585365903</fb>
    <v>28</v>
  </rv>
  <rv s="2">
    <fb>295548630000</fb>
    <v>30</v>
  </rv>
  <rv s="2">
    <fb>2</fb>
    <v>28</v>
  </rv>
  <rv s="3">
    <v>60</v>
  </rv>
  <rv s="2">
    <fb>0.14272576140000001</fb>
    <v>23</v>
  </rv>
  <rv s="2">
    <fb>2.9163999999999999</fb>
    <v>25</v>
  </rv>
  <rv s="2">
    <fb>5541823</fb>
    <v>24</v>
  </rv>
  <rv s="2">
    <fb>0.36</fb>
    <v>23</v>
  </rv>
  <rv s="2">
    <fb>8.900000000000001E-2</fb>
    <v>23</v>
  </rv>
  <rv s="2">
    <fb>0.14300000000000002</fb>
    <v>23</v>
  </rv>
  <rv s="2">
    <fb>0.63804000854492204</fb>
    <v>23</v>
  </rv>
  <rv s="1">
    <v>536870912</v>
    <v>Akershus</v>
    <v>5be911ff-2030-92a4-37f2-690abaa42056</v>
    <v>en-GB</v>
    <v>Map</v>
  </rv>
  <rv s="1">
    <v>536870912</v>
    <v>Østfold</v>
    <v>61a32360-8194-db60-82a1-1e0c5086e63a</v>
    <v>en-GB</v>
    <v>Map</v>
  </rv>
  <rv s="1">
    <v>536870912</v>
    <v>Vestfold</v>
    <v>5e401c8e-2c02-1ce2-5adb-d8b619814f47</v>
    <v>en-GB</v>
    <v>Map</v>
  </rv>
  <rv s="1">
    <v>536870912</v>
    <v>Telemark</v>
    <v>85c1e229-f4df-f952-b782-45dc389f825e</v>
    <v>en-GB</v>
    <v>Map</v>
  </rv>
  <rv s="1">
    <v>536870912</v>
    <v>Buskerud</v>
    <v>076bb117-59ff-07f7-e641-39689d26f94a</v>
    <v>en-GB</v>
    <v>Map</v>
  </rv>
  <rv s="1">
    <v>536870912</v>
    <v>Rogaland</v>
    <v>986d3e77-c553-606b-9d2f-776a1c989ba2</v>
    <v>en-GB</v>
    <v>Map</v>
  </rv>
  <rv s="1">
    <v>536870912</v>
    <v>Møre og Romsdal</v>
    <v>701c8996-b876-44d1-7f9c-2b299bcf08c6</v>
    <v>en-GB</v>
    <v>Map</v>
  </rv>
  <rv s="1">
    <v>536870912</v>
    <v>Nordland</v>
    <v>35304f96-e4b8-aa47-fc00-57db63d0c883</v>
    <v>en-GB</v>
    <v>Map</v>
  </rv>
  <rv s="1">
    <v>536870912</v>
    <v>Troms</v>
    <v>7ac3993c-4024-2260-60bb-061627473b63</v>
    <v>en-GB</v>
    <v>Map</v>
  </rv>
  <rv s="1">
    <v>536870912</v>
    <v>Finnmark</v>
    <v>1cfcd8b0-45c9-4672-8d35-bc11dabfcfd7</v>
    <v>en-GB</v>
    <v>Map</v>
  </rv>
  <rv s="1">
    <v>536870912</v>
    <v>Svalbard</v>
    <v>e0bdceb6-73d9-342d-a32c-dfba0b579752</v>
    <v>en-GB</v>
    <v>Map</v>
  </rv>
  <rv s="1">
    <v>536870912</v>
    <v>Jan Mayen</v>
    <v>f56eb1ba-33b5-1e64-ae2b-258d8244ad2c</v>
    <v>en-GB</v>
    <v>Map</v>
  </rv>
  <rv s="1">
    <v>536870912</v>
    <v>Bouvet Island</v>
    <v>0df9c34a-d3f0-c09f-d594-0d17e4ce27da</v>
    <v>en-GB</v>
    <v>Map</v>
  </rv>
  <rv s="3">
    <v>61</v>
  </rv>
  <rv s="2">
    <fb>0.238617503950879</fb>
    <v>23</v>
  </rv>
  <rv s="3">
    <v>62</v>
  </rv>
  <rv s="2">
    <fb>0.36200000000000004</fb>
    <v>23</v>
  </rv>
  <rv s="2">
    <fb>3.3459999561309801E-2</fb>
    <v>31</v>
  </rv>
  <rv s="2">
    <fb>4418218</fb>
    <v>24</v>
  </rv>
  <rv s="8">
    <v>#VALUE!</v>
    <v>en-GB</v>
    <v>51b69cb2-1924-e989-590b-712a7070a30f</v>
    <v>536870912</v>
    <v>1</v>
    <v>127</v>
    <v>128</v>
    <v>Norway</v>
    <v>20</v>
    <v>21</v>
    <v>Map</v>
    <v>0</v>
    <v>129</v>
    <v>NO</v>
    <v>976</v>
    <v>977</v>
    <v>565</v>
    <v>978</v>
    <v>979</v>
    <v>980</v>
    <v>981</v>
    <v>982</v>
    <v>983</v>
    <v>NOK</v>
    <v>Norway, officially the Kingdom of Norway, is a Nordic country comprising the western and northernmost parts of the Scandinavian Peninsula in Northern Europe, the remote Arctic island Jan Mayen and the archipelago Svalbard. Bouvet Island, located ...</v>
    <v>984</v>
    <v>710</v>
    <v>985</v>
    <v>986</v>
    <v>987</v>
    <v>988</v>
    <v>989</v>
    <v>990</v>
    <v>991</v>
    <v>992</v>
    <v>980</v>
    <v>996</v>
    <v>997</v>
    <v>998</v>
    <v>999</v>
    <v>1000</v>
    <v>Norway</v>
    <v>Ja, vi elsker dette landet</v>
    <v>1001</v>
    <v>Kongeriket Norge</v>
    <v>1002</v>
    <v>1003</v>
    <v>1004</v>
    <v>729</v>
    <v>846</v>
    <v>1005</v>
    <v>267</v>
    <v>1006</v>
    <v>1007</v>
    <v>532</v>
    <v>1008</v>
    <v>1022</v>
    <v>1023</v>
    <v>1024</v>
    <v>1025</v>
    <v>1026</v>
    <v>Norway</v>
    <v>1027</v>
    <v>mdp/vdpid/177</v>
  </rv>
  <rv s="0">
    <v>17</v>
    <v>0</v>
    <v>130</v>
    <v>3</v>
    <v>0</v>
    <v>Image of Portugal</v>
  </rv>
  <rv s="1">
    <v>536870912</v>
    <v>Portugal</v>
    <v>9e917e65-c588-a0b7-f336-52fc6b5b2052</v>
    <v>en-GB</v>
    <v>Map</v>
  </rv>
  <rv s="2">
    <fb>0.39452940398253294</fb>
    <v>23</v>
  </rv>
  <rv s="2">
    <fb>92225</fb>
    <v>24</v>
  </rv>
  <rv s="2">
    <fb>52000</fb>
    <v>24</v>
  </rv>
  <rv s="2">
    <fb>8.5</fb>
    <v>25</v>
  </rv>
  <rv s="2">
    <fb>351</fb>
    <v>26</v>
  </rv>
  <rv s="1">
    <v>536870912</v>
    <v>Lisbon</v>
    <v>9d006cb5-bff4-48b4-9c83-443eaf418b11</v>
    <v>en-GB</v>
    <v>Map</v>
  </rv>
  <rv s="2">
    <fb>48741.764000000003</fb>
    <v>24</v>
  </rv>
  <rv s="2">
    <fb>110.624358614714</fb>
    <v>27</v>
  </rv>
  <rv s="2">
    <fb>3.3817841004612497E-3</fb>
    <v>23</v>
  </rv>
  <rv s="2">
    <fb>4662.6007998029399</fb>
    <v>24</v>
  </rv>
  <rv s="2">
    <fb>1.38</fb>
    <v>25</v>
  </rv>
  <rv s="2">
    <fb>0.34611423825368903</fb>
    <v>23</v>
  </rv>
  <rv s="2">
    <fb>77.024122555839</fb>
    <v>28</v>
  </rv>
  <rv s="2">
    <fb>1.54</fb>
    <v>29</v>
  </rv>
  <rv s="2">
    <fb>237686075634.698</fb>
    <v>30</v>
  </rv>
  <rv s="2">
    <fb>1.0618313000000001</fb>
    <v>23</v>
  </rv>
  <rv s="2">
    <fb>0.63935809999999993</fb>
    <v>23</v>
  </rv>
  <rv s="0">
    <v>17</v>
    <v>0</v>
    <v>130</v>
    <v>7</v>
    <v>0</v>
    <v>Image of Portugal</v>
  </rv>
  <rv s="1">
    <v>805306368</v>
    <v>António José Seguro (President)</v>
    <v>24efbbd4-f1fc-b77d-a6f3-f4c2f2f26a7e</v>
    <v>en-GB</v>
    <v>Generic</v>
  </rv>
  <rv s="1">
    <v>805306368</v>
    <v>Luís Montenegro (Prime minister)</v>
    <v>5c7007c4-e5b4-49ae-8ea1-4431b1a749e8</v>
    <v>en-GB</v>
    <v>Generic</v>
  </rv>
  <rv s="1">
    <v>805306368</v>
    <v>José Pedro Aguiar-Branco (Speaker)</v>
    <v>95843627-6eb2-f0c6-fd97-ab9a65bd40b9</v>
    <v>en-GB</v>
    <v>Generic</v>
  </rv>
  <rv s="3">
    <v>63</v>
  </rv>
  <rv s="4">
    <v>https://www.bing.com/search?q=portugal&amp;form=skydnc</v>
    <v>Learn more on Bing</v>
  </rv>
  <rv s="2">
    <fb>81.3243902439024</fb>
    <v>28</v>
  </rv>
  <rv s="2">
    <fb>61933604857.411003</fb>
    <v>30</v>
  </rv>
  <rv s="2">
    <fb>3.78</fb>
    <v>29</v>
  </rv>
  <rv s="2">
    <fb>0.27650697260000001</fb>
    <v>23</v>
  </rv>
  <rv s="2">
    <fb>5.1239999999999997</fb>
    <v>25</v>
  </rv>
  <rv s="2">
    <fb>10194277</fb>
    <v>24</v>
  </rv>
  <rv s="2">
    <fb>0.26700000000000002</fb>
    <v>23</v>
  </rv>
  <rv s="2">
    <fb>0.41600000000000004</fb>
    <v>23</v>
  </rv>
  <rv s="2">
    <fb>0.16500000000000001</fb>
    <v>23</v>
  </rv>
  <rv s="2">
    <fb>0.58811000823974602</fb>
    <v>23</v>
  </rv>
  <rv s="1">
    <v>536870912</v>
    <v>Lisbon District</v>
    <v>9aabe4c9-f2ff-745a-22b7-741589d147d3</v>
    <v>en-GB</v>
    <v>Map</v>
  </rv>
  <rv s="1">
    <v>536870912</v>
    <v>Leiria District</v>
    <v>1e45c3ae-38a6-3ec3-3187-2e72c0cad027</v>
    <v>en-GB</v>
    <v>Map</v>
  </rv>
  <rv s="1">
    <v>536870912</v>
    <v>Santarém District</v>
    <v>31ed3d3b-1669-48e6-9f45-7dff6e48107b</v>
    <v>en-GB</v>
    <v>Map</v>
  </rv>
  <rv s="1">
    <v>536870912</v>
    <v>Setúbal District</v>
    <v>2443fa57-ba7a-ca6f-6988-b7bb998c209d</v>
    <v>en-GB</v>
    <v>Map</v>
  </rv>
  <rv s="1">
    <v>536870912</v>
    <v>Beja District</v>
    <v>57132a4f-ab86-49cc-9a10-eea78fe194c6</v>
    <v>en-GB</v>
    <v>Map</v>
  </rv>
  <rv s="1">
    <v>536870912</v>
    <v>Faro</v>
    <v>0f961e40-6a20-4ce7-9c8b-3c9484a39b31</v>
    <v>en-GB</v>
    <v>Map</v>
  </rv>
  <rv s="1">
    <v>536870912</v>
    <v>Évora District</v>
    <v>9f2c1154-ba9c-42db-b07d-6ac93b22f847</v>
    <v>en-GB</v>
    <v>Map</v>
  </rv>
  <rv s="1">
    <v>536870912</v>
    <v>Portalegre District</v>
    <v>0509a564-38fa-4a46-85bd-79ea9cfb105b</v>
    <v>en-GB</v>
    <v>Map</v>
  </rv>
  <rv s="1">
    <v>536870912</v>
    <v>Castelo Branco District</v>
    <v>fb4769a8-e791-44cf-b415-49b116c2d850</v>
    <v>en-GB</v>
    <v>Map</v>
  </rv>
  <rv s="1">
    <v>536870912</v>
    <v>Guarda District</v>
    <v>a6ab4e89-16d3-c736-2651-53af26e5c9fb</v>
    <v>en-GB</v>
    <v>Map</v>
  </rv>
  <rv s="1">
    <v>536870912</v>
    <v>Coimbra District</v>
    <v>eaabde58-df44-d3f2-fcaf-2eb0b0c892ca</v>
    <v>en-GB</v>
    <v>Map</v>
  </rv>
  <rv s="1">
    <v>536870912</v>
    <v>Aveiro District</v>
    <v>2448fddc-7ab4-4061-c990-7ee0e882b83f</v>
    <v>en-GB</v>
    <v>Map</v>
  </rv>
  <rv s="1">
    <v>536870912</v>
    <v>Viseu District</v>
    <v>4af2c91e-a2d9-03c8-4bcc-d0e611b7a836</v>
    <v>en-GB</v>
    <v>Map</v>
  </rv>
  <rv s="1">
    <v>536870912</v>
    <v>Bragança District</v>
    <v>511e9c5a-156c-4018-b440-d68a04fdd311</v>
    <v>en-GB</v>
    <v>Map</v>
  </rv>
  <rv s="1">
    <v>536870912</v>
    <v>Vila Real District</v>
    <v>16491095-1ede-45bc-b4f9-d0b768b902b4</v>
    <v>en-GB</v>
    <v>Map</v>
  </rv>
  <rv s="1">
    <v>536870912</v>
    <v>Porto District</v>
    <v>ab024f06-dfa0-f5d5-2ace-323a59e1c03f</v>
    <v>en-GB</v>
    <v>Map</v>
  </rv>
  <rv s="1">
    <v>536870912</v>
    <v>Braga District</v>
    <v>bf9b0bf5-80ec-1d9e-e2bb-f15cfff91b3f</v>
    <v>en-GB</v>
    <v>Map</v>
  </rv>
  <rv s="1">
    <v>536870912</v>
    <v>Viana do Castelo District</v>
    <v>e82c5675-25b8-35f8-dd22-1d162bbc45bd</v>
    <v>en-GB</v>
    <v>Map</v>
  </rv>
  <rv s="1">
    <v>536870912</v>
    <v>Madeira</v>
    <v>fd1c338d-a716-e095-102a-5ac3106ddd68</v>
    <v>en-GB</v>
    <v>Map</v>
  </rv>
  <rv s="1">
    <v>536870912</v>
    <v>Azores</v>
    <v>162558d5-afd4-4b00-9d00-54ad16880f8b</v>
    <v>en-GB</v>
    <v>Map</v>
  </rv>
  <rv s="3">
    <v>64</v>
  </rv>
  <rv s="2">
    <fb>0.227551770073532</fb>
    <v>23</v>
  </rv>
  <rv s="3">
    <v>65</v>
  </rv>
  <rv s="2">
    <fb>0.39799999999999996</fb>
    <v>23</v>
  </rv>
  <rv s="2">
    <fb>6.33400011062622E-2</fb>
    <v>31</v>
  </rv>
  <rv s="2">
    <fb>6753579</fb>
    <v>24</v>
  </rv>
  <rv s="5">
    <v>#VALUE!</v>
    <v>en-GB</v>
    <v>9e917e65-c588-a0b7-f336-52fc6b5b2052</v>
    <v>536870912</v>
    <v>1</v>
    <v>134</v>
    <v>18</v>
    <v>Portugal</v>
    <v>20</v>
    <v>21</v>
    <v>Map</v>
    <v>0</v>
    <v>49</v>
    <v>PT</v>
    <v>1031</v>
    <v>1032</v>
    <v>1033</v>
    <v>1034</v>
    <v>1035</v>
    <v>1036</v>
    <v>1037</v>
    <v>1038</v>
    <v>1039</v>
    <v>EUR</v>
    <v>Portugal, officially the Portuguese Republic, is a country in Southwestern Europe. It is a unitary republic made up by mainland Portugal and two autonomous regions, with Lisbon as its capital and largest city. It has a population of over 10.7 ...</v>
    <v>1040</v>
    <v>1041</v>
    <v>1042</v>
    <v>1043</v>
    <v>1044</v>
    <v>1045</v>
    <v>1046</v>
    <v>1047</v>
    <v>1048</v>
    <v>186</v>
    <v>1036</v>
    <v>1052</v>
    <v>1053</v>
    <v>1054</v>
    <v>1055</v>
    <v>523</v>
    <v>1056</v>
    <v>Portugal</v>
    <v>A Portuguesa</v>
    <v>311</v>
    <v>Portugalská republika</v>
    <v>1057</v>
    <v>1058</v>
    <v>1059</v>
    <v>200</v>
    <v>1060</v>
    <v>1061</v>
    <v>530</v>
    <v>204</v>
    <v>395</v>
    <v>1062</v>
    <v>1063</v>
    <v>1084</v>
    <v>1085</v>
    <v>1086</v>
    <v>1087</v>
    <v>1088</v>
    <v>Portugal</v>
    <v>1089</v>
    <v>mdp/vdpid/193</v>
  </rv>
  <rv s="0">
    <v>18</v>
    <v>0</v>
    <v>135</v>
    <v>3</v>
    <v>0</v>
    <v>Image of Scotland</v>
  </rv>
  <rv s="1">
    <v>536870912</v>
    <v>Scotland</v>
    <v>a0377d96-1a18-f843-65ad-adcbc4acdc69</v>
    <v>en-GB</v>
    <v>Map</v>
  </rv>
  <rv s="2">
    <fb>78782</fb>
    <v>24</v>
  </rv>
  <rv s="1">
    <v>536870912</v>
    <v>Edinburgh</v>
    <v>286af946-edea-5f33-df53-4164821c69da</v>
    <v>en-GB</v>
    <v>Map</v>
  </rv>
  <rv s="2">
    <fb>2372777</fb>
    <v>24</v>
  </rv>
  <rv s="2">
    <fb>2472956</fb>
    <v>24</v>
  </rv>
  <rv s="0">
    <v>18</v>
    <v>0</v>
    <v>135</v>
    <v>7</v>
    <v>0</v>
    <v>Image of Scotland</v>
  </rv>
  <rv s="1">
    <v>536870912</v>
    <v>Glasgow</v>
    <v>da2548ee-1b26-f939-06b4-2fae57e075e7</v>
    <v>en-GB</v>
    <v>Map</v>
  </rv>
  <rv s="1">
    <v>805306368</v>
    <v>Douglas Alexander (Secretary of state)</v>
    <v>a50d1da6-6028-66b6-7c72-75ddfe186517</v>
    <v>en-GB</v>
    <v>Generic</v>
  </rv>
  <rv s="3">
    <v>66</v>
  </rv>
  <rv s="4">
    <v>https://www.bing.com/search?q=scotland&amp;form=skydnc</v>
    <v>Learn more on Bing</v>
  </rv>
  <rv s="3">
    <v>67</v>
  </rv>
  <rv s="2">
    <fb>2.23</fb>
    <v>25</v>
  </rv>
  <rv s="2">
    <fb>5404700</fb>
    <v>24</v>
  </rv>
  <rv s="3">
    <v>68</v>
  </rv>
  <rv s="6">
    <v>#VALUE!</v>
    <v>en-GB</v>
    <v>a0377d96-1a18-f843-65ad-adcbc4acdc69</v>
    <v>536870912</v>
    <v>1</v>
    <v>137</v>
    <v>84</v>
    <v>Scotland</v>
    <v>20</v>
    <v>21</v>
    <v>Map</v>
    <v>0</v>
    <v>85</v>
    <v>GB-SCT</v>
    <v>1093</v>
    <v>1094</v>
    <v>618</v>
    <v>Scotland is a country that is part of the United Kingdom. It contains nearly one-third of the United Kingdom's land area, consisting of the northern part of the island of Great Britain and more than 790 adjacent islands, principally in the ...</v>
    <v>1095</v>
    <v>1096</v>
    <v>1097</v>
    <v>1098</v>
    <v>1100</v>
    <v>1101</v>
    <v>Scotland</v>
    <v>1102</v>
    <v>1103</v>
    <v>1104</v>
    <v>1105</v>
    <v>Scotland</v>
    <v>mdp/vdpid/30117</v>
  </rv>
  <rv s="0">
    <v>19</v>
    <v>0</v>
    <v>138</v>
    <v>3</v>
    <v>0</v>
    <v>Image of Senegal</v>
  </rv>
  <rv s="1">
    <v>536870912</v>
    <v>Senegal</v>
    <v>61b4b41a-e86a-1c43-604a-57097e879fb9</v>
    <v>en-GB</v>
    <v>Map</v>
  </rv>
  <rv s="2">
    <fb>0.46060354230509504</fb>
    <v>23</v>
  </rv>
  <rv s="2">
    <fb>196722</fb>
    <v>24</v>
  </rv>
  <rv s="2">
    <fb>19000</fb>
    <v>24</v>
  </rv>
  <rv s="2">
    <fb>34.523000000000003</fb>
    <v>25</v>
  </rv>
  <rv s="2">
    <fb>221</fb>
    <v>26</v>
  </rv>
  <rv s="1">
    <v>536870912</v>
    <v>Dakar</v>
    <v>231d192c-d87d-99c6-2482-7dd7e8becc3e</v>
    <v>en-GB</v>
    <v>Map</v>
  </rv>
  <rv s="2">
    <fb>10901.991</fb>
    <v>24</v>
  </rv>
  <rv s="2">
    <fb>109.251270172291</fb>
    <v>27</v>
  </rv>
  <rv s="2">
    <fb>1.7585651759565901E-2</fb>
    <v>23</v>
  </rv>
  <rv s="2">
    <fb>229.35179510637599</fb>
    <v>24</v>
  </rv>
  <rv s="2">
    <fb>4.625</fb>
    <v>25</v>
  </rv>
  <rv s="2">
    <fb>0.42762166935023105</fb>
    <v>23</v>
  </rv>
  <rv s="2">
    <fb>53.909117209717202</fb>
    <v>28</v>
  </rv>
  <rv s="2">
    <fb>1.1399999999999999</fb>
    <v>29</v>
  </rv>
  <rv s="2">
    <fb>23578084052.014702</fb>
    <v>30</v>
  </rv>
  <rv s="2">
    <fb>0.80950040000000001</fb>
    <v>23</v>
  </rv>
  <rv s="2">
    <fb>0.12762589999999999</fb>
    <v>23</v>
  </rv>
  <rv s="0">
    <v>19</v>
    <v>0</v>
    <v>138</v>
    <v>7</v>
    <v>0</v>
    <v>Image of Senegal</v>
  </rv>
  <rv s="2">
    <fb>31.8</fb>
    <v>28</v>
  </rv>
  <rv s="1">
    <v>805306368</v>
    <v>Bassirou Diomaye Faye (President)</v>
    <v>4b85b865-b12f-b824-0b99-5e369a8fcabc</v>
    <v>en-GB</v>
    <v>Generic</v>
  </rv>
  <rv s="1">
    <v>805306368</v>
    <v>Ahmadou Al Aminou Lo (Prime minister)</v>
    <v>d88d3a97-40d8-ec7e-204f-c0de422ba0a6</v>
    <v>en-GB</v>
    <v>Generic</v>
  </rv>
  <rv s="3">
    <v>69</v>
  </rv>
  <rv s="4">
    <v>https://www.bing.com/search?q=senegal&amp;form=skydnc</v>
    <v>Learn more on Bing</v>
  </rv>
  <rv s="2">
    <fb>67.665000000000006</fb>
    <v>28</v>
  </rv>
  <rv s="2">
    <fb>315</fb>
    <v>28</v>
  </rv>
  <rv s="2">
    <fb>0.31</fb>
    <v>29</v>
  </rv>
  <rv s="2">
    <fb>0.44180671030000002</fb>
    <v>23</v>
  </rv>
  <rv s="2">
    <fb>6.9099999999999995E-2</fb>
    <v>25</v>
  </rv>
  <rv s="2">
    <fb>19311233</fb>
    <v>24</v>
  </rv>
  <rv s="2">
    <fb>0.217</fb>
    <v>23</v>
  </rv>
  <rv s="2">
    <fb>0.31</fb>
    <v>23</v>
  </rv>
  <rv s="2">
    <fb>0.46899999999999997</fb>
    <v>23</v>
  </rv>
  <rv s="2">
    <fb>2.3E-2</fb>
    <v>23</v>
  </rv>
  <rv s="2">
    <fb>6.0999999999999999E-2</fb>
    <v>23</v>
  </rv>
  <rv s="2">
    <fb>0.10300000000000001</fb>
    <v>23</v>
  </rv>
  <rv s="2">
    <fb>0.15</fb>
    <v>23</v>
  </rv>
  <rv s="2">
    <fb>0.45683998107910201</fb>
    <v>23</v>
  </rv>
  <rv s="1">
    <v>536870912</v>
    <v>Dakar region</v>
    <v>3bb61292-7b3c-7124-2947-27d8f8207ea6</v>
    <v>en-GB</v>
    <v>Map</v>
  </rv>
  <rv s="1">
    <v>536870912</v>
    <v>Diourbel region</v>
    <v>3a04c367-3989-9214-f703-f9caae8c2380</v>
    <v>en-GB</v>
    <v>Map</v>
  </rv>
  <rv s="1">
    <v>536870912</v>
    <v>Fatick region</v>
    <v>b43f17b3-9f6f-299a-9d6e-c6be9ad16f93</v>
    <v>en-GB</v>
    <v>Map</v>
  </rv>
  <rv s="1">
    <v>536870912</v>
    <v>Kaffrine region</v>
    <v>d07d2758-d957-15b8-0148-96c6ac35c8cc</v>
    <v>en-GB</v>
    <v>Map</v>
  </rv>
  <rv s="1">
    <v>536870912</v>
    <v>Kaolack region</v>
    <v>86e997d8-50b5-6fbb-a0e8-cc6f1af0d180</v>
    <v>en-GB</v>
    <v>Map</v>
  </rv>
  <rv s="1">
    <v>536870912</v>
    <v>Kédougou region</v>
    <v>be665ea0-47d0-74cf-a4c9-749564e5d774</v>
    <v>en-GB</v>
    <v>Map</v>
  </rv>
  <rv s="1">
    <v>536870912</v>
    <v>Kolda region</v>
    <v>c6cbe52c-3bb9-4f46-99ce-df49ccf17d78</v>
    <v>en-GB</v>
    <v>Map</v>
  </rv>
  <rv s="1">
    <v>536870912</v>
    <v>Louga region</v>
    <v>08e6ec18-e2d9-407c-d36e-2d2b3e5812e7</v>
    <v>en-GB</v>
    <v>Map</v>
  </rv>
  <rv s="1">
    <v>536870912</v>
    <v>Matam region</v>
    <v>5b6b478c-d8e5-3d03-e263-172092ca0e2a</v>
    <v>en-GB</v>
    <v>Map</v>
  </rv>
  <rv s="1">
    <v>536870912</v>
    <v>Saint-Louis region</v>
    <v>dd8c5a0a-57ff-1d66-70a5-890cccde5de6</v>
    <v>en-GB</v>
    <v>Map</v>
  </rv>
  <rv s="1">
    <v>536870912</v>
    <v>Sédhiou region</v>
    <v>9f50a8d2-d72a-ae8c-222b-a038d4bfa5bf</v>
    <v>en-GB</v>
    <v>Map</v>
  </rv>
  <rv s="1">
    <v>536870912</v>
    <v>Tambacounda region</v>
    <v>81d98438-d785-d9fd-11a6-ed6aff0674b7</v>
    <v>en-GB</v>
    <v>Map</v>
  </rv>
  <rv s="1">
    <v>536870912</v>
    <v>Thiès region</v>
    <v>aacbf82b-f645-4869-bdab-70cf7794b920</v>
    <v>en-GB</v>
    <v>Map</v>
  </rv>
  <rv s="1">
    <v>536870912</v>
    <v>Ziguinchor region</v>
    <v>d4699e3e-86b1-9fdc-8429-2bd7e9bb2f07</v>
    <v>en-GB</v>
    <v>Map</v>
  </rv>
  <rv s="3">
    <v>70</v>
  </rv>
  <rv s="2">
    <fb>0.16294156680093402</fb>
    <v>23</v>
  </rv>
  <rv s="3">
    <v>71</v>
  </rv>
  <rv s="2">
    <fb>0.44799999999999995</fb>
    <v>23</v>
  </rv>
  <rv s="2">
    <fb>6.6040000915527294E-2</fb>
    <v>31</v>
  </rv>
  <rv s="2">
    <fb>7765706</fb>
    <v>24</v>
  </rv>
  <rv s="9">
    <v>#VALUE!</v>
    <v>en-GB</v>
    <v>61b4b41a-e86a-1c43-604a-57097e879fb9</v>
    <v>536870912</v>
    <v>1</v>
    <v>142</v>
    <v>143</v>
    <v>Senegal</v>
    <v>20</v>
    <v>21</v>
    <v>Map</v>
    <v>0</v>
    <v>144</v>
    <v>SN</v>
    <v>1109</v>
    <v>1110</v>
    <v>1111</v>
    <v>1112</v>
    <v>1113</v>
    <v>1114</v>
    <v>1115</v>
    <v>1116</v>
    <v>1117</v>
    <v>XOF</v>
    <v>Senegal, officially the Republic of Senegal, is the westernmost country in West Africa, situated along the Atlantic Ocean coast. It borders Mauritania to the north, Mali to the east, Guinea to the southeast and Guinea-Bissau to the southwest. ...</v>
    <v>1118</v>
    <v>1119</v>
    <v>1120</v>
    <v>1121</v>
    <v>1122</v>
    <v>1123</v>
    <v>1124</v>
    <v>1125</v>
    <v>1126</v>
    <v>1127</v>
    <v>1114</v>
    <v>1130</v>
    <v>1131</v>
    <v>1132</v>
    <v>1133</v>
    <v>1134</v>
    <v>Senegal</v>
    <v>Le Lion rouge</v>
    <v>656</v>
    <v>République du Sénégal</v>
    <v>1135</v>
    <v>1136</v>
    <v>1137</v>
    <v>1138</v>
    <v>1139</v>
    <v>1140</v>
    <v>1141</v>
    <v>1142</v>
    <v>1143</v>
    <v>1144</v>
    <v>1145</v>
    <v>1160</v>
    <v>1161</v>
    <v>1162</v>
    <v>1163</v>
    <v>1164</v>
    <v>Senegal</v>
    <v>1165</v>
    <v>mdp/vdpid/210</v>
  </rv>
  <rv s="0">
    <v>20</v>
    <v>0</v>
    <v>145</v>
    <v>3</v>
    <v>0</v>
    <v>Image of Spain</v>
  </rv>
  <rv s="1">
    <v>536870912</v>
    <v>Spain</v>
    <v>1baf9d59-f443-e9f4-6e49-de048a073e3f</v>
    <v>en-GB</v>
    <v>Map</v>
  </rv>
  <rv s="2">
    <fb>0.52577247440306896</fb>
    <v>23</v>
  </rv>
  <rv s="2">
    <fb>505990</fb>
    <v>24</v>
  </rv>
  <rv s="2">
    <fb>196000</fb>
    <v>24</v>
  </rv>
  <rv s="2">
    <fb>7.9</fb>
    <v>25</v>
  </rv>
  <rv s="2">
    <fb>34</fb>
    <v>26</v>
  </rv>
  <rv s="1">
    <v>536870912</v>
    <v>Madrid</v>
    <v>a497c067-c4c6-4bf4-9a5d-34fd30589bda</v>
    <v>en-GB</v>
    <v>Map</v>
  </rv>
  <rv s="2">
    <fb>244002.18</fb>
    <v>24</v>
  </rv>
  <rv s="2">
    <fb>110.96151904206</fb>
    <v>27</v>
  </rv>
  <rv s="2">
    <fb>6.9953624171701497E-3</fb>
    <v>23</v>
  </rv>
  <rv s="2">
    <fb>5355.9870055822103</fb>
    <v>24</v>
  </rv>
  <rv s="2">
    <fb>1.26</fb>
    <v>25</v>
  </rv>
  <rv s="2">
    <fb>0.36936209528965797</fb>
    <v>23</v>
  </rv>
  <rv s="2">
    <fb>72.955546118337793</fb>
    <v>28</v>
  </rv>
  <rv s="2">
    <fb>1394116310768.6299</fb>
    <v>30</v>
  </rv>
  <rv s="2">
    <fb>1.0271029</fb>
    <v>23</v>
  </rv>
  <rv s="2">
    <fb>0.88853009999999999</fb>
    <v>23</v>
  </rv>
  <rv s="0">
    <v>20</v>
    <v>0</v>
    <v>145</v>
    <v>7</v>
    <v>0</v>
    <v>Image of Spain</v>
  </rv>
  <rv s="2">
    <fb>2.5</fb>
    <v>28</v>
  </rv>
  <rv s="1">
    <v>805306368</v>
    <v>Felipe VI (Monarch)</v>
    <v>ec86fb82-ddbc-286a-d1a7-3644682c1efc</v>
    <v>en-GB</v>
    <v>Generic</v>
  </rv>
  <rv s="1">
    <v>805306368</v>
    <v>Pedro Sánchez (Prime minister)</v>
    <v>9e0d6cf3-f466-7b6f-0a92-aa23020fc120</v>
    <v>en-GB</v>
    <v>Generic</v>
  </rv>
  <rv s="3">
    <v>72</v>
  </rv>
  <rv s="4">
    <v>https://www.bing.com/search?q=spain&amp;form=skydnc</v>
    <v>Learn more on Bing</v>
  </rv>
  <rv s="2">
    <fb>83.334146341463395</fb>
    <v>28</v>
  </rv>
  <rv s="2">
    <fb>797285840000</fb>
    <v>30</v>
  </rv>
  <rv s="2">
    <fb>5.6</fb>
    <v>29</v>
  </rv>
  <rv s="2">
    <fb>0.24229018520000001</fb>
    <v>23</v>
  </rv>
  <rv s="2">
    <fb>3.8723000000000001</fb>
    <v>25</v>
  </rv>
  <rv s="2">
    <fb>47336448</fb>
    <v>24</v>
  </rv>
  <rv s="2">
    <fb>0.23399999999999999</fb>
    <v>23</v>
  </rv>
  <rv s="2">
    <fb>0.254</fb>
    <v>23</v>
  </rv>
  <rv s="2">
    <fb>0.41</fb>
    <v>23</v>
  </rv>
  <rv s="2">
    <fb>6.2E-2</fb>
    <v>23</v>
  </rv>
  <rv s="2">
    <fb>0.17199999999999999</fb>
    <v>23</v>
  </rv>
  <rv s="2">
    <fb>0.57492000579834002</fb>
    <v>23</v>
  </rv>
  <rv s="1">
    <v>536870912</v>
    <v>Andalusia</v>
    <v>b009454b-b921-1477-fbf3-ea4c66d409b5</v>
    <v>en-GB</v>
    <v>Map</v>
  </rv>
  <rv s="1">
    <v>536870912</v>
    <v>Catalonia</v>
    <v>54afd4ed-d6c4-c6c9-2f8d-10440795b196</v>
    <v>en-GB</v>
    <v>Map</v>
  </rv>
  <rv s="1">
    <v>536870912</v>
    <v>Community of Madrid</v>
    <v>854c08ed-f6d7-c812-1a3f-46928ae0597e</v>
    <v>en-GB</v>
    <v>Map</v>
  </rv>
  <rv s="1">
    <v>536870912</v>
    <v>Valencian Community</v>
    <v>d1a45f13-aca9-6854-cb23-92573a279216</v>
    <v>en-GB</v>
    <v>Map</v>
  </rv>
  <rv s="1">
    <v>536870912</v>
    <v>Galicia</v>
    <v>70c91f08-f55c-f98a-047e-aa9228ed4253</v>
    <v>en-GB</v>
    <v>Map</v>
  </rv>
  <rv s="1">
    <v>536870912</v>
    <v>Castile and León</v>
    <v>7fc8f34d-7f31-b8c6-34d4-545cb3920adf</v>
    <v>en-GB</v>
    <v>Map</v>
  </rv>
  <rv s="1">
    <v>536870912</v>
    <v>Basque Country</v>
    <v>27cbb013-d521-0f66-7c87-67bad92e92f5</v>
    <v>en-GB</v>
    <v>Map</v>
  </rv>
  <rv s="1">
    <v>536870912</v>
    <v>Canary Islands</v>
    <v>e5f4f633-d27e-9012-be27-a85d7ed21999</v>
    <v>en-GB</v>
    <v>Map</v>
  </rv>
  <rv s="1">
    <v>536870912</v>
    <v>Castilla–La Mancha</v>
    <v>1e79c598-5619-e707-75d9-40410db3c0b2</v>
    <v>en-GB</v>
    <v>Map</v>
  </rv>
  <rv s="1">
    <v>536870912</v>
    <v>Region of Murcia</v>
    <v>e697a468-5c9d-9a42-68ac-b04781a55abd</v>
    <v>en-GB</v>
    <v>Map</v>
  </rv>
  <rv s="1">
    <v>536870912</v>
    <v>Aragon</v>
    <v>66482df7-7a8d-eb53-1b74-7702eb8f6ab7</v>
    <v>en-GB</v>
    <v>Map</v>
  </rv>
  <rv s="1">
    <v>536870912</v>
    <v>Asturias</v>
    <v>6880b28a-27ed-46a3-3b3f-93553df34103</v>
    <v>en-GB</v>
    <v>Map</v>
  </rv>
  <rv s="1">
    <v>536870912</v>
    <v>Extremadura</v>
    <v>60c245e4-f9c9-d637-1ff7-50148c20166f</v>
    <v>en-GB</v>
    <v>Map</v>
  </rv>
  <rv s="1">
    <v>536870912</v>
    <v>Navarre</v>
    <v>bd2c46e0-0dec-2a95-cf06-e23728a2a0ed</v>
    <v>en-GB</v>
    <v>Map</v>
  </rv>
  <rv s="1">
    <v>536870912</v>
    <v>Cantabria</v>
    <v>ff0ffbe3-172a-ecd8-17cd-6f2f89c9d0dd</v>
    <v>en-GB</v>
    <v>Map</v>
  </rv>
  <rv s="1">
    <v>536870912</v>
    <v>La Rioja</v>
    <v>c27fd34e-d1ab-5145-cc6e-9d85b07f919e</v>
    <v>en-GB</v>
    <v>Map</v>
  </rv>
  <rv s="1">
    <v>536870912</v>
    <v>Ceuta</v>
    <v>4575b2d9-4933-9d93-b84d-3080054b3dda</v>
    <v>en-GB</v>
    <v>Map</v>
  </rv>
  <rv s="1">
    <v>536870912</v>
    <v>Melilla</v>
    <v>a67b3afb-47dd-d884-afd6-0794c4de12ba</v>
    <v>en-GB</v>
    <v>Map</v>
  </rv>
  <rv s="3">
    <v>73</v>
  </rv>
  <rv s="2">
    <fb>0.14248211393678101</fb>
    <v>23</v>
  </rv>
  <rv s="2">
    <fb>0.13958999633789099</fb>
    <v>31</v>
  </rv>
  <rv s="2">
    <fb>37927409</fb>
    <v>24</v>
  </rv>
  <rv s="5">
    <v>#VALUE!</v>
    <v>en-GB</v>
    <v>1baf9d59-f443-e9f4-6e49-de048a073e3f</v>
    <v>536870912</v>
    <v>1</v>
    <v>149</v>
    <v>18</v>
    <v>Spain</v>
    <v>20</v>
    <v>21</v>
    <v>Map</v>
    <v>0</v>
    <v>150</v>
    <v>ES</v>
    <v>1169</v>
    <v>1170</v>
    <v>1171</v>
    <v>1172</v>
    <v>1173</v>
    <v>1174</v>
    <v>1175</v>
    <v>1176</v>
    <v>1177</v>
    <v>EUR</v>
    <v>Spain, officially the Kingdom of Spain, is a country in Southern and Western Europe with territories in North Africa. Featuring the southernmost point of continental Europe, it is the largest country in Southern Europe and the fourth-most ...</v>
    <v>1178</v>
    <v>1179</v>
    <v>1180</v>
    <v>1181</v>
    <v>511</v>
    <v>1182</v>
    <v>1183</v>
    <v>1184</v>
    <v>1185</v>
    <v>1186</v>
    <v>1174</v>
    <v>1189</v>
    <v>1190</v>
    <v>1191</v>
    <v>1192</v>
    <v>516</v>
    <v>1193</v>
    <v>Spain</v>
    <v>Marcha Real</v>
    <v>125</v>
    <v>Reino de España</v>
    <v>1194</v>
    <v>1195</v>
    <v>1196</v>
    <v>1197</v>
    <v>1198</v>
    <v>1199</v>
    <v>849</v>
    <v>1200</v>
    <v>205</v>
    <v>1201</v>
    <v>1202</v>
    <v>1221</v>
    <v>1222</v>
    <v>753</v>
    <v>894</v>
    <v>1223</v>
    <v>Spain</v>
    <v>1224</v>
    <v>mdp/vdpid/217</v>
  </rv>
  <rv s="0">
    <v>21</v>
    <v>0</v>
    <v>151</v>
    <v>3</v>
    <v>0</v>
    <v>Image of Switzerland</v>
  </rv>
  <rv s="1">
    <v>536870912</v>
    <v>Switzerland</v>
    <v>c10c98b9-afcd-84bf-c5c8-4220fc76a2e3</v>
    <v>en-GB</v>
    <v>Map</v>
  </rv>
  <rv s="2">
    <fb>0.38363446027908404</fb>
    <v>23</v>
  </rv>
  <rv s="2">
    <fb>41291</fb>
    <v>24</v>
  </rv>
  <rv s="2">
    <fb>21000</fb>
    <v>24</v>
  </rv>
  <rv s="2">
    <fb>10</fb>
    <v>25</v>
  </rv>
  <rv s="2">
    <fb>41</fb>
    <v>26</v>
  </rv>
  <rv s="1">
    <v>536870912</v>
    <v>Bern</v>
    <v>15dda629-8f09-9c82-b064-7a7e8e84c804</v>
    <v>en-GB</v>
    <v>Map</v>
  </rv>
  <rv s="2">
    <fb>34477.133999999998</fb>
    <v>24</v>
  </rv>
  <rv s="2">
    <fb>99.546913020227805</fb>
    <v>27</v>
  </rv>
  <rv s="2">
    <fb>3.6291600452038396E-3</fb>
    <v>23</v>
  </rv>
  <rv s="2">
    <fb>7520.1660249450197</fb>
    <v>24</v>
  </rv>
  <rv s="2">
    <fb>1.52</fb>
    <v>25</v>
  </rv>
  <rv s="2">
    <fb>0.318301452005265</fb>
    <v>23</v>
  </rv>
  <rv s="2">
    <fb>50.168225480798597</fb>
    <v>28</v>
  </rv>
  <rv s="2">
    <fb>1.45</fb>
    <v>29</v>
  </rv>
  <rv s="2">
    <fb>703082435360.11694</fb>
    <v>30</v>
  </rv>
  <rv s="2">
    <fb>1.0519068</fb>
    <v>23</v>
  </rv>
  <rv s="2">
    <fb>0.59562990000000005</fb>
    <v>23</v>
  </rv>
  <rv s="0">
    <v>21</v>
    <v>0</v>
    <v>151</v>
    <v>7</v>
    <v>0</v>
    <v>Image of Switzerland</v>
  </rv>
  <rv s="2">
    <fb>3.7</fb>
    <v>28</v>
  </rv>
  <rv s="1">
    <v>536870912</v>
    <v>Zurich</v>
    <v>db19e556-240e-d241-ad76-1bf238372a7f</v>
    <v>en-GB</v>
    <v>Map</v>
  </rv>
  <rv s="1">
    <v>805306368</v>
    <v>Walter Thurnherr (Chancellor)</v>
    <v>ad186331-d3a7-d0b0-0e74-1fcac5e3c2c5</v>
    <v>en-GB</v>
    <v>Generic</v>
  </rv>
  <rv s="3">
    <v>74</v>
  </rv>
  <rv s="4">
    <v>https://www.bing.com/search?q=switzerland&amp;form=skydnc</v>
    <v>Learn more on Bing</v>
  </rv>
  <rv s="2">
    <fb>83.551219512195104</fb>
    <v>28</v>
  </rv>
  <rv s="2">
    <fb>1834453260000</fb>
    <v>30</v>
  </rv>
  <rv s="3">
    <v>75</v>
  </rv>
  <rv s="2">
    <fb>0.28345719829999999</fb>
    <v>23</v>
  </rv>
  <rv s="2">
    <fb>4.2957000000000001</fb>
    <v>25</v>
  </rv>
  <rv s="2">
    <fb>8925741</fb>
    <v>24</v>
  </rv>
  <rv s="2">
    <fb>0.22399999999999998</fb>
    <v>23</v>
  </rv>
  <rv s="2">
    <fb>0.255</fb>
    <v>23</v>
  </rv>
  <rv s="2">
    <fb>7.6999999999999999E-2</fb>
    <v>23</v>
  </rv>
  <rv s="2">
    <fb>0.125</fb>
    <v>23</v>
  </rv>
  <rv s="2">
    <fb>0.16699999999999998</fb>
    <v>23</v>
  </rv>
  <rv s="2">
    <fb>0.68252998352050798</fb>
    <v>23</v>
  </rv>
  <rv s="1">
    <v>536870912</v>
    <v>Appenzell Ausserrhoden</v>
    <v>4663e3db-15ae-7203-e966-72677429b1a3</v>
    <v>en-GB</v>
    <v>Map</v>
  </rv>
  <rv s="1">
    <v>536870912</v>
    <v>Appenzell Innerrhoden</v>
    <v>438c2059-f008-12cd-b398-bdec44fee1ce</v>
    <v>en-GB</v>
    <v>Map</v>
  </rv>
  <rv s="1">
    <v>536870912</v>
    <v>Aargau</v>
    <v>7ffb687a-43b8-ee3e-7244-a40e99f97077</v>
    <v>en-GB</v>
    <v>Map</v>
  </rv>
  <rv s="1">
    <v>536870912</v>
    <v>Basel-Landschaft</v>
    <v>42301343-12f1-5ec4-5c22-74dbfbf795b2</v>
    <v>en-GB</v>
    <v>Map</v>
  </rv>
  <rv s="1">
    <v>536870912</v>
    <v>Basel-Stadt</v>
    <v>c6e79b8d-baaa-199e-f037-0c6cb850776e</v>
    <v>en-GB</v>
    <v>Map</v>
  </rv>
  <rv s="1">
    <v>536870912</v>
    <v>Canton of Bern</v>
    <v>2a03e077-5092-0e03-223b-4aa6b24c7525</v>
    <v>en-GB</v>
    <v>Map</v>
  </rv>
  <rv s="1">
    <v>536870912</v>
    <v>Canton of Fribourg</v>
    <v>5539f36c-455a-28cc-02c2-27ef6596fe56</v>
    <v>en-GB</v>
    <v>Map</v>
  </rv>
  <rv s="1">
    <v>536870912</v>
    <v>Canton of Geneva</v>
    <v>fb357cde-21c3-0878-8ec6-1e42a1a9db63</v>
    <v>en-GB</v>
    <v>Map</v>
  </rv>
  <rv s="1">
    <v>536870912</v>
    <v>Canton of Glarus</v>
    <v>6cf7d446-0b69-661d-2aa7-1719c8a7d3ca</v>
    <v>en-GB</v>
    <v>Map</v>
  </rv>
  <rv s="1">
    <v>536870912</v>
    <v>Grisons</v>
    <v>897c7b22-1822-9d6c-0404-564393a9433c</v>
    <v>en-GB</v>
    <v>Map</v>
  </rv>
  <rv s="1">
    <v>536870912</v>
    <v>Canton of Jura</v>
    <v>7d474a26-e388-0d0f-3b50-6ba37562a6b8</v>
    <v>en-GB</v>
    <v>Map</v>
  </rv>
  <rv s="1">
    <v>536870912</v>
    <v>Canton of Lucerne</v>
    <v>b4674fd7-3899-7adb-4ffb-315b0fe97c2d</v>
    <v>en-GB</v>
    <v>Map</v>
  </rv>
  <rv s="1">
    <v>536870912</v>
    <v>Nidwalden</v>
    <v>58fe5a62-ac5e-752f-a9cf-e9cc16f0d3bb</v>
    <v>en-GB</v>
    <v>Map</v>
  </rv>
  <rv s="1">
    <v>536870912</v>
    <v>Obwalden</v>
    <v>ed77cee0-5e66-ea48-95ac-b4a7f4179920</v>
    <v>en-GB</v>
    <v>Map</v>
  </rv>
  <rv s="1">
    <v>536870912</v>
    <v>Canton of St. Gallen</v>
    <v>2c40a905-a53f-03e5-6ae8-ff0f2d23e1a1</v>
    <v>en-GB</v>
    <v>Map</v>
  </rv>
  <rv s="1">
    <v>536870912</v>
    <v>Canton of Schaffhausen</v>
    <v>93019ae6-ba39-a502-0e6f-d0ea1311b868</v>
    <v>en-GB</v>
    <v>Map</v>
  </rv>
  <rv s="1">
    <v>536870912</v>
    <v>Canton of Schwyz</v>
    <v>ff0399f7-2e79-eb3f-0618-78c79708ac42</v>
    <v>en-GB</v>
    <v>Map</v>
  </rv>
  <rv s="1">
    <v>536870912</v>
    <v>Canton of Solothurn</v>
    <v>768c0474-5479-b9c8-75f8-f82efb8f0dde</v>
    <v>en-GB</v>
    <v>Map</v>
  </rv>
  <rv s="1">
    <v>536870912</v>
    <v>Ticino</v>
    <v>b6c6799b-da2f-f3c7-c738-32ae5b148d64</v>
    <v>en-GB</v>
    <v>Map</v>
  </rv>
  <rv s="1">
    <v>536870912</v>
    <v>Thurgau</v>
    <v>8065557e-7c96-3a5b-def2-3f06cf28b35d</v>
    <v>en-GB</v>
    <v>Map</v>
  </rv>
  <rv s="1">
    <v>536870912</v>
    <v>Canton of Uri</v>
    <v>bd769763-fa18-cb72-13b9-1fc2356e69e2</v>
    <v>en-GB</v>
    <v>Map</v>
  </rv>
  <rv s="1">
    <v>536870912</v>
    <v>Valais</v>
    <v>8f4a9c7f-1eaf-8f68-e219-aa3807fe0383</v>
    <v>en-GB</v>
    <v>Map</v>
  </rv>
  <rv s="1">
    <v>536870912</v>
    <v>Vaud</v>
    <v>a705603f-d616-d617-8e28-389ba87a66fc</v>
    <v>en-GB</v>
    <v>Map</v>
  </rv>
  <rv s="1">
    <v>536870912</v>
    <v>Canton of Zug</v>
    <v>e87417bb-ca41-7e6d-69d0-7a8484553a9d</v>
    <v>en-GB</v>
    <v>Map</v>
  </rv>
  <rv s="1">
    <v>536870912</v>
    <v>Canton of Zurich</v>
    <v>91f44f19-7d2e-687e-1899-8b1d22d4a46b</v>
    <v>en-GB</v>
    <v>Map</v>
  </rv>
  <rv s="3">
    <v>76</v>
  </rv>
  <rv s="2">
    <fb>0.10080933835403399</fb>
    <v>23</v>
  </rv>
  <rv s="2">
    <fb>0.28800000000000003</fb>
    <v>23</v>
  </rv>
  <rv s="2">
    <fb>4.5809998512268101E-2</fb>
    <v>31</v>
  </rv>
  <rv s="2">
    <fb>6332428</fb>
    <v>24</v>
  </rv>
  <rv s="8">
    <v>#VALUE!</v>
    <v>en-GB</v>
    <v>c10c98b9-afcd-84bf-c5c8-4220fc76a2e3</v>
    <v>536870912</v>
    <v>1</v>
    <v>155</v>
    <v>128</v>
    <v>Switzerland</v>
    <v>20</v>
    <v>21</v>
    <v>Map</v>
    <v>0</v>
    <v>150</v>
    <v>CH</v>
    <v>1228</v>
    <v>1229</v>
    <v>1230</v>
    <v>1231</v>
    <v>1232</v>
    <v>1233</v>
    <v>1234</v>
    <v>1235</v>
    <v>1236</v>
    <v>CHF</v>
    <v>Switzerland, officially the Swiss Confederation, is a landlocked country located at the intersection of Central, Western, and Southern Europe. It is bordered by Germany to the north, France to the west, Austria and Liechtenstein to the east, and ...</v>
    <v>1237</v>
    <v>1238</v>
    <v>1239</v>
    <v>1240</v>
    <v>1241</v>
    <v>1242</v>
    <v>1243</v>
    <v>1244</v>
    <v>1245</v>
    <v>1246</v>
    <v>1247</v>
    <v>1249</v>
    <v>1250</v>
    <v>1251</v>
    <v>1252</v>
    <v>258</v>
    <v>Switzerland</v>
    <v>Swiss Psalm</v>
    <v>1253</v>
    <v>Confoederatio Helvetica</v>
    <v>1254</v>
    <v>1255</v>
    <v>1256</v>
    <v>1257</v>
    <v>1258</v>
    <v>392</v>
    <v>319</v>
    <v>1259</v>
    <v>1260</v>
    <v>1261</v>
    <v>1262</v>
    <v>1288</v>
    <v>1289</v>
    <v>693</v>
    <v>1290</v>
    <v>1291</v>
    <v>Switzerland</v>
    <v>1292</v>
    <v>mdp/vdpid/223</v>
  </rv>
  <rv s="0">
    <v>22</v>
    <v>0</v>
    <v>156</v>
    <v>3</v>
    <v>0</v>
    <v>Image of Uruguay</v>
  </rv>
  <rv s="1">
    <v>536870912</v>
    <v>Uruguay</v>
    <v>4d1c354d-d080-b633-86bc-0bad862c8cc1</v>
    <v>en-GB</v>
    <v>Map</v>
  </rv>
  <rv s="2">
    <fb>0.82559705230116509</fb>
    <v>23</v>
  </rv>
  <rv s="2">
    <fb>176215</fb>
    <v>24</v>
  </rv>
  <rv s="2">
    <fb>22000</fb>
    <v>24</v>
  </rv>
  <rv s="2">
    <fb>13.856999999999999</fb>
    <v>25</v>
  </rv>
  <rv s="2">
    <fb>598</fb>
    <v>26</v>
  </rv>
  <rv s="1">
    <v>536870912</v>
    <v>Montevideo</v>
    <v>6f057c0a-9767-4c6b-b46f-6095e75df6ce</v>
    <v>en-GB</v>
    <v>Map</v>
  </rv>
  <rv s="2">
    <fb>6765.6149999999998</fb>
    <v>24</v>
  </rv>
  <rv s="2">
    <fb>202.92198338614401</fb>
    <v>27</v>
  </rv>
  <rv s="2">
    <fb>7.8819887087962198E-2</fb>
    <v>23</v>
  </rv>
  <rv s="2">
    <fb>3085.1944193006002</fb>
    <v>24</v>
  </rv>
  <rv s="2">
    <fb>1.9730000000000001</fb>
    <v>25</v>
  </rv>
  <rv s="2">
    <fb>0.106715803350153</fb>
    <v>23</v>
  </rv>
  <rv s="2">
    <fb>46.270307888488801</fb>
    <v>28</v>
  </rv>
  <rv s="2">
    <fb>1.5</fb>
    <v>29</v>
  </rv>
  <rv s="2">
    <fb>56045912952.342003</fb>
    <v>30</v>
  </rv>
  <rv s="2">
    <fb>1.0845944000000001</fb>
    <v>23</v>
  </rv>
  <rv s="2">
    <fb>0.63125770000000003</fb>
    <v>23</v>
  </rv>
  <rv s="0">
    <v>22</v>
    <v>0</v>
    <v>156</v>
    <v>7</v>
    <v>0</v>
    <v>Image of Uruguay</v>
  </rv>
  <rv s="2">
    <fb>6.4</fb>
    <v>28</v>
  </rv>
  <rv s="1">
    <v>805306368</v>
    <v>Yamandú Orsi (President)</v>
    <v>25bddb03-4873-848c-1fa7-72fdcbd1a294</v>
    <v>en-GB</v>
    <v>Generic</v>
  </rv>
  <rv s="1">
    <v>805306368</v>
    <v>Carolina Cosse (Vice president)</v>
    <v>fd624c2f-6461-a253-c001-7d4b8a5e8e8b</v>
    <v>en-GB</v>
    <v>Generic</v>
  </rv>
  <rv s="3">
    <v>77</v>
  </rv>
  <rv s="4">
    <v>https://www.bing.com/search?q=uruguay&amp;form=skydnc</v>
    <v>Learn more on Bing</v>
  </rv>
  <rv s="2">
    <fb>77.77</fb>
    <v>28</v>
  </rv>
  <rv s="2">
    <fb>283800000</fb>
    <v>30</v>
  </rv>
  <rv s="2">
    <fb>17</fb>
    <v>28</v>
  </rv>
  <rv s="2">
    <fb>1.66</fb>
    <v>29</v>
  </rv>
  <rv s="3">
    <v>78</v>
  </rv>
  <rv s="2">
    <fb>0.16191438689999998</fb>
    <v>23</v>
  </rv>
  <rv s="2">
    <fb>5.0499000000000001</fb>
    <v>25</v>
  </rv>
  <rv s="2">
    <fb>3449444</fb>
    <v>24</v>
  </rv>
  <rv s="2">
    <fb>0.22500000000000001</fb>
    <v>23</v>
  </rv>
  <rv s="2">
    <fb>0.29699999999999999</fb>
    <v>23</v>
  </rv>
  <rv s="2">
    <fb>0.45899999999999996</fb>
    <v>23</v>
  </rv>
  <rv s="2">
    <fb>5.9000000000000004E-2</fb>
    <v>23</v>
  </rv>
  <rv s="2">
    <fb>0.10400000000000001</fb>
    <v>23</v>
  </rv>
  <rv s="2">
    <fb>0.153</fb>
    <v>23</v>
  </rv>
  <rv s="2">
    <fb>0.64021003723144498</fb>
    <v>23</v>
  </rv>
  <rv s="1">
    <v>536870912</v>
    <v>Artigas Department</v>
    <v>fba8474e-01a4-b560-b9db-3632789d7418</v>
    <v>en-GB</v>
    <v>Map</v>
  </rv>
  <rv s="1">
    <v>536870912</v>
    <v>Canelones Department</v>
    <v>47a6cb77-1084-cc26-db7c-3a31f25cad6c</v>
    <v>en-GB</v>
    <v>Map</v>
  </rv>
  <rv s="1">
    <v>536870912</v>
    <v>Cerro Largo Department</v>
    <v>17cbef99-9025-55af-1bf6-693b24e4cbf8</v>
    <v>en-GB</v>
    <v>Map</v>
  </rv>
  <rv s="1">
    <v>536870912</v>
    <v>Colonia Department</v>
    <v>794441ed-35f5-6a38-65fe-1bd820a78487</v>
    <v>en-GB</v>
    <v>Map</v>
  </rv>
  <rv s="1">
    <v>536870912</v>
    <v>Durazno Department</v>
    <v>812de676-d0a2-23e3-f7e6-3e002da3a2ca</v>
    <v>en-GB</v>
    <v>Map</v>
  </rv>
  <rv s="1">
    <v>536870912</v>
    <v>Flores Department</v>
    <v>8744bd18-02b9-d69c-5205-c77980587fa8</v>
    <v>en-GB</v>
    <v>Map</v>
  </rv>
  <rv s="1">
    <v>536870912</v>
    <v>Florida Department</v>
    <v>ea047b14-8780-2d2b-754d-7fb89f334f00</v>
    <v>en-GB</v>
    <v>Map</v>
  </rv>
  <rv s="1">
    <v>536870912</v>
    <v>Lavalleja Department</v>
    <v>10d28e4e-b416-05ae-493b-27e45db3a2a5</v>
    <v>en-GB</v>
    <v>Map</v>
  </rv>
  <rv s="1">
    <v>536870912</v>
    <v>Maldonado Department</v>
    <v>bc35c120-ecdd-02db-b583-d31b4a2752db</v>
    <v>en-GB</v>
    <v>Map</v>
  </rv>
  <rv s="1">
    <v>536870912</v>
    <v>Montevideo Department</v>
    <v>b91bb4e2-7350-50c2-c5ec-7a29179101c8</v>
    <v>en-GB</v>
    <v>Map</v>
  </rv>
  <rv s="1">
    <v>536870912</v>
    <v>Paysandú Department</v>
    <v>62ccb945-3081-60ca-acbc-2879d5666afa</v>
    <v>en-GB</v>
    <v>Map</v>
  </rv>
  <rv s="1">
    <v>536870912</v>
    <v>Río Negro Department</v>
    <v>c51cdc11-8d24-b6c6-218e-1bf15937ed9f</v>
    <v>en-GB</v>
    <v>Map</v>
  </rv>
  <rv s="1">
    <v>536870912</v>
    <v>Rivera Department</v>
    <v>93dab529-8b73-8eaa-840b-3bfd75594642</v>
    <v>en-GB</v>
    <v>Map</v>
  </rv>
  <rv s="1">
    <v>536870912</v>
    <v>Rocha Department</v>
    <v>6ec9f1ef-cd41-1cd6-4b5b-098fdf2c9a42</v>
    <v>en-GB</v>
    <v>Map</v>
  </rv>
  <rv s="1">
    <v>536870912</v>
    <v>Salto Department</v>
    <v>03610b7b-013c-0ee8-410e-862a629b2ea6</v>
    <v>en-GB</v>
    <v>Map</v>
  </rv>
  <rv s="1">
    <v>536870912</v>
    <v>San José Department</v>
    <v>430941cb-a24d-6855-7fd1-c2de5e0eafb0</v>
    <v>en-GB</v>
    <v>Map</v>
  </rv>
  <rv s="1">
    <v>536870912</v>
    <v>Soriano Department</v>
    <v>20c5f360-f062-1dba-7326-b35033e2d45b</v>
    <v>en-GB</v>
    <v>Map</v>
  </rv>
  <rv s="1">
    <v>536870912</v>
    <v>Tacuarembó Department</v>
    <v>3d3ab1e0-e4dd-a712-e9ed-4e8019c73c8b</v>
    <v>en-GB</v>
    <v>Map</v>
  </rv>
  <rv s="1">
    <v>536870912</v>
    <v>Treinta y Tres Department</v>
    <v>ce5de2e0-0829-6413-4cfe-22c8fb1f8bb1</v>
    <v>en-GB</v>
    <v>Map</v>
  </rv>
  <rv s="3">
    <v>79</v>
  </rv>
  <rv s="2">
    <fb>0.20091963021411099</fb>
    <v>23</v>
  </rv>
  <rv s="3">
    <v>80</v>
  </rv>
  <rv s="2">
    <fb>0.41799999999999998</fb>
    <v>23</v>
  </rv>
  <rv s="2">
    <fb>8.7309999465942395E-2</fb>
    <v>31</v>
  </rv>
  <rv s="2">
    <fb>3303394</fb>
    <v>24</v>
  </rv>
  <rv s="5">
    <v>#VALUE!</v>
    <v>en-GB</v>
    <v>4d1c354d-d080-b633-86bc-0bad862c8cc1</v>
    <v>536870912</v>
    <v>1</v>
    <v>160</v>
    <v>18</v>
    <v>Uruguay</v>
    <v>20</v>
    <v>21</v>
    <v>Map</v>
    <v>0</v>
    <v>161</v>
    <v>UY</v>
    <v>1296</v>
    <v>1297</v>
    <v>1298</v>
    <v>1299</v>
    <v>1300</v>
    <v>1301</v>
    <v>1302</v>
    <v>1303</v>
    <v>1304</v>
    <v>UYU</v>
    <v>Uruguay, officially the Oriental Republic of Uruguay, is a country in South America. It shares borders with Argentina to its west and southwest and Brazil to its north and northeast, while bordering the Río de la Plata to the south and the ...</v>
    <v>1305</v>
    <v>1306</v>
    <v>1307</v>
    <v>1308</v>
    <v>1309</v>
    <v>1310</v>
    <v>1311</v>
    <v>1312</v>
    <v>1313</v>
    <v>1314</v>
    <v>1301</v>
    <v>1317</v>
    <v>1318</v>
    <v>1319</v>
    <v>1320</v>
    <v>1321</v>
    <v>1322</v>
    <v>Uruguay</v>
    <v>National Anthem of Uruguay</v>
    <v>1323</v>
    <v>Repúbilca Oriental del Uruguay</v>
    <v>1324</v>
    <v>1325</v>
    <v>1326</v>
    <v>1327</v>
    <v>1328</v>
    <v>1329</v>
    <v>1141</v>
    <v>1330</v>
    <v>1331</v>
    <v>1332</v>
    <v>1333</v>
    <v>1353</v>
    <v>1354</v>
    <v>1355</v>
    <v>1356</v>
    <v>1357</v>
    <v>Uruguay</v>
    <v>1358</v>
    <v>mdp/vdpid/246</v>
  </rv>
  <rv s="0">
    <v>23</v>
    <v>0</v>
    <v>162</v>
    <v>3</v>
    <v>0</v>
    <v>Image of Austria</v>
  </rv>
  <rv s="1">
    <v>536870912</v>
    <v>Austria</v>
    <v>c3f78b59-5e8d-133a-d0e2-ff2e71c4a5d5</v>
    <v>en-GB</v>
    <v>Map</v>
  </rv>
  <rv s="2">
    <fb>0.32356676139641499</fb>
    <v>23</v>
  </rv>
  <rv s="2">
    <fb>83878.990000000005</fb>
    <v>24</v>
  </rv>
  <rv s="2">
    <fb>43</fb>
    <v>26</v>
  </rv>
  <rv s="1">
    <v>536870912</v>
    <v>Vienna</v>
    <v>a844b6d2-ff6e-902b-d359-8f7db08f7bb9</v>
    <v>en-GB</v>
    <v>Map</v>
  </rv>
  <rv s="2">
    <fb>61447.919000000002</fb>
    <v>24</v>
  </rv>
  <rv s="2">
    <fb>118.057979804947</fb>
    <v>27</v>
  </rv>
  <rv s="2">
    <fb>1.5308955342270201E-2</fb>
    <v>23</v>
  </rv>
  <rv s="2">
    <fb>8355.8419518213395</fb>
    <v>24</v>
  </rv>
  <rv s="2">
    <fb>0.46905712836916402</fb>
    <v>23</v>
  </rv>
  <rv s="2">
    <fb>65.661821989472699</fb>
    <v>28</v>
  </rv>
  <rv s="2">
    <fb>1.2</fb>
    <v>29</v>
  </rv>
  <rv s="2">
    <fb>446314739528.46997</fb>
    <v>30</v>
  </rv>
  <rv s="2">
    <fb>1.0311315000000001</fb>
    <v>23</v>
  </rv>
  <rv s="2">
    <fb>0.85057140000000009</fb>
    <v>23</v>
  </rv>
  <rv s="0">
    <v>23</v>
    <v>0</v>
    <v>162</v>
    <v>7</v>
    <v>0</v>
    <v>Image of Austria</v>
  </rv>
  <rv s="1">
    <v>805306368</v>
    <v>Alexander Van der Bellen (President)</v>
    <v>09a88c4e-ba78-3b88-7539-fedb6d48b4a2</v>
    <v>en-GB</v>
    <v>Generic</v>
  </rv>
  <rv s="1">
    <v>805306368</v>
    <v>Christian Stocker (Chancellor)</v>
    <v>ee07b94e-1bb7-82ce-5656-c7c2d162a9d2</v>
    <v>en-GB</v>
    <v>Generic</v>
  </rv>
  <rv s="3">
    <v>81</v>
  </rv>
  <rv s="4">
    <v>https://www.bing.com/search?q=austria&amp;form=skydnc</v>
    <v>Learn more on Bing</v>
  </rv>
  <rv s="2">
    <fb>81.643902439024401</fb>
    <v>28</v>
  </rv>
  <rv s="2">
    <fb>133098220000</fb>
    <v>30</v>
  </rv>
  <rv s="3">
    <v>82</v>
  </rv>
  <rv s="2">
    <fb>0.179240277</fb>
    <v>23</v>
  </rv>
  <rv s="2">
    <fb>5.1696999999999997</fb>
    <v>25</v>
  </rv>
  <rv s="2">
    <fb>9174390</fb>
    <v>24</v>
  </rv>
  <rv s="2">
    <fb>0.23100000000000001</fb>
    <v>23</v>
  </rv>
  <rv s="2">
    <fb>0.23</fb>
    <v>23</v>
  </rv>
  <rv s="2">
    <fb>0.37799999999999995</fb>
    <v>23</v>
  </rv>
  <rv s="2">
    <fb>0.03</fb>
    <v>23</v>
  </rv>
  <rv s="2">
    <fb>0.08</fb>
    <v>23</v>
  </rv>
  <rv s="2">
    <fb>0.17800000000000002</fb>
    <v>23</v>
  </rv>
  <rv s="2">
    <fb>0.60683998107910198</fb>
    <v>23</v>
  </rv>
  <rv s="1">
    <v>536870912</v>
    <v>Burgenland</v>
    <v>20b1c17e-6204-a0df-6047-2725dec16761</v>
    <v>en-GB</v>
    <v>Map</v>
  </rv>
  <rv s="1">
    <v>536870912</v>
    <v>Carinthia</v>
    <v>5e37573b-7455-bff5-b6e2-1efd0b0d6059</v>
    <v>en-GB</v>
    <v>Map</v>
  </rv>
  <rv s="1">
    <v>536870912</v>
    <v>Lower Austria</v>
    <v>4dcd6132-5fe3-19ce-a37c-ff75732178e2</v>
    <v>en-GB</v>
    <v>Map</v>
  </rv>
  <rv s="1">
    <v>536870912</v>
    <v>Upper Austria</v>
    <v>5eda3d8d-2623-8c5c-71b9-98e76b245f37</v>
    <v>en-GB</v>
    <v>Map</v>
  </rv>
  <rv s="1">
    <v>536870912</v>
    <v>Salzburg</v>
    <v>f1e6feb1-ca38-e293-2657-06a535e7d8ed</v>
    <v>en-GB</v>
    <v>Map</v>
  </rv>
  <rv s="1">
    <v>536870912</v>
    <v>Styria</v>
    <v>27e5c768-8121-a58a-3641-f4576289d790</v>
    <v>en-GB</v>
    <v>Map</v>
  </rv>
  <rv s="1">
    <v>536870912</v>
    <v>Tyrol</v>
    <v>bbfb1e8f-7c58-8f12-9249-9ff4d210f1d6</v>
    <v>en-GB</v>
    <v>Map</v>
  </rv>
  <rv s="1">
    <v>536870912</v>
    <v>Vorarlberg</v>
    <v>515e6b8f-2ef0-2ac9-184c-2834f6770193</v>
    <v>en-GB</v>
    <v>Map</v>
  </rv>
  <rv s="3">
    <v>83</v>
  </rv>
  <rv s="2">
    <fb>0.25405547466329398</fb>
    <v>23</v>
  </rv>
  <rv s="2">
    <fb>0.51400000000000001</fb>
    <v>23</v>
  </rv>
  <rv s="2">
    <fb>4.6739997863769499E-2</fb>
    <v>31</v>
  </rv>
  <rv s="2">
    <fb>5194416</fb>
    <v>24</v>
  </rv>
  <rv s="8">
    <v>#VALUE!</v>
    <v>en-GB</v>
    <v>c3f78b59-5e8d-133a-d0e2-ff2e71c4a5d5</v>
    <v>536870912</v>
    <v>1</v>
    <v>166</v>
    <v>128</v>
    <v>Austria</v>
    <v>20</v>
    <v>21</v>
    <v>Map</v>
    <v>0</v>
    <v>150</v>
    <v>AT</v>
    <v>1362</v>
    <v>1363</v>
    <v>1230</v>
    <v>921</v>
    <v>1364</v>
    <v>1365</v>
    <v>1366</v>
    <v>1367</v>
    <v>1368</v>
    <v>EUR</v>
    <v>Austria, formally the Republic of Austria, is a landlocked country in Central Europe, lying in the Eastern Alps. It is a federation of nine states, of which the capital Vienna is the most populous city and state. Austria is bordered by Germany ...</v>
    <v>1369</v>
    <v>508</v>
    <v>1370</v>
    <v>1371</v>
    <v>1372</v>
    <v>1373</v>
    <v>1374</v>
    <v>1375</v>
    <v>1376</v>
    <v>250</v>
    <v>1365</v>
    <v>1379</v>
    <v>1380</v>
    <v>1381</v>
    <v>1382</v>
    <v>258</v>
    <v>Austria</v>
    <v>National anthem of Austria</v>
    <v>1383</v>
    <v>Österreich</v>
    <v>1384</v>
    <v>1385</v>
    <v>1386</v>
    <v>1387</v>
    <v>1388</v>
    <v>1389</v>
    <v>1390</v>
    <v>1391</v>
    <v>531</v>
    <v>1392</v>
    <v>1393</v>
    <v>1402</v>
    <v>1403</v>
    <v>693</v>
    <v>1404</v>
    <v>1405</v>
    <v>Austria</v>
    <v>1406</v>
    <v>mdp/vdpid/14</v>
  </rv>
  <rv s="0">
    <v>24</v>
    <v>0</v>
    <v>167</v>
    <v>3</v>
    <v>0</v>
    <v>Image of Bosnia and Herzegovina</v>
  </rv>
  <rv s="1">
    <v>536870912</v>
    <v>Bosnia and Herzegovina</v>
    <v>d4cae21e-b3ba-1c2f-fa55-9c516a522c1b</v>
    <v>en-GB</v>
    <v>Map</v>
  </rv>
  <rv s="2">
    <fb>0.43144531250000001</fb>
    <v>23</v>
  </rv>
  <rv s="2">
    <fb>51197</fb>
    <v>24</v>
  </rv>
  <rv s="2">
    <fb>11000</fb>
    <v>24</v>
  </rv>
  <rv s="2">
    <fb>8.1110000000000007</fb>
    <v>25</v>
  </rv>
  <rv s="2">
    <fb>387</fb>
    <v>26</v>
  </rv>
  <rv s="1">
    <v>536870912</v>
    <v>Sarajevo</v>
    <v>377e62c3-d9a6-4966-991a-32be280889e0</v>
    <v>en-GB</v>
    <v>Map</v>
  </rv>
  <rv s="2">
    <fb>21847.986000000001</fb>
    <v>24</v>
  </rv>
  <rv s="2">
    <fb>104.896137350469</fb>
    <v>27</v>
  </rv>
  <rv s="2">
    <fb>5.6278215406130308E-3</fb>
    <v>23</v>
  </rv>
  <rv s="2">
    <fb>3446.76666750907</fb>
    <v>24</v>
  </rv>
  <rv s="2">
    <fb>1.2649999999999999</fb>
    <v>25</v>
  </rv>
  <rv s="2">
    <fb>0.4267578125</fb>
    <v>23</v>
  </rv>
  <rv s="2">
    <fb>77.522044967234194</fb>
    <v>28</v>
  </rv>
  <rv s="2">
    <fb>1.05</fb>
    <v>29</v>
  </rv>
  <rv s="2">
    <fb>20047848434.548698</fb>
    <v>30</v>
  </rv>
  <rv s="2">
    <fb>0.2334466</fb>
    <v>23</v>
  </rv>
  <rv s="0">
    <v>24</v>
    <v>0</v>
    <v>167</v>
    <v>7</v>
    <v>0</v>
    <v>Image of Bosnia and Herzegovina</v>
  </rv>
  <rv s="1">
    <v>805306368</v>
    <v>Christian Schmidt (High Representative)</v>
    <v>bc4efa5b-707f-4690-a7bf-f7f71fd9d869</v>
    <v>en-GB</v>
    <v>Generic</v>
  </rv>
  <rv s="1">
    <v>805306368</v>
    <v>Borjana Krišto (Chairwoman)</v>
    <v>476f6b1a-ac95-1ab9-d9cd-c6e0e7c57d86</v>
    <v>en-GB</v>
    <v>Generic</v>
  </rv>
  <rv s="3">
    <v>84</v>
  </rv>
  <rv s="4">
    <v>https://www.bing.com/search?q=bosnia+and+herzegovina&amp;form=skydnc</v>
    <v>Learn more on Bing</v>
  </rv>
  <rv s="2">
    <fb>77.262</fb>
    <v>28</v>
  </rv>
  <rv s="2">
    <fb>1.04</fb>
    <v>29</v>
  </rv>
  <rv s="3">
    <v>85</v>
  </rv>
  <rv s="2">
    <fb>0.2863505703</fb>
    <v>23</v>
  </rv>
  <rv s="2">
    <fb>2.1616</fb>
    <v>25</v>
  </rv>
  <rv s="2">
    <fb>3653499</fb>
    <v>24</v>
  </rv>
  <rv s="2">
    <fb>0.40700000000000003</fb>
    <v>23</v>
  </rv>
  <rv s="2">
    <fb>7.4999999999999997E-2</fb>
    <v>23</v>
  </rv>
  <rv s="2">
    <fb>0.12300000000000001</fb>
    <v>23</v>
  </rv>
  <rv s="2">
    <fb>0.46395000457763702</fb>
    <v>23</v>
  </rv>
  <rv s="1">
    <v>536870912</v>
    <v>Federation of Bosnia and Herzegovina</v>
    <v>47ecb05c-2b04-6687-3768-5ad1d4122d13</v>
    <v>en-GB</v>
    <v>Map</v>
  </rv>
  <rv s="1">
    <v>536870912</v>
    <v>Republika Srpska</v>
    <v>2fe856d7-b6f4-dbce-fa75-9ac4319b1d63</v>
    <v>en-GB</v>
    <v>Map</v>
  </rv>
  <rv s="1">
    <v>536870912</v>
    <v>Brčko District</v>
    <v>b396b6d6-db22-9823-d1e7-7291c204c629</v>
    <v>en-GB</v>
    <v>Map</v>
  </rv>
  <rv s="3">
    <v>86</v>
  </rv>
  <rv s="2">
    <fb>0.204407603558384</fb>
    <v>23</v>
  </rv>
  <rv s="3">
    <v>87</v>
  </rv>
  <rv s="2">
    <fb>0.23699999999999999</fb>
    <v>23</v>
  </rv>
  <rv s="2">
    <fb>0.18424999237060502</fb>
    <v>31</v>
  </rv>
  <rv s="2">
    <fb>1605144</fb>
    <v>24</v>
  </rv>
  <rv s="10">
    <v>#VALUE!</v>
    <v>en-GB</v>
    <v>d4cae21e-b3ba-1c2f-fa55-9c516a522c1b</v>
    <v>536870912</v>
    <v>1</v>
    <v>171</v>
    <v>172</v>
    <v>Bosnia and Herzegovina</v>
    <v>20</v>
    <v>21</v>
    <v>Map</v>
    <v>0</v>
    <v>173</v>
    <v>BA</v>
    <v>1410</v>
    <v>1411</v>
    <v>1412</v>
    <v>1413</v>
    <v>1414</v>
    <v>1415</v>
    <v>1416</v>
    <v>1417</v>
    <v>1418</v>
    <v>BAM</v>
    <v>Bosnia and Herzegovina, often referred to as Bosnia-Herzegovina or simply Bosnia, is a country in Southeast Europe. Situated on the Balkan Peninsula, it borders Serbia to the east, Montenegro to the southeast, and Croatia to the north and ...</v>
    <v>1419</v>
    <v>1420</v>
    <v>1421</v>
    <v>1422</v>
    <v>1423</v>
    <v>1424</v>
    <v>1425</v>
    <v>1426</v>
    <v>258</v>
    <v>1415</v>
    <v>1429</v>
    <v>1430</v>
    <v>1431</v>
    <v>384</v>
    <v>1432</v>
    <v>Bosnia and Herzegovina</v>
    <v>National anthem of Bosnia and Herzegovina</v>
    <v>1433</v>
    <v>Bosna i Hercegovina</v>
    <v>1434</v>
    <v>1435</v>
    <v>1436</v>
    <v>34</v>
    <v>391</v>
    <v>1437</v>
    <v>732</v>
    <v>1438</v>
    <v>1439</v>
    <v>1261</v>
    <v>1440</v>
    <v>1444</v>
    <v>1445</v>
    <v>1446</v>
    <v>1447</v>
    <v>1448</v>
    <v>Bosnia and Herzegovina</v>
    <v>1449</v>
    <v>mdp/vdpid/25</v>
  </rv>
  <rv s="0">
    <v>25</v>
    <v>0</v>
    <v>174</v>
    <v>3</v>
    <v>0</v>
    <v>Image of Cape Verde</v>
  </rv>
  <rv s="1">
    <v>536870912</v>
    <v>Cape Verde</v>
    <v>f5c359d6-b579-f02c-e5ec-07e6cc68c768</v>
    <v>en-GB</v>
    <v>Map</v>
  </rv>
  <rv s="2">
    <fb>0.19602977667493801</fb>
    <v>23</v>
  </rv>
  <rv s="2">
    <fb>4033</fb>
    <v>24</v>
  </rv>
  <rv s="2">
    <fb>1000</fb>
    <v>24</v>
  </rv>
  <rv s="2">
    <fb>19.489999999999998</fb>
    <v>25</v>
  </rv>
  <rv s="2">
    <fb>238</fb>
    <v>26</v>
  </rv>
  <rv s="1">
    <v>536870912</v>
    <v>Praia</v>
    <v>78c8a737-4c28-9af0-ee0b-e664b36b5560</v>
    <v>en-GB</v>
    <v>Map</v>
  </rv>
  <rv s="2">
    <fb>542.71600000000001</fb>
    <v>24</v>
  </rv>
  <rv s="2">
    <fb>110.50160632139099</fb>
    <v>27</v>
  </rv>
  <rv s="2">
    <fb>1.1066665649414401E-2</fb>
    <v>23</v>
  </rv>
  <rv s="2">
    <fb>2.274</fb>
    <v>25</v>
  </rv>
  <rv s="2">
    <fb>0.22545905858647999</fb>
    <v>23</v>
  </rv>
  <rv s="2">
    <fb>0</fb>
    <v>28</v>
  </rv>
  <rv s="2">
    <fb>1981845740.7061501</fb>
    <v>30</v>
  </rv>
  <rv s="2">
    <fb>1.0402796999999999</fb>
    <v>23</v>
  </rv>
  <rv s="2">
    <fb>0.23616510000000002</fb>
    <v>23</v>
  </rv>
  <rv s="0">
    <v>25</v>
    <v>0</v>
    <v>174</v>
    <v>7</v>
    <v>0</v>
    <v>Image of Cape Verde</v>
  </rv>
  <rv s="2">
    <fb>16.7</fb>
    <v>28</v>
  </rv>
  <rv s="1">
    <v>805306368</v>
    <v>José Maria Neves (President)</v>
    <v>47b5deba-3ca5-87b6-3f01-cbe50d3fedb6</v>
    <v>en-GB</v>
    <v>Generic</v>
  </rv>
  <rv s="1">
    <v>805306368</v>
    <v>Ulisses Correia e Silva (Prime minister)</v>
    <v>2b16dc4b-324c-04ed-3cea-8a9b2a37fc7a</v>
    <v>en-GB</v>
    <v>Generic</v>
  </rv>
  <rv s="3">
    <v>88</v>
  </rv>
  <rv s="4">
    <v>https://www.bing.com/search?q=cape+verde&amp;form=skydnc</v>
    <v>Learn more on Bing</v>
  </rv>
  <rv s="2">
    <fb>72.781999999999996</fb>
    <v>28</v>
  </rv>
  <rv s="2">
    <fb>58</fb>
    <v>28</v>
  </rv>
  <rv s="3">
    <v>89</v>
  </rv>
  <rv s="2">
    <fb>0.23170751710000001</fb>
    <v>23</v>
  </rv>
  <rv s="2">
    <fb>0.76939999999999997</fb>
    <v>25</v>
  </rv>
  <rv s="2">
    <fb>618014</fb>
    <v>24</v>
  </rv>
  <rv s="2">
    <fb>0.32299999999999995</fb>
    <v>23</v>
  </rv>
  <rv s="2">
    <fb>0.48700000000000004</fb>
    <v>23</v>
  </rv>
  <rv s="2">
    <fb>2.2000000000000002E-2</fb>
    <v>23</v>
  </rv>
  <rv s="2">
    <fb>9.6999999999999989E-2</fb>
    <v>23</v>
  </rv>
  <rv s="2">
    <fb>0.604550018310547</fb>
    <v>23</v>
  </rv>
  <rv s="1">
    <v>536870912</v>
    <v>São Lourenço dos Órgãos, Cape Verde</v>
    <v>f183e7ec-3c03-6fea-e842-5c6b653b9959</v>
    <v>en-GB</v>
    <v>Map</v>
  </rv>
  <rv s="1">
    <v>536870912</v>
    <v>São Miguel, Cape Verde</v>
    <v>82f9df29-c086-33fc-9ef5-eaf04e219943</v>
    <v>en-GB</v>
    <v>Map</v>
  </rv>
  <rv s="1">
    <v>536870912</v>
    <v>São Salvador do Mundo, Cape Verde</v>
    <v>a1f95461-5e9c-4f01-ff23-232168ef5307</v>
    <v>en-GB</v>
    <v>Map</v>
  </rv>
  <rv s="1">
    <v>536870912</v>
    <v>Ribeira Grande, Cape Verde</v>
    <v>6742a278-e6b9-888f-1f14-8dbc62c20e6d</v>
    <v>en-GB</v>
    <v>Map</v>
  </rv>
  <rv s="1">
    <v>536870912</v>
    <v>Paul, Cape Verde</v>
    <v>458c0002-934a-ea9d-6a82-5ec5dca5f40d</v>
    <v>en-GB</v>
    <v>Map</v>
  </rv>
  <rv s="1">
    <v>536870912</v>
    <v>Porto Novo, Cape Verde</v>
    <v>decabdcc-76c3-86ab-8123-ebc3e0865185</v>
    <v>en-GB</v>
    <v>Map</v>
  </rv>
  <rv s="1">
    <v>536870912</v>
    <v>Ribeira Brava, Cape Verde</v>
    <v>32abb67d-a103-da7d-50c0-f3d23d7081b1</v>
    <v>en-GB</v>
    <v>Map</v>
  </rv>
  <rv s="1">
    <v>536870912</v>
    <v>Tarrafal de São Nicolau</v>
    <v>55b2c9c6-739e-2a17-ad43-ebff2a632d02</v>
    <v>en-GB</v>
    <v>Map</v>
  </rv>
  <rv s="1">
    <v>536870912</v>
    <v>Mosteiros, Cape Verde</v>
    <v>60049836-a2c8-c0f3-f519-5de3b7eec761</v>
    <v>en-GB</v>
    <v>Map</v>
  </rv>
  <rv s="1">
    <v>536870912</v>
    <v>Praia, Cape Verde</v>
    <v>fa2bf56b-a438-0d36-51eb-728e4d9b7ca5</v>
    <v>en-GB</v>
    <v>Map</v>
  </rv>
  <rv s="1">
    <v>536870912</v>
    <v>Ribeira Grande de Santiago, Cape Verde</v>
    <v>75d0a256-1710-dd23-9ba5-7d66001e0139</v>
    <v>en-GB</v>
    <v>Map</v>
  </rv>
  <rv s="1">
    <v>536870912</v>
    <v>Santa Catarina, Cape Verde</v>
    <v>5960d726-cea9-c4b1-7864-27c3ae7120df</v>
    <v>en-GB</v>
    <v>Map</v>
  </rv>
  <rv s="1">
    <v>536870912</v>
    <v>Santa Catarina do Fogo, Cape Verde</v>
    <v>62b4e152-ad9d-b1d9-221e-745396f00621</v>
    <v>en-GB</v>
    <v>Map</v>
  </rv>
  <rv s="1">
    <v>536870912</v>
    <v>Santa Cruz, Cape Verde</v>
    <v>f6f15e30-f512-139a-1350-14afe8483679</v>
    <v>en-GB</v>
    <v>Map</v>
  </rv>
  <rv s="1">
    <v>536870912</v>
    <v>São Domingos, Cape Verde</v>
    <v>1fe33247-d53c-6627-79ac-ab28ecc3af85</v>
    <v>en-GB</v>
    <v>Map</v>
  </rv>
  <rv s="1">
    <v>536870912</v>
    <v>São Filipe, Cape Verde</v>
    <v>4c226f7f-2d80-ab38-f532-61d277eb98ab</v>
    <v>en-GB</v>
    <v>Map</v>
  </rv>
  <rv s="1">
    <v>536870912</v>
    <v>Tarrafal, Cape Verde</v>
    <v>24b4fb16-bfdc-2a3c-195b-a2d8e1443a5d</v>
    <v>en-GB</v>
    <v>Map</v>
  </rv>
  <rv s="3">
    <v>90</v>
  </rv>
  <rv s="2">
    <fb>0.20086752683725401</fb>
    <v>23</v>
  </rv>
  <rv s="3">
    <v>91</v>
  </rv>
  <rv s="2">
    <fb>0.375</fb>
    <v>23</v>
  </rv>
  <rv s="2">
    <fb>0.122489995956421</fb>
    <v>31</v>
  </rv>
  <rv s="2">
    <fb>364029</fb>
    <v>24</v>
  </rv>
  <rv s="11">
    <v>#VALUE!</v>
    <v>en-GB</v>
    <v>f5c359d6-b579-f02c-e5ec-07e6cc68c768</v>
    <v>536870912</v>
    <v>1</v>
    <v>178</v>
    <v>179</v>
    <v>Cape Verde</v>
    <v>20</v>
    <v>21</v>
    <v>Map</v>
    <v>0</v>
    <v>180</v>
    <v>CV</v>
    <v>1453</v>
    <v>1454</v>
    <v>1455</v>
    <v>1456</v>
    <v>1457</v>
    <v>1458</v>
    <v>1459</v>
    <v>1460</v>
    <v>1461</v>
    <v>CVE</v>
    <v>Cape Verde or Cabo Verde, officially the Republic of Cabo Verde, is an archipelagic country in the central Atlantic Ocean off the coast of West Africa. It consists of ten volcanic islands with a combined land area of about 4,033 square ...</v>
    <v>1462</v>
    <v>1463</v>
    <v>1464</v>
    <v>296</v>
    <v>1465</v>
    <v>1466</v>
    <v>1467</v>
    <v>1468</v>
    <v>1469</v>
    <v>1458</v>
    <v>1472</v>
    <v>1473</v>
    <v>1474</v>
    <v>1475</v>
    <v>433</v>
    <v>Cape Verde</v>
    <v>Cântico da Liberdade</v>
    <v>1476</v>
    <v>República de Cabo Verde</v>
    <v>1477</v>
    <v>1478</v>
    <v>1479</v>
    <v>846</v>
    <v>1480</v>
    <v>1481</v>
    <v>1482</v>
    <v>850</v>
    <v>1483</v>
    <v>1007</v>
    <v>1484</v>
    <v>1502</v>
    <v>1503</v>
    <v>1504</v>
    <v>1505</v>
    <v>1506</v>
    <v>Cape Verde</v>
    <v>1507</v>
    <v>mdp/vdpid/57</v>
  </rv>
  <rv s="0">
    <v>26</v>
    <v>0</v>
    <v>181</v>
    <v>3</v>
    <v>0</v>
    <v>Image of Curaçao</v>
  </rv>
  <rv s="1">
    <v>536870912</v>
    <v>Curaçao</v>
    <v>16684a44-60de-afc8-b3ba-ec91b81de9ed</v>
    <v>en-GB</v>
    <v>Map</v>
  </rv>
  <rv s="2">
    <fb>444</fb>
    <v>24</v>
  </rv>
  <rv s="2">
    <fb>10.8</fb>
    <v>25</v>
  </rv>
  <rv s="2">
    <fb>5999</fb>
    <v>26</v>
  </rv>
  <rv s="1">
    <v>536870912</v>
    <v>Willemstad</v>
    <v>cf4a8036-92ae-c9b4-f7d8-593204f1dc2d</v>
    <v>en-GB</v>
    <v>Map</v>
  </rv>
  <rv s="2">
    <fb>5390.49</fb>
    <v>24</v>
  </rv>
  <rv s="2">
    <fb>115.53320212843499</fb>
    <v>27</v>
  </rv>
  <rv s="2">
    <fb>2.6222078342505603E-2</fb>
    <v>23</v>
  </rv>
  <rv s="2">
    <fb>4797.6704359594396</fb>
    <v>24</v>
  </rv>
  <rv s="2">
    <fb>1.7</fb>
    <v>25</v>
  </rv>
  <rv s="2">
    <fb>99.999933720384206</fb>
    <v>28</v>
  </rv>
  <rv s="2">
    <fb>3127908037.85918</fb>
    <v>30</v>
  </rv>
  <rv s="2">
    <fb>1.6099636000000002</fb>
    <v>23</v>
  </rv>
  <rv s="2">
    <fb>0.2142857</fb>
    <v>23</v>
  </rv>
  <rv s="0">
    <v>26</v>
    <v>0</v>
    <v>181</v>
    <v>7</v>
    <v>0</v>
    <v>Image of Curaçao</v>
  </rv>
  <rv s="1">
    <v>805306368</v>
    <v>Mauritsz de Kort (Governor)</v>
    <v>dfdc5f1e-9feb-d1b4-a905-3f8d716d93c2</v>
    <v>en-GB</v>
    <v>Generic</v>
  </rv>
  <rv s="1">
    <v>805306368</v>
    <v>Fergino Brownbill (Speaker)</v>
    <v>56ef6629-1114-ce2c-df05-202725bcfb19</v>
    <v>en-GB</v>
    <v>Generic</v>
  </rv>
  <rv s="1">
    <v>805306368</v>
    <v>Gilmar Pisas (Prime minister)</v>
    <v>f831a0be-b3fd-7389-04b5-8c2756839a90</v>
    <v>en-GB</v>
    <v>Generic</v>
  </rv>
  <rv s="3">
    <v>92</v>
  </rv>
  <rv s="4">
    <v>https://www.bing.com/search?q=cura%c3%a7ao+country&amp;form=skydnc</v>
    <v>Learn more on Bing</v>
  </rv>
  <rv s="2">
    <fb>78.017073170731706</fb>
    <v>28</v>
  </rv>
  <rv s="3">
    <v>93</v>
  </rv>
  <rv s="2">
    <fb>153693</fb>
    <v>24</v>
  </rv>
  <rv s="3">
    <v>94</v>
  </rv>
  <rv s="2">
    <fb>140363</fb>
    <v>24</v>
  </rv>
  <rv s="12">
    <v>#VALUE!</v>
    <v>en-GB</v>
    <v>16684a44-60de-afc8-b3ba-ec91b81de9ed</v>
    <v>536870912</v>
    <v>1</v>
    <v>185</v>
    <v>186</v>
    <v>Curaçao</v>
    <v>20</v>
    <v>21</v>
    <v>Map</v>
    <v>0</v>
    <v>187</v>
    <v>CW</v>
    <v>1511</v>
    <v>1512</v>
    <v>1513</v>
    <v>1514</v>
    <v>1515</v>
    <v>1516</v>
    <v>1517</v>
    <v>XCG</v>
    <v>Curaçao, officially the Country of Curaçao, is a constituent island country within the Kingdom of the Netherlands, located in the southern Caribbean Sea, about 65 km north of Venezuela and 80 km southeast of Aruba. Curaçao includes the main ...</v>
    <v>1518</v>
    <v>1519</v>
    <v>1520</v>
    <v>1521</v>
    <v>1522</v>
    <v>1523</v>
    <v>1524</v>
    <v>1514</v>
    <v>1528</v>
    <v>1529</v>
    <v>1530</v>
    <v>Curaçao</v>
    <v>Himno di Kòrsou</v>
    <v>1531</v>
    <v>Curaçao</v>
    <v>1532</v>
    <v>1533</v>
    <v>Curaçao</v>
    <v>1534</v>
    <v>mdp/vdpid/273</v>
  </rv>
  <rv s="0">
    <v>27</v>
    <v>0</v>
    <v>188</v>
    <v>3</v>
    <v>0</v>
    <v>Image of Ecuador</v>
  </rv>
  <rv s="1">
    <v>536870912</v>
    <v>Ecuador</v>
    <v>2079204c-c2a1-f4df-5ade-9c8e04ca07ce</v>
    <v>en-GB</v>
    <v>Map</v>
  </rv>
  <rv s="2">
    <fb>0.22209695603156698</fb>
    <v>23</v>
  </rv>
  <rv s="2">
    <fb>257204.27</fb>
    <v>24</v>
  </rv>
  <rv s="2">
    <fb>19.719000000000001</fb>
    <v>25</v>
  </rv>
  <rv s="2">
    <fb>593</fb>
    <v>26</v>
  </rv>
  <rv s="1">
    <v>536870912</v>
    <v>Quito</v>
    <v>dfa87a53-572b-ac85-a4bb-f3f9e6216a7c</v>
    <v>en-GB</v>
    <v>Map</v>
  </rv>
  <rv s="2">
    <fb>41154.741000000002</fb>
    <v>24</v>
  </rv>
  <rv s="2">
    <fb>124.142674729473</fb>
    <v>27</v>
  </rv>
  <rv s="2">
    <fb>2.6601251546613603E-3</fb>
    <v>23</v>
  </rv>
  <rv s="2">
    <fb>1376.3931153262699</fb>
    <v>24</v>
  </rv>
  <rv s="2">
    <fb>2.427</fb>
    <v>25</v>
  </rv>
  <rv s="2">
    <fb>0.50205952611632298</fb>
    <v>23</v>
  </rv>
  <rv s="2">
    <fb>86.884660364734302</fb>
    <v>28</v>
  </rv>
  <rv s="2">
    <fb>0.61</fb>
    <v>29</v>
  </rv>
  <rv s="2">
    <fb>107435665000</fb>
    <v>30</v>
  </rv>
  <rv s="2">
    <fb>1.0326795</fb>
    <v>23</v>
  </rv>
  <rv s="2">
    <fb>0.4489223</fb>
    <v>23</v>
  </rv>
  <rv s="0">
    <v>27</v>
    <v>0</v>
    <v>188</v>
    <v>7</v>
    <v>0</v>
    <v>Image of Ecuador</v>
  </rv>
  <rv s="1">
    <v>536870912</v>
    <v>Guayaquil</v>
    <v>92f08a91-8f1e-636f-8b59-cfe6db9e4eec</v>
    <v>en-GB</v>
    <v>Map</v>
  </rv>
  <rv s="1">
    <v>805306368</v>
    <v>Daniel Noboa (President)</v>
    <v>ab584480-89aa-1c0e-40b6-0ffc6980662b</v>
    <v>en-GB</v>
    <v>Generic</v>
  </rv>
  <rv s="1">
    <v>805306368</v>
    <v>María José Pinto (Vice president)</v>
    <v>aa4cb0d5-6149-4df7-0086-93e8e03fe18c</v>
    <v>en-GB</v>
    <v>Generic</v>
  </rv>
  <rv s="3">
    <v>95</v>
  </rv>
  <rv s="4">
    <v>https://www.bing.com/search?q=ecuador&amp;form=skydnc</v>
    <v>Learn more on Bing</v>
  </rv>
  <rv s="2">
    <fb>76.8</fb>
    <v>28</v>
  </rv>
  <rv s="2">
    <fb>747000000</fb>
    <v>30</v>
  </rv>
  <rv s="2">
    <fb>59</fb>
    <v>28</v>
  </rv>
  <rv s="2">
    <fb>2.46</fb>
    <v>29</v>
  </rv>
  <rv s="2">
    <fb>0.43712133000000003</fb>
    <v>23</v>
  </rv>
  <rv s="2">
    <fb>2.0367999999999999</fb>
    <v>25</v>
  </rv>
  <rv s="2">
    <fb>18479841</fb>
    <v>24</v>
  </rv>
  <rv s="2">
    <fb>0.21199999999999999</fb>
    <v>23</v>
  </rv>
  <rv s="2">
    <fb>0.34399999999999997</fb>
    <v>23</v>
  </rv>
  <rv s="2">
    <fb>0.51</fb>
    <v>23</v>
  </rv>
  <rv s="2">
    <fb>4.5999999999999999E-2</fb>
    <v>23</v>
  </rv>
  <rv s="2">
    <fb>9.1999999999999998E-2</fb>
    <v>23</v>
  </rv>
  <rv s="2">
    <fb>0.14000000000000001</fb>
    <v>23</v>
  </rv>
  <rv s="2">
    <fb>0.68038002014160204</fb>
    <v>23</v>
  </rv>
  <rv s="1">
    <v>536870912</v>
    <v>Azuay Province</v>
    <v>2cfb014a-a9af-60a1-4b8f-eb162fbe6e72</v>
    <v>en-GB</v>
    <v>Map</v>
  </rv>
  <rv s="1">
    <v>536870912</v>
    <v>Bolívar Province</v>
    <v>4d552046-3a62-f923-d3c4-56ddfbf58477</v>
    <v>en-GB</v>
    <v>Map</v>
  </rv>
  <rv s="1">
    <v>536870912</v>
    <v>Cañar Province</v>
    <v>a9ec6560-75bb-6acb-2850-5ee8b3c0e70d</v>
    <v>en-GB</v>
    <v>Map</v>
  </rv>
  <rv s="1">
    <v>536870912</v>
    <v>Carchi Province</v>
    <v>6468a0ed-1faa-e59e-3c47-ec3e06264004</v>
    <v>en-GB</v>
    <v>Map</v>
  </rv>
  <rv s="1">
    <v>536870912</v>
    <v>Chimborazo Province</v>
    <v>8776cfea-2701-3c6f-4474-bbac439954bf</v>
    <v>en-GB</v>
    <v>Map</v>
  </rv>
  <rv s="1">
    <v>536870912</v>
    <v>Cotopaxi Province</v>
    <v>c06a9fc2-f34f-e68c-9741-9cc620c63e4d</v>
    <v>en-GB</v>
    <v>Map</v>
  </rv>
  <rv s="1">
    <v>536870912</v>
    <v>El Oro Province</v>
    <v>eb5def5b-73f4-3340-75cc-09e9ce42c3fb</v>
    <v>en-GB</v>
    <v>Map</v>
  </rv>
  <rv s="1">
    <v>536870912</v>
    <v>Esmeraldas Province</v>
    <v>ac309a0c-71b1-692d-39ec-110d81cf9f9f</v>
    <v>en-GB</v>
    <v>Map</v>
  </rv>
  <rv s="1">
    <v>536870912</v>
    <v>Galápagos Province</v>
    <v>56ad541f-3fad-e18e-448d-20d5660471b1</v>
    <v>en-GB</v>
    <v>Map</v>
  </rv>
  <rv s="1">
    <v>536870912</v>
    <v>Guayas Province</v>
    <v>472795a7-7487-ff7b-83a0-7eb6b94a297f</v>
    <v>en-GB</v>
    <v>Map</v>
  </rv>
  <rv s="1">
    <v>536870912</v>
    <v>Imbabura Province</v>
    <v>b55e8a0c-2c01-bedd-7ab6-6a27556de38b</v>
    <v>en-GB</v>
    <v>Map</v>
  </rv>
  <rv s="1">
    <v>536870912</v>
    <v>Loja Province</v>
    <v>b0bacdd5-a2fc-0810-4f62-4031e901c349</v>
    <v>en-GB</v>
    <v>Map</v>
  </rv>
  <rv s="1">
    <v>536870912</v>
    <v>Manabí Province</v>
    <v>b6790b9c-12f8-5243-0a7b-3dcdb354b2b3</v>
    <v>en-GB</v>
    <v>Map</v>
  </rv>
  <rv s="1">
    <v>536870912</v>
    <v>Morona-Santiago Province</v>
    <v>2ed9fd24-df04-212a-d4d9-9b4b29ad2b2d</v>
    <v>en-GB</v>
    <v>Map</v>
  </rv>
  <rv s="1">
    <v>536870912</v>
    <v>Napo Province</v>
    <v>621a491f-2896-9a1d-47d2-a574afc14ace</v>
    <v>en-GB</v>
    <v>Map</v>
  </rv>
  <rv s="1">
    <v>536870912</v>
    <v>Orellana Province</v>
    <v>49c9bc21-2a8d-a97d-ae97-23ca6dd7c735</v>
    <v>en-GB</v>
    <v>Map</v>
  </rv>
  <rv s="1">
    <v>536870912</v>
    <v>Pastaza Province</v>
    <v>6817a2a5-110b-9f8f-f0f5-b13e6624dc59</v>
    <v>en-GB</v>
    <v>Map</v>
  </rv>
  <rv s="1">
    <v>536870912</v>
    <v>Pichincha Province</v>
    <v>f4e8db75-5a82-3d59-f5e9-bd08cf6fff8a</v>
    <v>en-GB</v>
    <v>Map</v>
  </rv>
  <rv s="1">
    <v>536870912</v>
    <v>Santa Elena Province</v>
    <v>fcff532e-26eb-8c4a-404f-8fc422552e15</v>
    <v>en-GB</v>
    <v>Map</v>
  </rv>
  <rv s="1">
    <v>536870912</v>
    <v>Santo Domingo de los Tsáchilas Province</v>
    <v>cc2d928b-7e0d-05a2-5a13-c73529a5cda5</v>
    <v>en-GB</v>
    <v>Map</v>
  </rv>
  <rv s="1">
    <v>536870912</v>
    <v>Sucumbíos Province</v>
    <v>ebfa2524-d55a-4b2c-ac5d-113b02b7f1b0</v>
    <v>en-GB</v>
    <v>Map</v>
  </rv>
  <rv s="1">
    <v>536870912</v>
    <v>Tungurahua Province</v>
    <v>ee9cb293-dbab-c572-3cae-cffcd293f198</v>
    <v>en-GB</v>
    <v>Map</v>
  </rv>
  <rv s="1">
    <v>536870912</v>
    <v>Zamora-Chinchipe Province</v>
    <v>521e2066-d6bb-80df-996f-3f406f806d03</v>
    <v>en-GB</v>
    <v>Map</v>
  </rv>
  <rv s="1">
    <v>536870912</v>
    <v>Los Ríos Province</v>
    <v>522c5a50-5b8f-afec-3199-c8ca4eefcf8e</v>
    <v>en-GB</v>
    <v>Map</v>
  </rv>
  <rv s="3">
    <v>96</v>
  </rv>
  <rv s="2">
    <fb>3.9679999351501502E-2</fb>
    <v>31</v>
  </rv>
  <rv s="2">
    <fb>11116711</fb>
    <v>24</v>
  </rv>
  <rv s="13">
    <v>#VALUE!</v>
    <v>en-GB</v>
    <v>2079204c-c2a1-f4df-5ade-9c8e04ca07ce</v>
    <v>536870912</v>
    <v>1</v>
    <v>192</v>
    <v>193</v>
    <v>Ecuador</v>
    <v>20</v>
    <v>21</v>
    <v>Map</v>
    <v>0</v>
    <v>194</v>
    <v>EC</v>
    <v>1538</v>
    <v>1539</v>
    <v>920</v>
    <v>1540</v>
    <v>1541</v>
    <v>1542</v>
    <v>1543</v>
    <v>1544</v>
    <v>1545</v>
    <v>USD</v>
    <v>Ecuador, officially the Republic of Ecuador, is a country in northwestern South America, bordered by Colombia on the north, Peru on the east and south, and the Pacific Ocean on the west. It also includes the Galápagos Province which contains the ...</v>
    <v>1546</v>
    <v>1547</v>
    <v>1548</v>
    <v>1549</v>
    <v>1550</v>
    <v>1551</v>
    <v>1552</v>
    <v>1553</v>
    <v>1554</v>
    <v>438</v>
    <v>1555</v>
    <v>1558</v>
    <v>1559</v>
    <v>1560</v>
    <v>1561</v>
    <v>1562</v>
    <v>1563</v>
    <v>Ecuador</v>
    <v>Salve, Oh Patria</v>
    <v>125</v>
    <v>República del Ecuador</v>
    <v>1564</v>
    <v>1565</v>
    <v>1566</v>
    <v>1567</v>
    <v>1568</v>
    <v>1569</v>
    <v>793</v>
    <v>1570</v>
    <v>1571</v>
    <v>1572</v>
    <v>1573</v>
    <v>1598</v>
    <v>491</v>
    <v>1568</v>
    <v>1599</v>
    <v>Ecuador</v>
    <v>1600</v>
    <v>mdp/vdpid/66</v>
  </rv>
  <rv s="0">
    <v>28</v>
    <v>0</v>
    <v>195</v>
    <v>3</v>
    <v>0</v>
    <v>Image of Democratic Republic of the Congo</v>
  </rv>
  <rv s="1">
    <v>536870912</v>
    <v>Democratic Republic of the Congo</v>
    <v>ca4ca1f6-14e8-4ec4-828b-9f989adfdedf</v>
    <v>en-GB</v>
    <v>Map</v>
  </rv>
  <rv s="2">
    <fb>0.115568690589092</fb>
    <v>23</v>
  </rv>
  <rv s="2">
    <fb>2344858</fb>
    <v>24</v>
  </rv>
  <rv s="2">
    <fb>134000</fb>
    <v>24</v>
  </rv>
  <rv s="2">
    <fb>41.183</fb>
    <v>25</v>
  </rv>
  <rv s="2">
    <fb>243</fb>
    <v>26</v>
  </rv>
  <rv s="1">
    <v>536870912</v>
    <v>Kinshasa</v>
    <v>2acb1013-1141-4cb4-9703-aa6eef3bc16a</v>
    <v>en-GB</v>
    <v>Map</v>
  </rv>
  <rv s="2">
    <fb>2020.5170000000001</fb>
    <v>24</v>
  </rv>
  <rv s="2">
    <fb>133.85092657703501</fb>
    <v>27</v>
  </rv>
  <rv s="2">
    <fb>2.8858510729000902E-2</fb>
    <v>23</v>
  </rv>
  <rv s="2">
    <fb>108.516701140545</fb>
    <v>24</v>
  </rv>
  <rv s="2">
    <fb>5.9189999999999996</fb>
    <v>25</v>
  </rv>
  <rv s="2">
    <fb>0.67165079618888002</fb>
    <v>23</v>
  </rv>
  <rv s="2">
    <fb>5.3558141424821999</fb>
    <v>28</v>
  </rv>
  <rv s="2">
    <fb>1.49</fb>
    <v>29</v>
  </rv>
  <rv s="2">
    <fb>47319624204.093803</fb>
    <v>30</v>
  </rv>
  <rv s="2">
    <fb>1.0797707999999999</fb>
    <v>23</v>
  </rv>
  <rv s="2">
    <fb>6.6033400000000006E-2</fb>
    <v>23</v>
  </rv>
  <rv s="0">
    <v>28</v>
    <v>0</v>
    <v>195</v>
    <v>7</v>
    <v>0</v>
    <v>Image of Democratic Republic of the Congo</v>
  </rv>
  <rv s="2">
    <fb>68.2</fb>
    <v>28</v>
  </rv>
  <rv s="1">
    <v>805306368</v>
    <v>Félix Tshisekedi (President)</v>
    <v>c33cb891-5387-79e5-c3ac-161bddd248b5</v>
    <v>en-GB</v>
    <v>Generic</v>
  </rv>
  <rv s="1">
    <v>805306368</v>
    <v>Judith Suminwa (Prime minister)</v>
    <v>57702177-7d63-4886-9329-3817fa5b3404</v>
    <v>en-GB</v>
    <v>Generic</v>
  </rv>
  <rv s="3">
    <v>97</v>
  </rv>
  <rv s="4">
    <v>https://www.bing.com/search?q=democratic+republic+of+the+congo&amp;form=skydnc</v>
    <v>Learn more on Bing</v>
  </rv>
  <rv s="2">
    <fb>60.368000000000002</fb>
    <v>28</v>
  </rv>
  <rv s="2">
    <fb>473</fb>
    <v>28</v>
  </rv>
  <rv s="2">
    <fb>0.18</fb>
    <v>29</v>
  </rv>
  <rv s="2">
    <fb>0.37426708410000004</fb>
    <v>23</v>
  </rv>
  <rv s="2">
    <fb>7.3999999999999996E-2</fb>
    <v>25</v>
  </rv>
  <rv s="2">
    <fb>119038825</fb>
    <v>24</v>
  </rv>
  <rv s="2">
    <fb>0.32</fb>
    <v>23</v>
  </rv>
  <rv s="2">
    <fb>0.48399999999999999</fb>
    <v>23</v>
  </rv>
  <rv s="2">
    <fb>5.5E-2</fb>
    <v>23</v>
  </rv>
  <rv s="2">
    <fb>0.1</fb>
    <v>23</v>
  </rv>
  <rv s="2">
    <fb>0.14499999999999999</fb>
    <v>23</v>
  </rv>
  <rv s="2">
    <fb>0.63462001800537104</fb>
    <v>23</v>
  </rv>
  <rv s="1">
    <v>536870912</v>
    <v>Maniema</v>
    <v>061168d8-c9d6-4e36-a475-b6c1b6b53803</v>
    <v>en-GB</v>
    <v>Map</v>
  </rv>
  <rv s="1">
    <v>536870912</v>
    <v>North Kivu</v>
    <v>cff98cf5-c18d-4744-b7fd-3460e4e602e4</v>
    <v>en-GB</v>
    <v>Map</v>
  </rv>
  <rv s="1">
    <v>536870912</v>
    <v>South Kivu</v>
    <v>9e033254-96ff-4a56-bf8a-9bd770751374</v>
    <v>en-GB</v>
    <v>Map</v>
  </rv>
  <rv s="1">
    <v>536870912</v>
    <v>Kwilu Province</v>
    <v>91e16f16-6205-4934-84a1-63961c3de246</v>
    <v>en-GB</v>
    <v>Map</v>
  </rv>
  <rv s="1">
    <v>536870912</v>
    <v>Kwango</v>
    <v>3b9fc57d-2572-408a-ba5c-8d4dedf0a165</v>
    <v>en-GB</v>
    <v>Map</v>
  </rv>
  <rv s="1">
    <v>536870912</v>
    <v>Mai-Ndombe Province</v>
    <v>a9427c9c-85d8-490b-8e86-9caedee73192</v>
    <v>en-GB</v>
    <v>Map</v>
  </rv>
  <rv s="1">
    <v>536870912</v>
    <v>Tshuapa</v>
    <v>6ce8e89c-6e4f-4dc0-8e15-c6c5898e782f</v>
    <v>en-GB</v>
    <v>Map</v>
  </rv>
  <rv s="1">
    <v>536870912</v>
    <v>Nord-Ubangi</v>
    <v>a1350b0b-d77a-40f6-9e35-96edefa00ba2</v>
    <v>en-GB</v>
    <v>Map</v>
  </rv>
  <rv s="1">
    <v>536870912</v>
    <v>Sud-Ubangi</v>
    <v>5aa5d2c7-166d-40b8-8741-da458a49c2a7</v>
    <v>en-GB</v>
    <v>Map</v>
  </rv>
  <rv s="1">
    <v>536870912</v>
    <v>Mongala</v>
    <v>142ee87e-d95f-4f95-abd4-5bcda09c2fe5</v>
    <v>en-GB</v>
    <v>Map</v>
  </rv>
  <rv s="1">
    <v>536870912</v>
    <v>Bas-Uélé</v>
    <v>52e17b7b-4d5f-4928-bab8-4498c43530f0</v>
    <v>en-GB</v>
    <v>Map</v>
  </rv>
  <rv s="1">
    <v>536870912</v>
    <v>Haut-Uélé</v>
    <v>64f0aa00-e4f8-4901-9fd2-1c83b30b33e8</v>
    <v>en-GB</v>
    <v>Map</v>
  </rv>
  <rv s="1">
    <v>536870912</v>
    <v>Tshopo</v>
    <v>27dd0c89-4a04-42dd-9dc8-a028ae34e022</v>
    <v>en-GB</v>
    <v>Map</v>
  </rv>
  <rv s="1">
    <v>536870912</v>
    <v>Ituri Province</v>
    <v>54a61892-2627-4504-9950-1b38358e9625</v>
    <v>en-GB</v>
    <v>Map</v>
  </rv>
  <rv s="1">
    <v>536870912</v>
    <v>Kasaï Province</v>
    <v>61c09312-64fb-43b5-b723-e36f3beb848f</v>
    <v>en-GB</v>
    <v>Map</v>
  </rv>
  <rv s="1">
    <v>536870912</v>
    <v>Kasaï-Central</v>
    <v>c78a5928-7dc9-488d-a2c4-fb14f2e44703</v>
    <v>en-GB</v>
    <v>Map</v>
  </rv>
  <rv s="1">
    <v>536870912</v>
    <v>Lomami Province</v>
    <v>39a507fd-0fd1-4024-8f20-452df0dcadd4</v>
    <v>en-GB</v>
    <v>Map</v>
  </rv>
  <rv s="1">
    <v>536870912</v>
    <v>Sankuru</v>
    <v>2b441678-943e-4215-8807-f4fb15eb88c5</v>
    <v>en-GB</v>
    <v>Map</v>
  </rv>
  <rv s="1">
    <v>536870912</v>
    <v>Haut-Katanga Province</v>
    <v>ca09ce83-9df2-4ddf-9514-ff5fff5735c8</v>
    <v>en-GB</v>
    <v>Map</v>
  </rv>
  <rv s="1">
    <v>536870912</v>
    <v>Haut-Lomami</v>
    <v>5c51e955-1220-40b9-bb47-7b9854475e3a</v>
    <v>en-GB</v>
    <v>Map</v>
  </rv>
  <rv s="1">
    <v>536870912</v>
    <v>Lualaba Province</v>
    <v>ed2b028d-faa0-4b24-93f0-d528ddb53e0c</v>
    <v>en-GB</v>
    <v>Map</v>
  </rv>
  <rv s="1">
    <v>536870912</v>
    <v>Tanganyika Province</v>
    <v>17feb6f7-3b23-8f1a-205b-e7023c73b77b</v>
    <v>en-GB</v>
    <v>Map</v>
  </rv>
  <rv s="3">
    <v>98</v>
  </rv>
  <rv s="2">
    <fb>0.10704062801046201</fb>
    <v>23</v>
  </rv>
  <rv s="3">
    <v>99</v>
  </rv>
  <rv s="2">
    <fb>0.50700000000000001</fb>
    <v>23</v>
  </rv>
  <rv s="2">
    <fb>4.2360000610351597E-2</fb>
    <v>31</v>
  </rv>
  <rv s="2">
    <fb>39095679</fb>
    <v>24</v>
  </rv>
  <rv s="9">
    <v>#VALUE!</v>
    <v>en-GB</v>
    <v>ca4ca1f6-14e8-4ec4-828b-9f989adfdedf</v>
    <v>536870912</v>
    <v>1</v>
    <v>199</v>
    <v>143</v>
    <v>Democratic Republic of the Congo</v>
    <v>20</v>
    <v>21</v>
    <v>Map</v>
    <v>0</v>
    <v>200</v>
    <v>CD</v>
    <v>1604</v>
    <v>1605</v>
    <v>1606</v>
    <v>1607</v>
    <v>1608</v>
    <v>1609</v>
    <v>1610</v>
    <v>1611</v>
    <v>1612</v>
    <v>CDF</v>
    <v>The Democratic Republic of the Congo, also known as the DR Congo, Congo-Kinshasa, or simply the Congo or less often Zaire, is a country in Central Africa. By land area, it is the second-largest country in Africa and the eleventh-largest in the ...</v>
    <v>1613</v>
    <v>1614</v>
    <v>1615</v>
    <v>1616</v>
    <v>1617</v>
    <v>1618</v>
    <v>1619</v>
    <v>1620</v>
    <v>1621</v>
    <v>1622</v>
    <v>1609</v>
    <v>1625</v>
    <v>1626</v>
    <v>1627</v>
    <v>1628</v>
    <v>1629</v>
    <v>Democratic Republic of the Congo</v>
    <v>Debout Congolais</v>
    <v>656</v>
    <v>République démocratique du Congo</v>
    <v>1630</v>
    <v>1631</v>
    <v>1632</v>
    <v>846</v>
    <v>1633</v>
    <v>1634</v>
    <v>849</v>
    <v>1635</v>
    <v>1636</v>
    <v>1637</v>
    <v>1638</v>
    <v>1661</v>
    <v>1662</v>
    <v>1663</v>
    <v>1664</v>
    <v>1665</v>
    <v>Democratic Republic of the Congo</v>
    <v>1666</v>
    <v>mdp/vdpid/44</v>
  </rv>
  <rv s="0">
    <v>29</v>
    <v>0</v>
    <v>201</v>
    <v>3</v>
    <v>0</v>
    <v>Image of Egypt</v>
  </rv>
  <rv s="1">
    <v>536870912</v>
    <v>Egypt</v>
    <v>7af820a7-1c8d-f12a-0ca9-87e192e82cee</v>
    <v>en-GB</v>
    <v>Map</v>
  </rv>
  <rv s="2">
    <fb>3.75083632480913E-2</fb>
    <v>23</v>
  </rv>
  <rv s="2">
    <fb>1010407.87</fb>
    <v>24</v>
  </rv>
  <rv s="2">
    <fb>836000</fb>
    <v>24</v>
  </rv>
  <rv s="2">
    <fb>26.379000000000001</fb>
    <v>25</v>
  </rv>
  <rv s="2">
    <fb>20</fb>
    <v>26</v>
  </rv>
  <rv s="1">
    <v>536870912</v>
    <v>Cairo</v>
    <v>f339e71b-dff6-f428-3624-c707f5baa04c</v>
    <v>en-GB</v>
    <v>Map</v>
  </rv>
  <rv s="2">
    <fb>238560.35200000001</fb>
    <v>24</v>
  </rv>
  <rv s="2">
    <fb>288.56670071116298</fb>
    <v>27</v>
  </rv>
  <rv s="2">
    <fb>9.1505022263158792E-2</fb>
    <v>23</v>
  </rv>
  <rv s="2">
    <fb>1683.2135182955701</fb>
    <v>24</v>
  </rv>
  <rv s="2">
    <fb>3.3260000000000001</fb>
    <v>25</v>
  </rv>
  <rv s="2">
    <fb>7.3936409135688501E-4</fb>
    <v>23</v>
  </rv>
  <rv s="2">
    <fb>97.928929787843501</fb>
    <v>28</v>
  </rv>
  <rv s="2">
    <fb>0.4</fb>
    <v>29</v>
  </rv>
  <rv s="2">
    <fb>303175127597.521</fb>
    <v>30</v>
  </rv>
  <rv s="2">
    <fb>1.0628493000000001</fb>
    <v>23</v>
  </rv>
  <rv s="2">
    <fb>0.35164520000000005</fb>
    <v>23</v>
  </rv>
  <rv s="0">
    <v>29</v>
    <v>0</v>
    <v>201</v>
    <v>7</v>
    <v>0</v>
    <v>Image of Egypt</v>
  </rv>
  <rv s="2">
    <fb>18.100000000000001</fb>
    <v>28</v>
  </rv>
  <rv s="1">
    <v>805306368</v>
    <v>Abdel Fattah el-Sisi (President)</v>
    <v>bd682cfc-4153-2740-55a8-5092e9ac12e6</v>
    <v>en-GB</v>
    <v>Generic</v>
  </rv>
  <rv s="1">
    <v>805306368</v>
    <v>Mostafa Madbouly (Prime minister)</v>
    <v>20dec001-59cb-3582-f4b1-c36057f3c8dd</v>
    <v>en-GB</v>
    <v>Generic</v>
  </rv>
  <rv s="3">
    <v>100</v>
  </rv>
  <rv s="4">
    <v>https://www.bing.com/search?q=egypt&amp;form=skydnc</v>
    <v>Learn more on Bing</v>
  </rv>
  <rv s="2">
    <fb>71.825000000000003</fb>
    <v>28</v>
  </rv>
  <rv s="2">
    <fb>44199850000</fb>
    <v>30</v>
  </rv>
  <rv s="2">
    <fb>37</fb>
    <v>28</v>
  </rv>
  <rv s="3">
    <v>101</v>
  </rv>
  <rv s="2">
    <fb>0.61958965460000004</fb>
    <v>23</v>
  </rv>
  <rv s="2">
    <fb>0.4521</fb>
    <v>25</v>
  </rv>
  <rv s="2">
    <fb>112870457</fb>
    <v>24</v>
  </rv>
  <rv s="2">
    <fb>0.21</fb>
    <v>23</v>
  </rv>
  <rv s="2">
    <fb>0.26899999999999996</fb>
    <v>23</v>
  </rv>
  <rv s="2">
    <fb>3.7999999999999999E-2</fb>
    <v>23</v>
  </rv>
  <rv s="2">
    <fb>0.09</fb>
    <v>23</v>
  </rv>
  <rv s="2">
    <fb>0.16200000000000001</fb>
    <v>23</v>
  </rv>
  <rv s="2">
    <fb>0.46412998199462896</fb>
    <v>23</v>
  </rv>
  <rv s="1">
    <v>536870912</v>
    <v>Alexandria Governorate</v>
    <v>8003181b-e7bf-ddf4-a199-71a05b6ade79</v>
    <v>en-GB</v>
    <v>Map</v>
  </rv>
  <rv s="1">
    <v>536870912</v>
    <v>Aswan Governorate</v>
    <v>511db9d8-aac1-9ab1-13bb-6138eb5616c4</v>
    <v>en-GB</v>
    <v>Map</v>
  </rv>
  <rv s="1">
    <v>536870912</v>
    <v>Asyut Governorate</v>
    <v>38276c64-ea7a-410d-24b7-64beb756024c</v>
    <v>en-GB</v>
    <v>Map</v>
  </rv>
  <rv s="1">
    <v>536870912</v>
    <v>Beheira Governorate</v>
    <v>cb4090bf-d2f8-2204-d585-476d3df37a8f</v>
    <v>en-GB</v>
    <v>Map</v>
  </rv>
  <rv s="1">
    <v>536870912</v>
    <v>Beni Suef Governorate</v>
    <v>badcf7b4-a9e2-5517-1bdd-c780c2f26c72</v>
    <v>en-GB</v>
    <v>Map</v>
  </rv>
  <rv s="1">
    <v>536870912</v>
    <v>Cairo Governorate</v>
    <v>40d749c0-d713-814e-ef3c-7915083a10e8</v>
    <v>en-GB</v>
    <v>Map</v>
  </rv>
  <rv s="1">
    <v>536870912</v>
    <v>Dakahlia Governorate</v>
    <v>fdeeb0b3-047e-b574-74e0-f88c2d7a040c</v>
    <v>en-GB</v>
    <v>Map</v>
  </rv>
  <rv s="1">
    <v>536870912</v>
    <v>Damietta Governorate</v>
    <v>752a9b04-16cc-3931-5ca2-fb0e1925be23</v>
    <v>en-GB</v>
    <v>Map</v>
  </rv>
  <rv s="1">
    <v>536870912</v>
    <v>Faiyum Governorate</v>
    <v>eb26f94e-2766-c3d3-35f4-50cb2eb0ce55</v>
    <v>en-GB</v>
    <v>Map</v>
  </rv>
  <rv s="1">
    <v>536870912</v>
    <v>Gharbia Governorate</v>
    <v>539d1f2a-e56b-981b-b68c-d4ff7d3279a2</v>
    <v>en-GB</v>
    <v>Map</v>
  </rv>
  <rv s="1">
    <v>536870912</v>
    <v>Giza Governorate</v>
    <v>23a0d5e0-99dd-b522-e54d-b11659fab6ca</v>
    <v>en-GB</v>
    <v>Map</v>
  </rv>
  <rv s="1">
    <v>536870912</v>
    <v>Ismailia Governorate</v>
    <v>cdc25da2-596e-d166-dd41-c8036a65ade5</v>
    <v>en-GB</v>
    <v>Map</v>
  </rv>
  <rv s="1">
    <v>536870912</v>
    <v>Kafr El Sheikh Governorate</v>
    <v>308b3991-f02f-c6c6-b267-441ab51f1699</v>
    <v>en-GB</v>
    <v>Map</v>
  </rv>
  <rv s="1">
    <v>536870912</v>
    <v>Matrouh Governorate</v>
    <v>f74dd9b0-23df-6191-1303-3b2ba17dc003</v>
    <v>en-GB</v>
    <v>Map</v>
  </rv>
  <rv s="1">
    <v>536870912</v>
    <v>Minya Governorate</v>
    <v>e95f5f87-062b-7638-1248-4a3562370238</v>
    <v>en-GB</v>
    <v>Map</v>
  </rv>
  <rv s="1">
    <v>536870912</v>
    <v>Monufia Governorate</v>
    <v>3708df96-eaa0-3c11-f327-c95a8d7a76d1</v>
    <v>en-GB</v>
    <v>Map</v>
  </rv>
  <rv s="1">
    <v>536870912</v>
    <v>New Valley Governorate</v>
    <v>37340c74-0dd0-16d1-be47-975ac31f8ea1</v>
    <v>en-GB</v>
    <v>Map</v>
  </rv>
  <rv s="1">
    <v>536870912</v>
    <v>North Sinai Governorate</v>
    <v>094f5c93-c38c-43cc-3c97-af2da0fb59d5</v>
    <v>en-GB</v>
    <v>Map</v>
  </rv>
  <rv s="1">
    <v>536870912</v>
    <v>Port Said Governorate</v>
    <v>103ea99c-5f99-dc51-ef52-6b804e4d5070</v>
    <v>en-GB</v>
    <v>Map</v>
  </rv>
  <rv s="1">
    <v>536870912</v>
    <v>Qalyubiyya Governorate</v>
    <v>5da2d5de-8ce0-0ea6-1d83-c5eba8c9ec46</v>
    <v>en-GB</v>
    <v>Map</v>
  </rv>
  <rv s="1">
    <v>536870912</v>
    <v>Qena Governorate</v>
    <v>13bc95f2-9ce1-a4be-cde3-26eb1e242951</v>
    <v>en-GB</v>
    <v>Map</v>
  </rv>
  <rv s="1">
    <v>536870912</v>
    <v>Red Sea Governorate</v>
    <v>e9f5f47b-c7d2-72b7-9cdd-3b8e16d774b4</v>
    <v>en-GB</v>
    <v>Map</v>
  </rv>
  <rv s="1">
    <v>536870912</v>
    <v>Sharqia Governorate</v>
    <v>1bccb0aa-521d-f0af-c496-d67e43635dba</v>
    <v>en-GB</v>
    <v>Map</v>
  </rv>
  <rv s="1">
    <v>536870912</v>
    <v>Sohag Governorate</v>
    <v>d302a61c-56d1-2127-6b4b-811b992d8f35</v>
    <v>en-GB</v>
    <v>Map</v>
  </rv>
  <rv s="1">
    <v>536870912</v>
    <v>South Sinai Governorate</v>
    <v>efb866ef-8727-ced5-9a50-36d860c1201e</v>
    <v>en-GB</v>
    <v>Map</v>
  </rv>
  <rv s="1">
    <v>536870912</v>
    <v>Suez Governorate</v>
    <v>c4378354-0b78-e7be-8a8b-ebee69155c12</v>
    <v>en-GB</v>
    <v>Map</v>
  </rv>
  <rv s="1">
    <v>536870912</v>
    <v>Luxor Governorate</v>
    <v>94700196-ca2a-7d87-d77b-cc43f44dfc99</v>
    <v>en-GB</v>
    <v>Map</v>
  </rv>
  <rv s="1">
    <v>536870912</v>
    <v>Helwan Governorate</v>
    <v>620896cd-1897-57e1-4303-f871d3044d3b</v>
    <v>en-GB</v>
    <v>Map</v>
  </rv>
  <rv s="3">
    <v>102</v>
  </rv>
  <rv s="2">
    <fb>0.12519211097017099</fb>
    <v>23</v>
  </rv>
  <rv s="3">
    <v>103</v>
  </rv>
  <rv s="2">
    <fb>0.44400000000000001</fb>
    <v>23</v>
  </rv>
  <rv s="2">
    <fb>0.107600002288818</fb>
    <v>31</v>
  </rv>
  <rv s="2">
    <fb>42895824</fb>
    <v>24</v>
  </rv>
  <rv s="8">
    <v>#VALUE!</v>
    <v>en-GB</v>
    <v>7af820a7-1c8d-f12a-0ca9-87e192e82cee</v>
    <v>536870912</v>
    <v>1</v>
    <v>205</v>
    <v>128</v>
    <v>Egypt</v>
    <v>20</v>
    <v>21</v>
    <v>Map</v>
    <v>0</v>
    <v>206</v>
    <v>EG</v>
    <v>1670</v>
    <v>1671</v>
    <v>1672</v>
    <v>1673</v>
    <v>1674</v>
    <v>1675</v>
    <v>1676</v>
    <v>1677</v>
    <v>1678</v>
    <v>EGP</v>
    <v>Egypt, officially the Arab Republic of Egypt, is a country spanning the northeast corner of Africa and southwest corner of Asia via the Sinai Peninsula. It is bordered by the Mediterranean Sea to the north, Palestine and Israel to the northeast, ...</v>
    <v>1679</v>
    <v>1680</v>
    <v>1681</v>
    <v>1682</v>
    <v>1683</v>
    <v>1684</v>
    <v>1685</v>
    <v>1686</v>
    <v>1687</v>
    <v>1688</v>
    <v>1675</v>
    <v>1691</v>
    <v>1692</v>
    <v>1693</v>
    <v>1694</v>
    <v>1695</v>
    <v>Egypt</v>
    <v>Biladi, Biladi, Biladi</v>
    <v>1696</v>
    <v>جُمهورِيّةُ مِصرَ العَرَبيّةِ</v>
    <v>1697</v>
    <v>1698</v>
    <v>1699</v>
    <v>1700</v>
    <v>1701</v>
    <v>1199</v>
    <v>1702</v>
    <v>1703</v>
    <v>734</v>
    <v>1704</v>
    <v>1705</v>
    <v>1734</v>
    <v>1735</v>
    <v>1736</v>
    <v>1737</v>
    <v>1738</v>
    <v>Egypt</v>
    <v>1739</v>
    <v>mdp/vdpid/67</v>
  </rv>
  <rv s="0">
    <v>30</v>
    <v>0</v>
    <v>207</v>
    <v>3</v>
    <v>0</v>
    <v>Image of Iran</v>
  </rv>
  <rv s="1">
    <v>536870912</v>
    <v>Iran</v>
    <v>502b5268-992d-26c9-a0d8-6f206338406e</v>
    <v>en-GB</v>
    <v>Map</v>
  </rv>
  <rv s="2">
    <fb>0.28214101525086599</fb>
    <v>23</v>
  </rv>
  <rv s="2">
    <fb>1648195</fb>
    <v>24</v>
  </rv>
  <rv s="2">
    <fb>563000</fb>
    <v>24</v>
  </rv>
  <rv s="2">
    <fb>18.783000000000001</fb>
    <v>25</v>
  </rv>
  <rv s="2">
    <fb>98</fb>
    <v>26</v>
  </rv>
  <rv s="1">
    <v>536870912</v>
    <v>Tehran</v>
    <v>08033170-d738-6401-e42a-fb99d1cdb464</v>
    <v>en-GB</v>
    <v>Map</v>
  </rv>
  <rv s="2">
    <fb>661710.15</fb>
    <v>24</v>
  </rv>
  <rv s="2">
    <fb>550.92942529120603</fb>
    <v>27</v>
  </rv>
  <rv s="2">
    <fb>0.39907345569778302</fb>
    <v>23</v>
  </rv>
  <rv s="2">
    <fb>3022.12256298599</fb>
    <v>24</v>
  </rv>
  <rv s="2">
    <fb>2.137</fb>
    <v>25</v>
  </rv>
  <rv s="2">
    <fb>6.5644910660563896E-2</fb>
    <v>23</v>
  </rv>
  <rv s="2">
    <fb>99.022580545301807</fb>
    <v>28</v>
  </rv>
  <rv s="2">
    <fb>0.39900000000000002</fb>
    <v>29</v>
  </rv>
  <rv s="2">
    <fb>445345282122.68201</fb>
    <v>30</v>
  </rv>
  <rv s="2">
    <fb>1.1070754</fb>
    <v>23</v>
  </rv>
  <rv s="2">
    <fb>0.68116089999999996</fb>
    <v>23</v>
  </rv>
  <rv s="0">
    <v>30</v>
    <v>0</v>
    <v>207</v>
    <v>7</v>
    <v>0</v>
    <v>Image of Iran</v>
  </rv>
  <rv s="2">
    <fb>12.4</fb>
    <v>28</v>
  </rv>
  <rv s="1">
    <v>805306368</v>
    <v>Mojtaba Khamenei (Supreme leader)</v>
    <v>0402b064-56a5-ce20-f7ee-ee589d91adea</v>
    <v>en-GB</v>
    <v>Generic</v>
  </rv>
  <rv s="1">
    <v>805306368</v>
    <v>Masoud Pezeshkian (President)</v>
    <v>6daf2d70-545c-6c8e-e20e-be7f8c783e77</v>
    <v>en-GB</v>
    <v>Generic</v>
  </rv>
  <rv s="1">
    <v>805306368</v>
    <v>Mohammad Reza Aref (Vice president)</v>
    <v>bd7afb91-3db5-dfcf-ec14-e18c55069cf9</v>
    <v>en-GB</v>
    <v>Generic</v>
  </rv>
  <rv s="1">
    <v>805306368</v>
    <v>Gholam-Hossein Mohseni-Eje'i (Chief justice)</v>
    <v>aa921332-9ec4-ca0e-ee7c-ac735a1d2180</v>
    <v>en-GB</v>
    <v>Generic</v>
  </rv>
  <rv s="3">
    <v>104</v>
  </rv>
  <rv s="4">
    <v>https://www.bing.com/search?q=iran&amp;form=skydnc</v>
    <v>Learn more on Bing</v>
  </rv>
  <rv s="2">
    <fb>76.478999999999999</fb>
    <v>28</v>
  </rv>
  <rv s="2">
    <fb>320671170000</fb>
    <v>30</v>
  </rv>
  <rv s="2">
    <fb>16</fb>
    <v>28</v>
  </rv>
  <rv s="2">
    <fb>1.58</fb>
    <v>29</v>
  </rv>
  <rv s="3">
    <v>105</v>
  </rv>
  <rv s="2">
    <fb>0.39660448610000004</fb>
    <v>23</v>
  </rv>
  <rv s="2">
    <fb>1.5844</fb>
    <v>25</v>
  </rv>
  <rv s="2">
    <fb>89177357</fb>
    <v>24</v>
  </rv>
  <rv s="2">
    <fb>0.313</fb>
    <v>23</v>
  </rv>
  <rv s="2">
    <fb>0.47299999999999998</fb>
    <v>23</v>
  </rv>
  <rv s="2">
    <fb>0.44665000915527303</fb>
    <v>23</v>
  </rv>
  <rv s="1">
    <v>536870912</v>
    <v>Alborz province</v>
    <v>66c9eac0-c4e8-2333-d1be-f21b1098d79a</v>
    <v>en-GB</v>
    <v>Map</v>
  </rv>
  <rv s="1">
    <v>536870912</v>
    <v>Ardabil province</v>
    <v>994b085d-87cd-a2cf-655d-3738c811cdd2</v>
    <v>en-GB</v>
    <v>Map</v>
  </rv>
  <rv s="1">
    <v>536870912</v>
    <v>East Azerbaijan province</v>
    <v>531fd7c6-750a-b737-95aa-2f1ab091cc91</v>
    <v>en-GB</v>
    <v>Map</v>
  </rv>
  <rv s="1">
    <v>536870912</v>
    <v>West Azerbaijan province</v>
    <v>89116434-a768-1a92-cdbc-74079e682993</v>
    <v>en-GB</v>
    <v>Map</v>
  </rv>
  <rv s="1">
    <v>536870912</v>
    <v>Bushehr province</v>
    <v>62953c64-d6d7-2073-9308-f8ed0bfe146e</v>
    <v>en-GB</v>
    <v>Map</v>
  </rv>
  <rv s="1">
    <v>536870912</v>
    <v>Chaharmahal and Bakhtiari province</v>
    <v>0bfd0257-fe88-a6c8-5367-46d1631721d8</v>
    <v>en-GB</v>
    <v>Map</v>
  </rv>
  <rv s="1">
    <v>536870912</v>
    <v>Gilan province</v>
    <v>db0914ff-df15-1063-7595-74dbd12c3aae</v>
    <v>en-GB</v>
    <v>Map</v>
  </rv>
  <rv s="1">
    <v>536870912</v>
    <v>Golestan province</v>
    <v>a23c0ea9-01b2-8118-a5e4-2a53d7fb4626</v>
    <v>en-GB</v>
    <v>Map</v>
  </rv>
  <rv s="1">
    <v>536870912</v>
    <v>Hamadan province</v>
    <v>d5f615e9-bf2f-266e-64f4-c28377525be4</v>
    <v>en-GB</v>
    <v>Map</v>
  </rv>
  <rv s="1">
    <v>536870912</v>
    <v>Hormozgan province</v>
    <v>0160b099-16ad-74c7-1a20-339387a370ed</v>
    <v>en-GB</v>
    <v>Map</v>
  </rv>
  <rv s="1">
    <v>536870912</v>
    <v>Ilam province</v>
    <v>a9e1faab-baf5-137d-ad56-03f736246062</v>
    <v>en-GB</v>
    <v>Map</v>
  </rv>
  <rv s="1">
    <v>536870912</v>
    <v>Isfahan province</v>
    <v>4022a6c3-7bcc-4676-5024-429ab1ecc696</v>
    <v>en-GB</v>
    <v>Map</v>
  </rv>
  <rv s="1">
    <v>536870912</v>
    <v>Kerman province</v>
    <v>bd0ecca5-c067-2866-df85-6561772a5047</v>
    <v>en-GB</v>
    <v>Map</v>
  </rv>
  <rv s="1">
    <v>536870912</v>
    <v>Fars province</v>
    <v>fd111ba5-7619-faa5-73e2-a796aea35ee7</v>
    <v>en-GB</v>
    <v>Map</v>
  </rv>
  <rv s="1">
    <v>536870912</v>
    <v>Kermanshah province</v>
    <v>41f82821-fc42-f7e6-82d5-1b1d67d46918</v>
    <v>en-GB</v>
    <v>Map</v>
  </rv>
  <rv s="1">
    <v>536870912</v>
    <v>North Khorasan province</v>
    <v>ededbb54-c42e-94d6-dcb7-7f0c95b4b2f6</v>
    <v>en-GB</v>
    <v>Map</v>
  </rv>
  <rv s="1">
    <v>536870912</v>
    <v>Razavi Khorasan province</v>
    <v>d91481fe-1948-7d21-b73a-ef76cfe6cc2f</v>
    <v>en-GB</v>
    <v>Map</v>
  </rv>
  <rv s="1">
    <v>536870912</v>
    <v>South Khorasan province</v>
    <v>57351c6f-537e-a60d-dc3e-42f26ceb5beb</v>
    <v>en-GB</v>
    <v>Map</v>
  </rv>
  <rv s="1">
    <v>536870912</v>
    <v>Khuzestan province</v>
    <v>d4da6f11-b626-7462-2eb6-92ccbaefd598</v>
    <v>en-GB</v>
    <v>Map</v>
  </rv>
  <rv s="1">
    <v>536870912</v>
    <v>Kohgiluyeh and Boyer-Ahmad province</v>
    <v>77fd77e4-d88b-c618-90dc-8b94a0153762</v>
    <v>en-GB</v>
    <v>Map</v>
  </rv>
  <rv s="1">
    <v>536870912</v>
    <v>Kurdistan province</v>
    <v>1f375948-64b3-9284-de6f-2ff234646411</v>
    <v>en-GB</v>
    <v>Map</v>
  </rv>
  <rv s="1">
    <v>536870912</v>
    <v>Lorestan province</v>
    <v>bc07ad7f-7d4d-0ce3-bf40-0f3110ee347e</v>
    <v>en-GB</v>
    <v>Map</v>
  </rv>
  <rv s="1">
    <v>536870912</v>
    <v>Markazi province</v>
    <v>74a98de5-f513-05de-e393-2ee9b6bde5f3</v>
    <v>en-GB</v>
    <v>Map</v>
  </rv>
  <rv s="1">
    <v>536870912</v>
    <v>Mazandaran province</v>
    <v>8a159f70-e646-4c49-58c1-d5a659067e70</v>
    <v>en-GB</v>
    <v>Map</v>
  </rv>
  <rv s="1">
    <v>536870912</v>
    <v>Qazvin province</v>
    <v>be611459-bea4-d0b9-8a01-5f9f60dece66</v>
    <v>en-GB</v>
    <v>Map</v>
  </rv>
  <rv s="1">
    <v>536870912</v>
    <v>Qom province</v>
    <v>4c07dffd-2448-48c4-f5ce-19194133e4e2</v>
    <v>en-GB</v>
    <v>Map</v>
  </rv>
  <rv s="1">
    <v>536870912</v>
    <v>Semnan province</v>
    <v>8d837b29-00f5-cab1-18ee-1b1fd9ca63f2</v>
    <v>en-GB</v>
    <v>Map</v>
  </rv>
  <rv s="1">
    <v>536870912</v>
    <v>Sistan and Baluchestan province</v>
    <v>2d95c855-b0e0-2466-ad69-a9f6f6331b7c</v>
    <v>en-GB</v>
    <v>Map</v>
  </rv>
  <rv s="1">
    <v>536870912</v>
    <v>Tehran province</v>
    <v>81d792e6-ee52-813f-a6d7-fc8cd5e36603</v>
    <v>en-GB</v>
    <v>Map</v>
  </rv>
  <rv s="1">
    <v>536870912</v>
    <v>Yazd province</v>
    <v>9b83fcd2-dae0-a8b0-ab71-00b4783202db</v>
    <v>en-GB</v>
    <v>Map</v>
  </rv>
  <rv s="1">
    <v>536870912</v>
    <v>Zanjan province</v>
    <v>9d382a3e-0bd0-f81e-753b-d5d66aa64a99</v>
    <v>en-GB</v>
    <v>Map</v>
  </rv>
  <rv s="3">
    <v>106</v>
  </rv>
  <rv s="2">
    <fb>7.3584780414963205E-2</fb>
    <v>23</v>
  </rv>
  <rv s="3">
    <v>107</v>
  </rv>
  <rv s="2">
    <fb>0.44700000000000001</fb>
    <v>23</v>
  </rv>
  <rv s="2">
    <fb>0.11381999969482401</fb>
    <v>31</v>
  </rv>
  <rv s="2">
    <fb>62509623</fb>
    <v>24</v>
  </rv>
  <rv s="5">
    <v>#VALUE!</v>
    <v>en-GB</v>
    <v>502b5268-992d-26c9-a0d8-6f206338406e</v>
    <v>536870912</v>
    <v>1</v>
    <v>211</v>
    <v>18</v>
    <v>Iran</v>
    <v>20</v>
    <v>21</v>
    <v>Map</v>
    <v>0</v>
    <v>212</v>
    <v>IR</v>
    <v>1743</v>
    <v>1744</v>
    <v>1745</v>
    <v>1746</v>
    <v>1747</v>
    <v>1748</v>
    <v>1749</v>
    <v>1750</v>
    <v>1751</v>
    <v>IRR</v>
    <v>Iran, officially the Islamic Republic of Iran, historically known as Persia, is a country in West Asia. It borders Iraq to the west, Turkey, Azerbaijan, and Armenia to the northwest, the Caspian Sea to the north, Turkmenistan to the northeast, ...</v>
    <v>1752</v>
    <v>1753</v>
    <v>1754</v>
    <v>1755</v>
    <v>1756</v>
    <v>1757</v>
    <v>1758</v>
    <v>1759</v>
    <v>1760</v>
    <v>1761</v>
    <v>1748</v>
    <v>1766</v>
    <v>1767</v>
    <v>1768</v>
    <v>1769</v>
    <v>1770</v>
    <v>1771</v>
    <v>Iran</v>
    <v>National Anthem of Iran</v>
    <v>1772</v>
    <v>جمهوری اسلامی ایران</v>
    <v>1773</v>
    <v>1774</v>
    <v>1775</v>
    <v>1138</v>
    <v>1776</v>
    <v>1777</v>
    <v>1141</v>
    <v>1330</v>
    <v>1143</v>
    <v>796</v>
    <v>1778</v>
    <v>1810</v>
    <v>1811</v>
    <v>1812</v>
    <v>1813</v>
    <v>1814</v>
    <v>Iran</v>
    <v>1815</v>
    <v>mdp/vdpid/116</v>
  </rv>
  <rv s="0">
    <v>31</v>
    <v>0</v>
    <v>213</v>
    <v>3</v>
    <v>0</v>
    <v>Image of Iraq</v>
  </rv>
  <rv s="1">
    <v>536870912</v>
    <v>Iraq</v>
    <v>3e3c9969-4616-9bac-b7c5-bb8633513f4c</v>
    <v>en-GB</v>
    <v>Map</v>
  </rv>
  <rv s="2">
    <fb>0.21422252959124199</fb>
    <v>23</v>
  </rv>
  <rv s="2">
    <fb>437072</fb>
    <v>24</v>
  </rv>
  <rv s="2">
    <fb>209000</fb>
    <v>24</v>
  </rv>
  <rv s="2">
    <fb>29.074999999999999</fb>
    <v>25</v>
  </rv>
  <rv s="2">
    <fb>964</fb>
    <v>26</v>
  </rv>
  <rv s="1">
    <v>536870912</v>
    <v>Baghdad</v>
    <v>b7cfa129-5958-3a59-439a-4802f071eeac</v>
    <v>en-GB</v>
    <v>Map</v>
  </rv>
  <rv s="2">
    <fb>190060.61</fb>
    <v>24</v>
  </rv>
  <rv s="2">
    <fb>119.85717385744201</fb>
    <v>27</v>
  </rv>
  <rv s="2">
    <fb>3.6744148893681E-3</fb>
    <v>23</v>
  </rv>
  <rv s="2">
    <fb>1328.23041622952</fb>
    <v>24</v>
  </rv>
  <rv s="2">
    <fb>3.6720000000000002</fb>
    <v>25</v>
  </rv>
  <rv s="2">
    <fb>1.9003611495997198E-2</fb>
    <v>23</v>
  </rv>
  <rv s="2">
    <fb>95.984176783301507</fb>
    <v>28</v>
  </rv>
  <rv s="2">
    <fb>234094042938.91699</fb>
    <v>30</v>
  </rv>
  <rv s="2">
    <fb>1.0868902</fb>
    <v>23</v>
  </rv>
  <rv s="2">
    <fb>0.16157419999999997</fb>
    <v>23</v>
  </rv>
  <rv s="0">
    <v>31</v>
    <v>0</v>
    <v>213</v>
    <v>7</v>
    <v>0</v>
    <v>Image of Iraq</v>
  </rv>
  <rv s="2">
    <fb>22.5</fb>
    <v>28</v>
  </rv>
  <rv s="1">
    <v>805306368</v>
    <v>Nizar Amidi (President)</v>
    <v>2798402e-c3fd-b652-b542-f350f9b585dd</v>
    <v>en-GB</v>
    <v>Generic</v>
  </rv>
  <rv s="1">
    <v>805306368</v>
    <v>Ali al-Zaidi (Prime minister)</v>
    <v>b354a925-e83b-e320-babe-d336196f2b0c</v>
    <v>en-GB</v>
    <v>Generic</v>
  </rv>
  <rv s="1">
    <v>805306368</v>
    <v>Haibat al-Halbousi (Speaker)</v>
    <v>14262fd1-4045-2376-4136-ee3690e95fb1</v>
    <v>en-GB</v>
    <v>Generic</v>
  </rv>
  <rv s="3">
    <v>108</v>
  </rv>
  <rv s="4">
    <v>https://www.bing.com/search?q=iraq&amp;form=skydnc</v>
    <v>Learn more on Bing</v>
  </rv>
  <rv s="2">
    <fb>70.453999999999994</fb>
    <v>28</v>
  </rv>
  <rv s="2">
    <fb>79</fb>
    <v>28</v>
  </rv>
  <rv s="2">
    <fb>1.24</fb>
    <v>29</v>
  </rv>
  <rv s="3">
    <v>109</v>
  </rv>
  <rv s="2">
    <fb>0.76469981270000009</fb>
    <v>23</v>
  </rv>
  <rv s="2">
    <fb>0.70789999999999997</fb>
    <v>25</v>
  </rv>
  <rv s="2">
    <fb>42917742</fb>
    <v>24</v>
  </rv>
  <rv s="2">
    <fb>0.38500000000000001</fb>
    <v>23</v>
  </rv>
  <rv s="2">
    <fb>3.7000000000000005E-2</fb>
    <v>23</v>
  </rv>
  <rv s="2">
    <fb>0.13100000000000001</fb>
    <v>23</v>
  </rv>
  <rv s="2">
    <fb>0.42997001647949196</fb>
    <v>23</v>
  </rv>
  <rv s="1">
    <v>536870912</v>
    <v>Baghdad Governorate</v>
    <v>6d053cd1-96c7-e036-c501-d0fe961f607a</v>
    <v>en-GB</v>
    <v>Map</v>
  </rv>
  <rv s="1">
    <v>536870912</v>
    <v>Saladin Governorate</v>
    <v>f417a2e9-3e38-7c9e-e3db-8fb2beb71bfd</v>
    <v>en-GB</v>
    <v>Map</v>
  </rv>
  <rv s="1">
    <v>536870912</v>
    <v>Diyala Governorate</v>
    <v>3c14a6d5-c67f-f045-d7d1-5acfa4f5a1d5</v>
    <v>en-GB</v>
    <v>Map</v>
  </rv>
  <rv s="1">
    <v>536870912</v>
    <v>Wasit Governorate</v>
    <v>e7dd5c14-548a-bf0a-e2a5-cee8805ef7d3</v>
    <v>en-GB</v>
    <v>Map</v>
  </rv>
  <rv s="1">
    <v>536870912</v>
    <v>Maysan Governorate</v>
    <v>6ac5fd4c-e2f2-1158-cc23-b487c25e16a4</v>
    <v>en-GB</v>
    <v>Map</v>
  </rv>
  <rv s="1">
    <v>536870912</v>
    <v>Basra Governorate</v>
    <v>4d839ef8-f010-4362-b54f-ddc708f3f2dc</v>
    <v>en-GB</v>
    <v>Map</v>
  </rv>
  <rv s="1">
    <v>536870912</v>
    <v>Dhi Qar Governorate</v>
    <v>87e958d1-deeb-2f8e-f7dd-1e5bf8ee318c</v>
    <v>en-GB</v>
    <v>Map</v>
  </rv>
  <rv s="1">
    <v>536870912</v>
    <v>Muthanna Governorate</v>
    <v>571e5a03-dc27-6f59-51ee-86e7f927682d</v>
    <v>en-GB</v>
    <v>Map</v>
  </rv>
  <rv s="1">
    <v>536870912</v>
    <v>Al-Qādisiyyah Governorate</v>
    <v>763339e9-b8c9-2ff7-ed37-da22dbe44104</v>
    <v>en-GB</v>
    <v>Map</v>
  </rv>
  <rv s="1">
    <v>536870912</v>
    <v>Babylon Governorate</v>
    <v>025e1042-0bda-7f20-06a9-fbb805f2de10</v>
    <v>en-GB</v>
    <v>Map</v>
  </rv>
  <rv s="1">
    <v>536870912</v>
    <v>Karbala Governorate</v>
    <v>7fbda097-33ad-0482-1f5e-6bee704d43fc</v>
    <v>en-GB</v>
    <v>Map</v>
  </rv>
  <rv s="1">
    <v>536870912</v>
    <v>Najaf Governorate</v>
    <v>decd161a-a9d7-95e0-5421-91fabc475993</v>
    <v>en-GB</v>
    <v>Map</v>
  </rv>
  <rv s="1">
    <v>536870912</v>
    <v>Al Anbar Governorate</v>
    <v>3ad9269c-6739-8c53-99fd-ab97969a7cb2</v>
    <v>en-GB</v>
    <v>Map</v>
  </rv>
  <rv s="1">
    <v>536870912</v>
    <v>Nineveh Governorate</v>
    <v>56f8cbda-faed-f5bb-9ad0-ae8608949062</v>
    <v>en-GB</v>
    <v>Map</v>
  </rv>
  <rv s="1">
    <v>536870912</v>
    <v>Duhok Governorate</v>
    <v>881051a8-20e5-648b-b15d-05817893068c</v>
    <v>en-GB</v>
    <v>Map</v>
  </rv>
  <rv s="1">
    <v>536870912</v>
    <v>Erbil Governorate</v>
    <v>376b86d1-3536-d6e8-9e29-cd1db1e65516</v>
    <v>en-GB</v>
    <v>Map</v>
  </rv>
  <rv s="1">
    <v>536870912</v>
    <v>Kirkuk Governorate</v>
    <v>47399a30-a91e-9069-7bdf-cee58d5893fd</v>
    <v>en-GB</v>
    <v>Map</v>
  </rv>
  <rv s="1">
    <v>536870912</v>
    <v>Sulaymaniyah Governorate</v>
    <v>7befb795-325d-caee-b2cc-732933527bfd</v>
    <v>en-GB</v>
    <v>Map</v>
  </rv>
  <rv s="3">
    <v>110</v>
  </rv>
  <rv s="2">
    <fb>1.9794690664270798E-2</fb>
    <v>23</v>
  </rv>
  <rv s="3">
    <v>111</v>
  </rv>
  <rv s="2">
    <fb>0.308</fb>
    <v>23</v>
  </rv>
  <rv s="2">
    <fb>0.12821999549865701</fb>
    <v>31</v>
  </rv>
  <rv s="2">
    <fb>27783368</fb>
    <v>24</v>
  </rv>
  <rv s="9">
    <v>#VALUE!</v>
    <v>en-GB</v>
    <v>3e3c9969-4616-9bac-b7c5-bb8633513f4c</v>
    <v>536870912</v>
    <v>1</v>
    <v>217</v>
    <v>143</v>
    <v>Iraq</v>
    <v>20</v>
    <v>21</v>
    <v>Map</v>
    <v>0</v>
    <v>218</v>
    <v>IQ</v>
    <v>1819</v>
    <v>1820</v>
    <v>1821</v>
    <v>1822</v>
    <v>1823</v>
    <v>1824</v>
    <v>1825</v>
    <v>1826</v>
    <v>1827</v>
    <v>IQD</v>
    <v>Iraq, officially the Republic of Iraq, is a country in West Asia. Located within the Middle East, it is bordered by Saudi Arabia to the south, Turkey to the north, Iran to the east, the Persian Gulf and Kuwait to the southeast, Jordan to the ...</v>
    <v>1828</v>
    <v>1829</v>
    <v>1830</v>
    <v>1831</v>
    <v>1550</v>
    <v>1832</v>
    <v>1833</v>
    <v>1834</v>
    <v>1835</v>
    <v>1836</v>
    <v>1824</v>
    <v>1840</v>
    <v>1841</v>
    <v>1842</v>
    <v>1843</v>
    <v>1844</v>
    <v>Iraq</v>
    <v>Mawtini</v>
    <v>1845</v>
    <v>la République d’Irak</v>
    <v>1846</v>
    <v>1847</v>
    <v>1848</v>
    <v>1327</v>
    <v>1447</v>
    <v>1849</v>
    <v>1850</v>
    <v>950</v>
    <v>1851</v>
    <v>735</v>
    <v>1852</v>
    <v>1871</v>
    <v>1872</v>
    <v>1873</v>
    <v>1874</v>
    <v>1875</v>
    <v>Iraq</v>
    <v>1876</v>
    <v>mdp/vdpid/121</v>
  </rv>
  <rv s="0">
    <v>32</v>
    <v>0</v>
    <v>219</v>
    <v>3</v>
    <v>0</v>
    <v>Image of Jordan</v>
  </rv>
  <rv s="1">
    <v>536870912</v>
    <v>Jordan</v>
    <v>111b516f-9a1d-0733-ed2d-cb194484fa44</v>
    <v>en-GB</v>
    <v>Map</v>
  </rv>
  <rv s="2">
    <fb>0.120067578388995</fb>
    <v>23</v>
  </rv>
  <rv s="2">
    <fb>89341</fb>
    <v>24</v>
  </rv>
  <rv s="2">
    <fb>116000</fb>
    <v>24</v>
  </rv>
  <rv s="2">
    <fb>21.978999999999999</fb>
    <v>25</v>
  </rv>
  <rv s="2">
    <fb>962</fb>
    <v>26</v>
  </rv>
  <rv s="1">
    <v>536870912</v>
    <v>Amman</v>
    <v>05e784b3-b37b-bbfa-61a2-51fd431de2b9</v>
    <v>en-GB</v>
    <v>Map</v>
  </rv>
  <rv s="2">
    <fb>25107.949000000001</fb>
    <v>24</v>
  </rv>
  <rv s="2">
    <fb>125.604002606804</fb>
    <v>27</v>
  </rv>
  <rv s="2">
    <fb>7.6151404726551297E-3</fb>
    <v>23</v>
  </rv>
  <rv s="2">
    <fb>1864.67585548017</fb>
    <v>24</v>
  </rv>
  <rv s="2">
    <fb>2.7610000000000001</fb>
    <v>25</v>
  </rv>
  <rv s="2">
    <fb>1.09822031989187E-2</fb>
    <v>23</v>
  </rv>
  <rv s="2">
    <fb>97.608446650523305</fb>
    <v>28</v>
  </rv>
  <rv s="2">
    <fb>43743661971.831001</fb>
    <v>30</v>
  </rv>
  <rv s="2">
    <fb>0.81458900000000001</fb>
    <v>23</v>
  </rv>
  <rv s="2">
    <fb>0.34415319999999999</fb>
    <v>23</v>
  </rv>
  <rv s="0">
    <v>32</v>
    <v>0</v>
    <v>219</v>
    <v>7</v>
    <v>0</v>
    <v>Image of Jordan</v>
  </rv>
  <rv s="2">
    <fb>13.9</fb>
    <v>28</v>
  </rv>
  <rv s="1">
    <v>805306368</v>
    <v>Abdullah II of Jordan (King)</v>
    <v>08352409-46f2-f145-9cc9-f6ff3033fa78</v>
    <v>en-GB</v>
    <v>Generic</v>
  </rv>
  <rv s="1">
    <v>805306368</v>
    <v>Jafar Hassan (Prime minister)</v>
    <v>f5f0ae5f-df70-01e0-5184-778281e00545</v>
    <v>en-GB</v>
    <v>Generic</v>
  </rv>
  <rv s="3">
    <v>112</v>
  </rv>
  <rv s="4">
    <v>https://www.bing.com/search?q=jordan+country&amp;form=skydnc</v>
    <v>Learn more on Bing</v>
  </rv>
  <rv s="2">
    <fb>74.405000000000001</fb>
    <v>28</v>
  </rv>
  <rv s="2">
    <fb>21036390000</fb>
    <v>30</v>
  </rv>
  <rv s="2">
    <fb>46</fb>
    <v>28</v>
  </rv>
  <rv s="2">
    <fb>0.25149342889999998</fb>
    <v>23</v>
  </rv>
  <rv s="2">
    <fb>2.3237000000000001</fb>
    <v>25</v>
  </rv>
  <rv s="2">
    <fb>11312507</fb>
    <v>24</v>
  </rv>
  <rv s="2">
    <fb>0.27500000000000002</fb>
    <v>23</v>
  </rv>
  <rv s="2">
    <fb>0.42399999999999999</fb>
    <v>23</v>
  </rv>
  <rv s="2">
    <fb>8.199999999999999E-2</fb>
    <v>23</v>
  </rv>
  <rv s="2">
    <fb>0.121</fb>
    <v>23</v>
  </rv>
  <rv s="2">
    <fb>0.158</fb>
    <v>23</v>
  </rv>
  <rv s="2">
    <fb>0.39305000305175802</fb>
    <v>23</v>
  </rv>
  <rv s="1">
    <v>536870912</v>
    <v>Ajloun Governorate</v>
    <v>80aa29e0-a467-2645-06bb-30b680e66a6a</v>
    <v>en-GB</v>
    <v>Map</v>
  </rv>
  <rv s="1">
    <v>536870912</v>
    <v>Amman Governorate</v>
    <v>316ce6a3-9974-fe7d-c3ea-cbab3a103f87</v>
    <v>en-GB</v>
    <v>Map</v>
  </rv>
  <rv s="1">
    <v>536870912</v>
    <v>Aqaba Governorate</v>
    <v>cfc71b48-beb2-d58b-3741-0902cab49a9b</v>
    <v>en-GB</v>
    <v>Map</v>
  </rv>
  <rv s="1">
    <v>536870912</v>
    <v>Balqa Governorate</v>
    <v>77da87d8-9e91-1a7b-7985-fa13cd1a5016</v>
    <v>en-GB</v>
    <v>Map</v>
  </rv>
  <rv s="1">
    <v>536870912</v>
    <v>Irbid Governorate</v>
    <v>443bda08-543e-7676-e8a0-49a119dc4edd</v>
    <v>en-GB</v>
    <v>Map</v>
  </rv>
  <rv s="1">
    <v>536870912</v>
    <v>Jerash Governorate</v>
    <v>8946c6bd-34ea-4f44-7634-39fd4744719d</v>
    <v>en-GB</v>
    <v>Map</v>
  </rv>
  <rv s="1">
    <v>536870912</v>
    <v>Karak Governorate</v>
    <v>c9560074-620a-5bb7-6588-1f9b2354692e</v>
    <v>en-GB</v>
    <v>Map</v>
  </rv>
  <rv s="1">
    <v>536870912</v>
    <v>Ma'an Governorate</v>
    <v>5b78b9c7-3924-d034-8b7f-ce578636d44a</v>
    <v>en-GB</v>
    <v>Map</v>
  </rv>
  <rv s="1">
    <v>536870912</v>
    <v>Madaba Governorate</v>
    <v>1571af9a-c3c5-829f-3234-209fa1eecd52</v>
    <v>en-GB</v>
    <v>Map</v>
  </rv>
  <rv s="1">
    <v>536870912</v>
    <v>Mafraq Governorate</v>
    <v>da0f3d2e-6311-b96f-091f-8a4643549026</v>
    <v>en-GB</v>
    <v>Map</v>
  </rv>
  <rv s="1">
    <v>536870912</v>
    <v>Tafilah Governorate</v>
    <v>c3e27c26-b0ca-d509-af99-caba76ee09bd</v>
    <v>en-GB</v>
    <v>Map</v>
  </rv>
  <rv s="1">
    <v>536870912</v>
    <v>Zarqa Governorate</v>
    <v>e4bc1864-3f32-f31a-886a-4996d6cf3d05</v>
    <v>en-GB</v>
    <v>Map</v>
  </rv>
  <rv s="3">
    <v>113</v>
  </rv>
  <rv s="2">
    <fb>0.15126289761747999</fb>
    <v>23</v>
  </rv>
  <rv s="2">
    <fb>0.28600000000000003</fb>
    <v>23</v>
  </rv>
  <rv s="2">
    <fb>0.14715000152587898</fb>
    <v>31</v>
  </rv>
  <rv s="2">
    <fb>9213048</fb>
    <v>24</v>
  </rv>
  <rv s="5">
    <v>#VALUE!</v>
    <v>en-GB</v>
    <v>111b516f-9a1d-0733-ed2d-cb194484fa44</v>
    <v>536870912</v>
    <v>1</v>
    <v>223</v>
    <v>18</v>
    <v>Jordan</v>
    <v>20</v>
    <v>21</v>
    <v>Map</v>
    <v>0</v>
    <v>224</v>
    <v>JO</v>
    <v>1880</v>
    <v>1881</v>
    <v>1882</v>
    <v>1883</v>
    <v>1884</v>
    <v>1885</v>
    <v>1886</v>
    <v>1887</v>
    <v>1888</v>
    <v>JOD</v>
    <v>Jordan, officially the Hashemite Kingdom of Jordan, is a country in the Southern Levant region of West Asia. Jordan is bordered by Syria to the north, Iraq to the east, Saudi Arabia to the south, and both Israel and Palestine to the west. The ...</v>
    <v>1889</v>
    <v>1890</v>
    <v>1891</v>
    <v>1892</v>
    <v>111</v>
    <v>1893</v>
    <v>1894</v>
    <v>1895</v>
    <v>1896</v>
    <v>1897</v>
    <v>1885</v>
    <v>1900</v>
    <v>1901</v>
    <v>1902</v>
    <v>1903</v>
    <v>1904</v>
    <v>1617</v>
    <v>Jordan</v>
    <v>Royal Jordanian Anthem</v>
    <v>1696</v>
    <v>المملكة الأردنية الهاشمية</v>
    <v>1905</v>
    <v>1906</v>
    <v>1907</v>
    <v>595</v>
    <v>1908</v>
    <v>1909</v>
    <v>949</v>
    <v>1910</v>
    <v>1911</v>
    <v>1912</v>
    <v>1913</v>
    <v>1926</v>
    <v>1927</v>
    <v>1736</v>
    <v>1928</v>
    <v>1929</v>
    <v>Jordan</v>
    <v>1930</v>
    <v>mdp/vdpid/126</v>
  </rv>
  <rv s="0">
    <v>33</v>
    <v>0</v>
    <v>225</v>
    <v>3</v>
    <v>0</v>
    <v>Image of Haiti</v>
  </rv>
  <rv s="1">
    <v>536870912</v>
    <v>Haiti</v>
    <v>47bf785f-7dcc-ee2e-0dee-ca3b949b1845</v>
    <v>en-GB</v>
    <v>Map</v>
  </rv>
  <rv s="2">
    <fb>0.66763425253991304</fb>
    <v>23</v>
  </rv>
  <rv s="2">
    <fb>27750</fb>
    <v>24</v>
  </rv>
  <rv s="2">
    <fb>0</fb>
    <v>24</v>
  </rv>
  <rv s="2">
    <fb>24.349</fb>
    <v>25</v>
  </rv>
  <rv s="2">
    <fb>509</fb>
    <v>26</v>
  </rv>
  <rv s="1">
    <v>536870912</v>
    <v>Port-au-Prince</v>
    <v>4b781579-db0f-2658-a031-a07878e36f2a</v>
    <v>en-GB</v>
    <v>Map</v>
  </rv>
  <rv s="2">
    <fb>2977.6039999999998</fb>
    <v>24</v>
  </rv>
  <rv s="2">
    <fb>179.291095505561</fb>
    <v>27</v>
  </rv>
  <rv s="2">
    <fb>0.124814111170435</fb>
    <v>23</v>
  </rv>
  <rv s="2">
    <fb>39.055805057688801</fb>
    <v>24</v>
  </rv>
  <rv s="2">
    <fb>2.9350000000000001</fb>
    <v>25</v>
  </rv>
  <rv s="2">
    <fb>3.4905659270044298E-2</fb>
    <v>23</v>
  </rv>
  <rv s="2">
    <fb>22.0158940416487</fb>
    <v>28</v>
  </rv>
  <rv s="2">
    <fb>8498981820.87012</fb>
    <v>30</v>
  </rv>
  <rv s="2">
    <fb>1.1357151000000001</fb>
    <v>23</v>
  </rv>
  <rv s="2">
    <fb>1.0534300000000002E-2</fb>
    <v>23</v>
  </rv>
  <rv s="0">
    <v>33</v>
    <v>0</v>
    <v>225</v>
    <v>7</v>
    <v>0</v>
    <v>Image of Haiti</v>
  </rv>
  <rv s="2">
    <fb>49.5</fb>
    <v>28</v>
  </rv>
  <rv s="1">
    <v>805306368</v>
    <v>Alix Didier Fils-Aimé (Prime minister)</v>
    <v>e056086f-fdb9-299d-0e6c-69f62cf4a661</v>
    <v>en-GB</v>
    <v>Generic</v>
  </rv>
  <rv s="3">
    <v>114</v>
  </rv>
  <rv s="4">
    <v>https://www.bing.com/search?q=haiti&amp;form=skydnc</v>
    <v>Learn more on Bing</v>
  </rv>
  <rv s="2">
    <fb>63.66</fb>
    <v>28</v>
  </rv>
  <rv s="2">
    <fb>480</fb>
    <v>28</v>
  </rv>
  <rv s="2">
    <fb>0.25</fb>
    <v>29</v>
  </rv>
  <rv s="3">
    <v>115</v>
  </rv>
  <rv s="2">
    <fb>0.36272460369999998</fb>
    <v>23</v>
  </rv>
  <rv s="2">
    <fb>0.23430000000000001</fb>
    <v>25</v>
  </rv>
  <rv s="2">
    <fb>11898812</fb>
    <v>24</v>
  </rv>
  <rv s="2">
    <fb>0.312</fb>
    <v>23</v>
  </rv>
  <rv s="2">
    <fb>0.47100000000000003</fb>
    <v>23</v>
  </rv>
  <rv s="2">
    <fb>0.152</fb>
    <v>23</v>
  </rv>
  <rv s="2">
    <fb>0.67183998107910203</fb>
    <v>23</v>
  </rv>
  <rv s="1">
    <v>536870912</v>
    <v>Artibonite</v>
    <v>b0ab565f-30b3-44e3-aa9c-5269f1a4cb3e</v>
    <v>en-GB</v>
    <v>Map</v>
  </rv>
  <rv s="1">
    <v>536870912</v>
    <v>Centre</v>
    <v>8aeb0f89-7bc5-0cfa-ada9-52a301afac3e</v>
    <v>en-GB</v>
    <v>Map</v>
  </rv>
  <rv s="1">
    <v>536870912</v>
    <v>Grand'Anse</v>
    <v>35acff3e-ed0d-c876-abe3-74bf0007d13a</v>
    <v>en-GB</v>
    <v>Map</v>
  </rv>
  <rv s="1">
    <v>536870912</v>
    <v>Nippes</v>
    <v>741d6e84-7892-134f-a9ec-3be6a7d592b0</v>
    <v>en-GB</v>
    <v>Map</v>
  </rv>
  <rv s="1">
    <v>536870912</v>
    <v>Nord</v>
    <v>340e6a72-a122-33e3-cdc5-cb4cda82ce11</v>
    <v>en-GB</v>
    <v>Map</v>
  </rv>
  <rv s="1">
    <v>536870912</v>
    <v>Nord-Est</v>
    <v>35e46ad6-b977-3dfa-4160-778d80c108aa</v>
    <v>en-GB</v>
    <v>Map</v>
  </rv>
  <rv s="1">
    <v>536870912</v>
    <v>Nord-Ouest</v>
    <v>0a705a98-d338-5363-2bf9-8b37776ad26c</v>
    <v>en-GB</v>
    <v>Map</v>
  </rv>
  <rv s="1">
    <v>536870912</v>
    <v>Ouest</v>
    <v>c4250950-865b-209a-127b-d68800a778a8</v>
    <v>en-GB</v>
    <v>Map</v>
  </rv>
  <rv s="1">
    <v>536870912</v>
    <v>Sud-Est</v>
    <v>2e30aee8-ff11-ac44-b8f2-95c77b15952f</v>
    <v>en-GB</v>
    <v>Map</v>
  </rv>
  <rv s="1">
    <v>536870912</v>
    <v>Sud</v>
    <v>5d417cae-e968-2b61-858a-cf87b57bb814</v>
    <v>en-GB</v>
    <v>Map</v>
  </rv>
  <rv s="3">
    <v>116</v>
  </rv>
  <rv s="2">
    <fb>0.42700000000000005</fb>
    <v>23</v>
  </rv>
  <rv s="2">
    <fb>0.137810001373291</fb>
    <v>31</v>
  </rv>
  <rv s="2">
    <fb>6328948</fb>
    <v>24</v>
  </rv>
  <rv s="14">
    <v>#VALUE!</v>
    <v>en-GB</v>
    <v>47bf785f-7dcc-ee2e-0dee-ca3b949b1845</v>
    <v>536870912</v>
    <v>1</v>
    <v>229</v>
    <v>230</v>
    <v>Haiti</v>
    <v>20</v>
    <v>21</v>
    <v>Map</v>
    <v>0</v>
    <v>231</v>
    <v>HT</v>
    <v>1934</v>
    <v>1935</v>
    <v>1936</v>
    <v>1937</v>
    <v>1938</v>
    <v>1939</v>
    <v>1940</v>
    <v>1941</v>
    <v>1942</v>
    <v>HTG</v>
    <v>Haiti, officially the Republic of Haiti, is a country in the Caribbean on the island of Hispaniola in both Caribbean Sea and North Atlantic Ocean, east of Cuba and Jamaica and south of The Bahamas. It occupies the western side of the island, ...</v>
    <v>1943</v>
    <v>1944</v>
    <v>1945</v>
    <v>1946</v>
    <v>372</v>
    <v>1947</v>
    <v>1948</v>
    <v>1949</v>
    <v>1950</v>
    <v>1951</v>
    <v>1939</v>
    <v>1953</v>
    <v>1954</v>
    <v>1955</v>
    <v>1956</v>
    <v>1957</v>
    <v>Haiti</v>
    <v>La Dessalinienne</v>
    <v>1958</v>
    <v>Haïti</v>
    <v>1959</v>
    <v>1960</v>
    <v>1961</v>
    <v>265</v>
    <v>1962</v>
    <v>1963</v>
    <v>849</v>
    <v>1635</v>
    <v>1143</v>
    <v>1964</v>
    <v>1965</v>
    <v>1976</v>
    <v>491</v>
    <v>1977</v>
    <v>1978</v>
    <v>Haiti</v>
    <v>1979</v>
    <v>mdp/vdpid/103</v>
  </rv>
  <rv s="0">
    <v>34</v>
    <v>0</v>
    <v>232</v>
    <v>3</v>
    <v>0</v>
    <v>Image of South Korea</v>
  </rv>
  <rv s="1">
    <v>536870912</v>
    <v>South Korea</v>
    <v>c0e15be0-5113-402c-c03f-516a6265e9cb</v>
    <v>en-GB</v>
    <v>Map</v>
  </rv>
  <rv s="2">
    <fb>0.17446070640579101</fb>
    <v>23</v>
  </rv>
  <rv s="2">
    <fb>100295</fb>
    <v>24</v>
  </rv>
  <rv s="2">
    <fb>634000</fb>
    <v>24</v>
  </rv>
  <rv s="2">
    <fb>6.4</fb>
    <v>25</v>
  </rv>
  <rv s="2">
    <fb>82</fb>
    <v>26</v>
  </rv>
  <rv s="1">
    <v>536870912</v>
    <v>Seoul</v>
    <v>669b47ba-40b4-0147-3657-a7dd0861132c</v>
    <v>en-GB</v>
    <v>Map</v>
  </rv>
  <rv s="2">
    <fb>620302.38600000006</fb>
    <v>24</v>
  </rv>
  <rv s="2">
    <fb>115.15858742558</fb>
    <v>27</v>
  </rv>
  <rv s="2">
    <fb>3.8294613224406E-3</fb>
    <v>23</v>
  </rv>
  <rv s="2">
    <fb>10496.5136719641</fb>
    <v>24</v>
  </rv>
  <rv s="2">
    <fb>0.97699999999999998</fb>
    <v>25</v>
  </rv>
  <rv s="2">
    <fb>0.63354836492977906</fb>
    <v>23</v>
  </rv>
  <rv s="2">
    <fb>81.028475807144503</fb>
    <v>28</v>
  </rv>
  <rv s="2">
    <fb>1.22</fb>
    <v>29</v>
  </rv>
  <rv s="2">
    <fb>2029000000000</fb>
    <v>30</v>
  </rv>
  <rv s="2">
    <fb>0.98088600000000004</fb>
    <v>23</v>
  </rv>
  <rv s="2">
    <fb>0.94349689999999997</fb>
    <v>23</v>
  </rv>
  <rv s="0">
    <v>34</v>
    <v>0</v>
    <v>232</v>
    <v>7</v>
    <v>0</v>
    <v>Image of South Korea</v>
  </rv>
  <rv s="1">
    <v>805306368</v>
    <v>Lee Jae Myung (President)</v>
    <v>3fadda75-0970-086a-156c-17bad9a07123</v>
    <v>en-GB</v>
    <v>Generic</v>
  </rv>
  <rv s="1">
    <v>805306368</v>
    <v>Kim Min-seok (Prime minister)</v>
    <v>743531e7-a554-30f1-c8c1-c36e56ba5a70</v>
    <v>en-GB</v>
    <v>Generic</v>
  </rv>
  <rv s="3">
    <v>117</v>
  </rv>
  <rv s="4">
    <v>https://www.bing.com/search?q=south+korea&amp;form=skydnc</v>
    <v>Learn more on Bing</v>
  </rv>
  <rv s="2">
    <fb>82.626829268292695</fb>
    <v>28</v>
  </rv>
  <rv s="2">
    <fb>1413716510000</fb>
    <v>30</v>
  </rv>
  <rv s="2">
    <fb>11</fb>
    <v>28</v>
  </rv>
  <rv s="2">
    <fb>6.49</fb>
    <v>29</v>
  </rv>
  <rv s="3">
    <v>118</v>
  </rv>
  <rv s="2">
    <fb>0.36792971710000005</fb>
    <v>23</v>
  </rv>
  <rv s="2">
    <fb>2.3607999999999998</fb>
    <v>25</v>
  </rv>
  <rv s="2">
    <fb>51486343</fb>
    <v>24</v>
  </rv>
  <rv s="2">
    <fb>0.23800000000000002</fb>
    <v>23</v>
  </rv>
  <rv s="2">
    <fb>0.39</fb>
    <v>23</v>
  </rv>
  <rv s="2">
    <fb>2.6000000000000002E-2</fb>
    <v>23</v>
  </rv>
  <rv s="2">
    <fb>0.62970001220703098</fb>
    <v>23</v>
  </rv>
  <rv s="1">
    <v>536870912</v>
    <v>Busan</v>
    <v>ab78ce75-913b-16f3-a3d1-72a46c7e4c42</v>
    <v>en-GB</v>
    <v>Map</v>
  </rv>
  <rv s="1">
    <v>536870912</v>
    <v>Daegu</v>
    <v>ed9efeb7-692d-e93b-eeff-c93b6f906f73</v>
    <v>en-GB</v>
    <v>Map</v>
  </rv>
  <rv s="1">
    <v>536870912</v>
    <v>Incheon</v>
    <v>251c93a5-c29d-4e48-dd3f-1d5ac7861fa3</v>
    <v>en-GB</v>
    <v>Map</v>
  </rv>
  <rv s="1">
    <v>536870912</v>
    <v>Gwangju</v>
    <v>1ceff0b5-a865-dd51-d697-9fee8740447e</v>
    <v>en-GB</v>
    <v>Map</v>
  </rv>
  <rv s="1">
    <v>536870912</v>
    <v>Daejeon</v>
    <v>6f5216bc-1581-3eaa-8a74-f4122af47cdd</v>
    <v>en-GB</v>
    <v>Map</v>
  </rv>
  <rv s="1">
    <v>536870912</v>
    <v>Ulsan</v>
    <v>91c0546f-5834-7fd6-735f-542bc70be1cf</v>
    <v>en-GB</v>
    <v>Map</v>
  </rv>
  <rv s="1">
    <v>536870912</v>
    <v>Sejong City</v>
    <v>4b3538fb-9c24-d852-b122-f107916a0663</v>
    <v>en-GB</v>
    <v>Map</v>
  </rv>
  <rv s="1">
    <v>536870912</v>
    <v>Gyeonggi Province</v>
    <v>6b578621-8b2d-13ef-1af0-281a90a0fd92</v>
    <v>en-GB</v>
    <v>Map</v>
  </rv>
  <rv s="1">
    <v>536870912</v>
    <v>Gangwon Province, South Korea</v>
    <v>969f749a-ed96-7379-b76c-a7fc63af8e94</v>
    <v>en-GB</v>
    <v>Map</v>
  </rv>
  <rv s="1">
    <v>536870912</v>
    <v>North Chungcheong Province</v>
    <v>ea7cdefc-04fe-45be-8ac1-07b9a4d6dc32</v>
    <v>en-GB</v>
    <v>Map</v>
  </rv>
  <rv s="1">
    <v>536870912</v>
    <v>South Chungcheong Province</v>
    <v>302fa333-ce2a-affc-c170-5f8d18500d9b</v>
    <v>en-GB</v>
    <v>Map</v>
  </rv>
  <rv s="1">
    <v>536870912</v>
    <v>North Jeolla Province</v>
    <v>d8cda014-25af-90ec-91e8-3b7ffccc6380</v>
    <v>en-GB</v>
    <v>Map</v>
  </rv>
  <rv s="1">
    <v>536870912</v>
    <v>South Jeolla Province</v>
    <v>9a4dcd3b-649f-605b-aee3-3f6dcf5c3680</v>
    <v>en-GB</v>
    <v>Map</v>
  </rv>
  <rv s="1">
    <v>536870912</v>
    <v>North Gyeongsang Province</v>
    <v>44899bdf-131d-a103-5b55-bb862b8d3bf3</v>
    <v>en-GB</v>
    <v>Map</v>
  </rv>
  <rv s="1">
    <v>536870912</v>
    <v>South Gyeongsang Province</v>
    <v>86e32791-8efc-1d3b-3a8f-1b9d6fd990a1</v>
    <v>en-GB</v>
    <v>Map</v>
  </rv>
  <rv s="1">
    <v>536870912</v>
    <v>Jeju Province</v>
    <v>30be7545-0861-845d-8d83-ec99d53fc5d9</v>
    <v>en-GB</v>
    <v>Map</v>
  </rv>
  <rv s="3">
    <v>119</v>
  </rv>
  <rv s="2">
    <fb>0.15574911728035101</fb>
    <v>23</v>
  </rv>
  <rv s="3">
    <v>120</v>
  </rv>
  <rv s="2">
    <fb>0.33200000000000002</fb>
    <v>23</v>
  </rv>
  <rv s="2">
    <fb>4.1479997634887703E-2</fb>
    <v>31</v>
  </rv>
  <rv s="2">
    <fb>42106719</fb>
    <v>24</v>
  </rv>
  <rv s="5">
    <v>#VALUE!</v>
    <v>en-GB</v>
    <v>c0e15be0-5113-402c-c03f-516a6265e9cb</v>
    <v>536870912</v>
    <v>1</v>
    <v>237</v>
    <v>18</v>
    <v>South Korea</v>
    <v>20</v>
    <v>21</v>
    <v>Map</v>
    <v>0</v>
    <v>238</v>
    <v>KR</v>
    <v>1983</v>
    <v>1984</v>
    <v>1985</v>
    <v>1986</v>
    <v>1987</v>
    <v>1988</v>
    <v>1989</v>
    <v>1990</v>
    <v>1991</v>
    <v>KRW</v>
    <v>South Korea, officially the Republic of Korea, is a country in East Asia. It constitutes the southern half of the Korean Peninsula and borders North Korea along the Korean Demilitarized Zone, with the Yellow Sea to the west and the Sea of Japan ...</v>
    <v>1992</v>
    <v>1993</v>
    <v>1994</v>
    <v>1995</v>
    <v>1996</v>
    <v>1997</v>
    <v>1998</v>
    <v>1999</v>
    <v>2000</v>
    <v>581</v>
    <v>1988</v>
    <v>2003</v>
    <v>2004</v>
    <v>2005</v>
    <v>2006</v>
    <v>2007</v>
    <v>2008</v>
    <v>South Korea</v>
    <v>Aegukga</v>
    <v>2009</v>
    <v>대한민국</v>
    <v>2010</v>
    <v>2011</v>
    <v>2012</v>
    <v>129</v>
    <v>2013</v>
    <v>2014</v>
    <v>2015</v>
    <v>320</v>
    <v>663</v>
    <v>39</v>
    <v>2016</v>
    <v>2033</v>
    <v>2034</v>
    <v>2035</v>
    <v>2036</v>
    <v>2037</v>
    <v>South Korea</v>
    <v>2038</v>
    <v>mdp/vdpid/134</v>
  </rv>
  <rv s="0">
    <v>35</v>
    <v>0</v>
    <v>239</v>
    <v>3</v>
    <v>0</v>
    <v>Image of Mexico</v>
  </rv>
  <rv s="1">
    <v>536870912</v>
    <v>Mexico</v>
    <v>8e475659-4bdc-d912-6494-affce0096bc1</v>
    <v>en-GB</v>
    <v>Map</v>
  </rv>
  <rv s="2">
    <fb>0.54649553743666202</fb>
    <v>23</v>
  </rv>
  <rv s="2">
    <fb>1972550</fb>
    <v>24</v>
  </rv>
  <rv s="2">
    <fb>336000</fb>
    <v>24</v>
  </rv>
  <rv s="2">
    <fb>17.602</fb>
    <v>25</v>
  </rv>
  <rv s="2">
    <fb>52</fb>
    <v>26</v>
  </rv>
  <rv s="1">
    <v>536870912</v>
    <v>Mexico City</v>
    <v>f1281260-8340-e258-c8ec-3522504400e5</v>
    <v>en-GB</v>
    <v>Map</v>
  </rv>
  <rv s="2">
    <fb>486405.54800000001</fb>
    <v>24</v>
  </rv>
  <rv s="2">
    <fb>141.54252296997399</fb>
    <v>27</v>
  </rv>
  <rv s="2">
    <fb>3.6359614212704998E-2</fb>
    <v>23</v>
  </rv>
  <rv s="2">
    <fb>2157.32394883914</fb>
    <v>24</v>
  </rv>
  <rv s="2">
    <fb>2.129</fb>
    <v>25</v>
  </rv>
  <rv s="2">
    <fb>0.339249458255099</fb>
    <v>23</v>
  </rv>
  <rv s="2">
    <fb>90.426207910940704</fb>
    <v>28</v>
  </rv>
  <rv s="2">
    <fb>0.73</fb>
    <v>29</v>
  </rv>
  <rv s="2">
    <fb>1258286717124.53</fb>
    <v>30</v>
  </rv>
  <rv s="2">
    <fb>1.0577000999999999</fb>
    <v>23</v>
  </rv>
  <rv s="2">
    <fb>0.40228960000000002</fb>
    <v>23</v>
  </rv>
  <rv s="0">
    <v>35</v>
    <v>0</v>
    <v>239</v>
    <v>7</v>
    <v>0</v>
    <v>Image of Mexico</v>
  </rv>
  <rv s="1">
    <v>805306368</v>
    <v>Claudia Sheinbaum (President)</v>
    <v>d0490c30-2b7a-cbfd-f6ed-dffdff40aeb0</v>
    <v>en-GB</v>
    <v>Generic</v>
  </rv>
  <rv s="1">
    <v>805306368</v>
    <v>Hugo Aguilar Ortiz (Chief justice)</v>
    <v>1a43524c-d681-5731-58f7-ade8fe739722</v>
    <v>en-GB</v>
    <v>Generic</v>
  </rv>
  <rv s="3">
    <v>121</v>
  </rv>
  <rv s="4">
    <v>https://www.bing.com/search?q=mexico&amp;form=skydnc</v>
    <v>Learn more on Bing</v>
  </rv>
  <rv s="2">
    <fb>74.992000000000004</fb>
    <v>28</v>
  </rv>
  <rv s="2">
    <fb>413618820000</fb>
    <v>30</v>
  </rv>
  <rv s="2">
    <fb>33</fb>
    <v>28</v>
  </rv>
  <rv s="2">
    <fb>0.49</fb>
    <v>29</v>
  </rv>
  <rv s="3">
    <v>122</v>
  </rv>
  <rv s="2">
    <fb>0.41370018680000004</fb>
    <v>23</v>
  </rv>
  <rv s="2">
    <fb>2.3826999999999998</fb>
    <v>25</v>
  </rv>
  <rv s="2">
    <fb>131741347</fb>
    <v>24</v>
  </rv>
  <rv s="2">
    <fb>0.2</fb>
    <v>23</v>
  </rv>
  <rv s="2">
    <fb>0.36399999999999999</fb>
    <v>23</v>
  </rv>
  <rv s="2">
    <fb>0.51700000000000002</fb>
    <v>23</v>
  </rv>
  <rv s="2">
    <fb>0.02</fb>
    <v>23</v>
  </rv>
  <rv s="2">
    <fb>5.4000000000000006E-2</fb>
    <v>23</v>
  </rv>
  <rv s="2">
    <fb>9.5000000000000001E-2</fb>
    <v>23</v>
  </rv>
  <rv s="2">
    <fb>0.13500000000000001</fb>
    <v>23</v>
  </rv>
  <rv s="2">
    <fb>0.60680000305175807</fb>
    <v>23</v>
  </rv>
  <rv s="1">
    <v>536870912</v>
    <v>Aguascalientes</v>
    <v>7f39db16-d0e9-f4ba-b929-2a69336bbcb0</v>
    <v>en-GB</v>
    <v>Map</v>
  </rv>
  <rv s="1">
    <v>536870912</v>
    <v>Baja California</v>
    <v>6b504587-24aa-0512-9ca8-180f7fa0f586</v>
    <v>en-GB</v>
    <v>Map</v>
  </rv>
  <rv s="1">
    <v>536870912</v>
    <v>Baja California Sur</v>
    <v>72f2373c-402d-1899-776e-ebde71dada5d</v>
    <v>en-GB</v>
    <v>Map</v>
  </rv>
  <rv s="1">
    <v>536870912</v>
    <v>Campeche</v>
    <v>7c67b06b-20b4-3244-d633-4a6255df7395</v>
    <v>en-GB</v>
    <v>Map</v>
  </rv>
  <rv s="1">
    <v>536870912</v>
    <v>Chiapas</v>
    <v>f0d5e228-a3c3-8699-7df3-32ab85b078b3</v>
    <v>en-GB</v>
    <v>Map</v>
  </rv>
  <rv s="1">
    <v>536870912</v>
    <v>Chihuahua</v>
    <v>ce5a5e29-7bae-05e8-fec7-e028f5c1e139</v>
    <v>en-GB</v>
    <v>Map</v>
  </rv>
  <rv s="1">
    <v>536870912</v>
    <v>Coahuila</v>
    <v>b1fb0720-5dff-3cd3-aa9b-e91c0988b9f4</v>
    <v>en-GB</v>
    <v>Map</v>
  </rv>
  <rv s="1">
    <v>536870912</v>
    <v>Colima</v>
    <v>c5187e51-1440-155f-505d-5c7804e1489f</v>
    <v>en-GB</v>
    <v>Map</v>
  </rv>
  <rv s="1">
    <v>536870912</v>
    <v>Durango</v>
    <v>d5a4a060-173a-aa5a-3023-abf4cbc2f03d</v>
    <v>en-GB</v>
    <v>Map</v>
  </rv>
  <rv s="1">
    <v>536870912</v>
    <v>Guanajuato</v>
    <v>9eaf00cd-2b5c-3655-adbc-dc91f1f0fca3</v>
    <v>en-GB</v>
    <v>Map</v>
  </rv>
  <rv s="1">
    <v>536870912</v>
    <v>Guerrero</v>
    <v>86638283-e8d0-0d69-1241-dc688f82149b</v>
    <v>en-GB</v>
    <v>Map</v>
  </rv>
  <rv s="1">
    <v>536870912</v>
    <v>Hidalgo</v>
    <v>76baa939-e01a-077d-0c83-522220d05a5b</v>
    <v>en-GB</v>
    <v>Map</v>
  </rv>
  <rv s="1">
    <v>536870912</v>
    <v>Jalisco</v>
    <v>18c29bf9-bbf0-e90f-10f3-c48c9791339b</v>
    <v>en-GB</v>
    <v>Map</v>
  </rv>
  <rv s="1">
    <v>536870912</v>
    <v>State of Mexico</v>
    <v>884c2c6c-6f06-85ee-aa8d-65b8980f2231</v>
    <v>en-GB</v>
    <v>Map</v>
  </rv>
  <rv s="1">
    <v>536870912</v>
    <v>Michoacán</v>
    <v>33ec3160-5b7b-5fef-defd-4574b6b819d6</v>
    <v>en-GB</v>
    <v>Map</v>
  </rv>
  <rv s="1">
    <v>536870912</v>
    <v>Morelos</v>
    <v>457cd12b-12ce-71c2-81d5-f60ba9645b36</v>
    <v>en-GB</v>
    <v>Map</v>
  </rv>
  <rv s="1">
    <v>536870912</v>
    <v>Nayarit</v>
    <v>d5ab8703-9922-20b7-03c7-acb17f76b03e</v>
    <v>en-GB</v>
    <v>Map</v>
  </rv>
  <rv s="1">
    <v>536870912</v>
    <v>Nuevo León</v>
    <v>1696b325-bf35-b9aa-28db-3304c1996498</v>
    <v>en-GB</v>
    <v>Map</v>
  </rv>
  <rv s="1">
    <v>536870912</v>
    <v>Oaxaca</v>
    <v>2a651e2b-4cd2-6315-971b-6bddb30dfb4d</v>
    <v>en-GB</v>
    <v>Map</v>
  </rv>
  <rv s="1">
    <v>536870912</v>
    <v>Puebla</v>
    <v>e266f3f0-af5e-7537-36e1-118cfcc783a3</v>
    <v>en-GB</v>
    <v>Map</v>
  </rv>
  <rv s="1">
    <v>536870912</v>
    <v>Querétaro</v>
    <v>4a2d4179-0f55-70d5-99e7-165b2289a273</v>
    <v>en-GB</v>
    <v>Map</v>
  </rv>
  <rv s="1">
    <v>536870912</v>
    <v>Quintana Roo</v>
    <v>96bcffec-8d1c-5e86-ab0e-e31d5b9a157c</v>
    <v>en-GB</v>
    <v>Map</v>
  </rv>
  <rv s="1">
    <v>536870912</v>
    <v>San Luis Potosí</v>
    <v>c228dff2-2024-525b-1b90-fe82a2f5ccfc</v>
    <v>en-GB</v>
    <v>Map</v>
  </rv>
  <rv s="1">
    <v>536870912</v>
    <v>Sinaloa</v>
    <v>ef7dcafc-cca2-39b2-e063-e2bbf5b2022e</v>
    <v>en-GB</v>
    <v>Map</v>
  </rv>
  <rv s="1">
    <v>536870912</v>
    <v>Sonora</v>
    <v>e59e4f16-5e42-af6e-b970-e0ae59046077</v>
    <v>en-GB</v>
    <v>Map</v>
  </rv>
  <rv s="1">
    <v>536870912</v>
    <v>Tabasco</v>
    <v>f96880d9-0a36-58d3-7351-a4c7070c642d</v>
    <v>en-GB</v>
    <v>Map</v>
  </rv>
  <rv s="1">
    <v>536870912</v>
    <v>Tamaulipas</v>
    <v>6f2fce2f-2090-8583-dbf3-dd9d6fc3cab3</v>
    <v>en-GB</v>
    <v>Map</v>
  </rv>
  <rv s="1">
    <v>536870912</v>
    <v>Tlaxcala</v>
    <v>77063c53-3a0e-fbf0-30d8-68218fbc38fa</v>
    <v>en-GB</v>
    <v>Map</v>
  </rv>
  <rv s="1">
    <v>536870912</v>
    <v>Veracruz</v>
    <v>10381f79-264a-f2fd-08f8-cc5377683832</v>
    <v>en-GB</v>
    <v>Map</v>
  </rv>
  <rv s="1">
    <v>536870912</v>
    <v>Yucatán</v>
    <v>f096e19b-5b56-f73a-3e33-e3f03e33fffc</v>
    <v>en-GB</v>
    <v>Map</v>
  </rv>
  <rv s="1">
    <v>536870912</v>
    <v>Zacatecas</v>
    <v>135a47e4-6f2c-2112-febf-50c21b485bd3</v>
    <v>en-GB</v>
    <v>Map</v>
  </rv>
  <rv s="3">
    <v>123</v>
  </rv>
  <rv s="2">
    <fb>0.130829255322402</fb>
    <v>23</v>
  </rv>
  <rv s="3">
    <v>124</v>
  </rv>
  <rv s="2">
    <fb>0.55100000000000005</fb>
    <v>23</v>
  </rv>
  <rv s="2">
    <fb>3.4249999523162801E-2</fb>
    <v>31</v>
  </rv>
  <rv s="2">
    <fb>102626859</fb>
    <v>24</v>
  </rv>
  <rv s="5">
    <v>#VALUE!</v>
    <v>en-GB</v>
    <v>8e475659-4bdc-d912-6494-affce0096bc1</v>
    <v>536870912</v>
    <v>1</v>
    <v>243</v>
    <v>18</v>
    <v>Mexico</v>
    <v>20</v>
    <v>21</v>
    <v>Map</v>
    <v>0</v>
    <v>244</v>
    <v>MX</v>
    <v>2042</v>
    <v>2043</v>
    <v>2044</v>
    <v>2045</v>
    <v>2046</v>
    <v>2047</v>
    <v>2048</v>
    <v>2049</v>
    <v>2050</v>
    <v>MXN</v>
    <v>Mexico, officially the United Mexican States, is a country in North America. It is the northernmost country in Latin America and borders the United States of America to the north, and Guatemala and Belize to the southeast; while having maritime ...</v>
    <v>2051</v>
    <v>2052</v>
    <v>2053</v>
    <v>2054</v>
    <v>2055</v>
    <v>2056</v>
    <v>2057</v>
    <v>2058</v>
    <v>2059</v>
    <v>2007</v>
    <v>2047</v>
    <v>2062</v>
    <v>2063</v>
    <v>2064</v>
    <v>2065</v>
    <v>2066</v>
    <v>2067</v>
    <v>Mexico</v>
    <v>Himno Nacional Mexicano</v>
    <v>2068</v>
    <v>Estados Unidos Mexicanos</v>
    <v>2069</v>
    <v>2070</v>
    <v>2071</v>
    <v>2072</v>
    <v>2073</v>
    <v>2074</v>
    <v>2075</v>
    <v>2076</v>
    <v>2077</v>
    <v>2078</v>
    <v>2079</v>
    <v>2111</v>
    <v>2112</v>
    <v>2113</v>
    <v>2114</v>
    <v>2115</v>
    <v>Mexico</v>
    <v>2116</v>
    <v>mdp/vdpid/166</v>
  </rv>
  <rv s="0">
    <v>36</v>
    <v>0</v>
    <v>245</v>
    <v>3</v>
    <v>0</v>
    <v>Image of Japan</v>
  </rv>
  <rv s="1">
    <v>536870912</v>
    <v>Japan</v>
    <v>130d0438-fafb-cd2d-1a9e-1dd9c5aa87a9</v>
    <v>en-GB</v>
    <v>Map</v>
  </rv>
  <rv s="2">
    <fb>0.122640991880623</fb>
    <v>23</v>
  </rv>
  <rv s="2">
    <fb>377972.28</fb>
    <v>24</v>
  </rv>
  <rv s="2">
    <fb>261000</fb>
    <v>24</v>
  </rv>
  <rv s="2">
    <fb>7.4</fb>
    <v>25</v>
  </rv>
  <rv s="2">
    <fb>81</fb>
    <v>26</v>
  </rv>
  <rv s="1">
    <v>536870912</v>
    <v>Tokyo</v>
    <v>cb44a92f-6c6f-99c4-2ae3-51601fdc919a</v>
    <v>en-GB</v>
    <v>Map</v>
  </rv>
  <rv s="2">
    <fb>1135886.253</fb>
    <v>24</v>
  </rv>
  <rv s="2">
    <fb>105.482172148839</fb>
    <v>27</v>
  </rv>
  <rv s="2">
    <fb>4.7697368421052103E-3</fb>
    <v>23</v>
  </rv>
  <rv s="2">
    <fb>7819.7146359093604</fb>
    <v>24</v>
  </rv>
  <rv s="2">
    <fb>1.42</fb>
    <v>25</v>
  </rv>
  <rv s="2">
    <fb>0.68456222269653788</fb>
    <v>23</v>
  </rv>
  <rv s="2">
    <fb>93.026455107462894</fb>
    <v>28</v>
  </rv>
  <rv s="2">
    <fb>1.06</fb>
    <v>29</v>
  </rv>
  <rv s="2">
    <fb>5081769542379.7695</fb>
    <v>30</v>
  </rv>
  <rv s="2">
    <fb>0.98799942016601605</fb>
    <v>23</v>
  </rv>
  <rv s="2">
    <fb>0.63237579345703099</fb>
    <v>23</v>
  </rv>
  <rv s="0">
    <v>36</v>
    <v>0</v>
    <v>245</v>
    <v>7</v>
    <v>0</v>
    <v>Image of Japan</v>
  </rv>
  <rv s="2">
    <fb>1.8</fb>
    <v>28</v>
  </rv>
  <rv s="1">
    <v>805306368</v>
    <v>Naruhito (Emperor)</v>
    <v>35e4e13c-2b05-0c5c-8b77-bb62a3da4162</v>
    <v>en-GB</v>
    <v>Generic</v>
  </rv>
  <rv s="1">
    <v>805306368</v>
    <v>Sanae Takaichi (Prime minister)</v>
    <v>167a2c2d-0262-1768-02e2-b8eac14f2f74</v>
    <v>en-GB</v>
    <v>Generic</v>
  </rv>
  <rv s="3">
    <v>125</v>
  </rv>
  <rv s="4">
    <v>https://www.bing.com/search?q=japan&amp;form=skydnc</v>
    <v>Learn more on Bing</v>
  </rv>
  <rv s="2">
    <fb>84.210975609756105</fb>
    <v>28</v>
  </rv>
  <rv s="2">
    <fb>6191073290000</fb>
    <v>30</v>
  </rv>
  <rv s="2">
    <fb>6.77</fb>
    <v>29</v>
  </rv>
  <rv s="3">
    <v>126</v>
  </rv>
  <rv s="2">
    <fb>0.13097521000000001</fb>
    <v>23</v>
  </rv>
  <rv s="2">
    <fb>2.4115000000000002</fb>
    <v>25</v>
  </rv>
  <rv s="2">
    <fb>122664433</fb>
    <v>24</v>
  </rv>
  <rv s="2">
    <fb>0.26400000000000001</fb>
    <v>23</v>
  </rv>
  <rv s="2">
    <fb>0.41100000000000003</fb>
    <v>23</v>
  </rv>
  <rv s="2">
    <fb>0.16600000000000001</fb>
    <v>23</v>
  </rv>
  <rv s="2">
    <fb>0.61726001739502001</fb>
    <v>23</v>
  </rv>
  <rv s="1">
    <v>536870912</v>
    <v>Aichi Prefecture</v>
    <v>404b15c4-d9ae-5896-6d50-b1481f5dd5cd</v>
    <v>en-GB</v>
    <v>Map</v>
  </rv>
  <rv s="1">
    <v>536870912</v>
    <v>Akita Prefecture</v>
    <v>23901f9e-0010-b10e-217f-76889688c150</v>
    <v>en-GB</v>
    <v>Map</v>
  </rv>
  <rv s="1">
    <v>536870912</v>
    <v>Aomori Prefecture</v>
    <v>bdd4a43f-5a1f-1483-b74b-1c2e2d564a31</v>
    <v>en-GB</v>
    <v>Map</v>
  </rv>
  <rv s="1">
    <v>536870912</v>
    <v>Chiba Prefecture</v>
    <v>0d6c59a9-daa8-57c7-3846-568b398d3c41</v>
    <v>en-GB</v>
    <v>Map</v>
  </rv>
  <rv s="1">
    <v>536870912</v>
    <v>Fukui Prefecture</v>
    <v>e859104b-0d73-b8bf-c4f4-56888a2281cd</v>
    <v>en-GB</v>
    <v>Map</v>
  </rv>
  <rv s="1">
    <v>536870912</v>
    <v>Fukushima Prefecture</v>
    <v>73791ec1-3b90-e21b-3cc7-0e8444934877</v>
    <v>en-GB</v>
    <v>Map</v>
  </rv>
  <rv s="1">
    <v>536870912</v>
    <v>Gunma Prefecture</v>
    <v>b64077a0-378d-c23f-b45c-2b3a03cba119</v>
    <v>en-GB</v>
    <v>Map</v>
  </rv>
  <rv s="1">
    <v>536870912</v>
    <v>Ibaraki Prefecture</v>
    <v>d16517c8-96b5-094f-f4ce-4aa391d6c7a2</v>
    <v>en-GB</v>
    <v>Map</v>
  </rv>
  <rv s="1">
    <v>536870912</v>
    <v>Iwate Prefecture</v>
    <v>02eea5a7-6ae7-8bf6-a17a-c242b4162121</v>
    <v>en-GB</v>
    <v>Map</v>
  </rv>
  <rv s="1">
    <v>536870912</v>
    <v>Miyagi Prefecture</v>
    <v>2df5e06d-7fb5-6da7-5d3b-29b4ff80395e</v>
    <v>en-GB</v>
    <v>Map</v>
  </rv>
  <rv s="1">
    <v>536870912</v>
    <v>Saitama Prefecture</v>
    <v>03a81bc6-6fd0-fac9-0958-cd81fcf07a35</v>
    <v>en-GB</v>
    <v>Map</v>
  </rv>
  <rv s="1">
    <v>536870912</v>
    <v>Tochigi Prefecture</v>
    <v>faae3362-0727-4ec5-6d01-3048e7e1526c</v>
    <v>en-GB</v>
    <v>Map</v>
  </rv>
  <rv s="1">
    <v>536870912</v>
    <v>Kanagawa Prefecture</v>
    <v>d5976989-847c-bcca-3cb3-11bfacc55c5d</v>
    <v>en-GB</v>
    <v>Map</v>
  </rv>
  <rv s="1">
    <v>536870912</v>
    <v>Niigata Prefecture</v>
    <v>d88c2b16-14cc-3861-9ddc-31ebd94b17d9</v>
    <v>en-GB</v>
    <v>Map</v>
  </rv>
  <rv s="1">
    <v>536870912</v>
    <v>Toyama Prefecture</v>
    <v>3fd9a341-4706-cc8a-3953-779219c2cc10</v>
    <v>en-GB</v>
    <v>Map</v>
  </rv>
  <rv s="1">
    <v>536870912</v>
    <v>Ishikawa Prefecture</v>
    <v>db2b14c2-e9db-32f7-5d44-025637689af0</v>
    <v>en-GB</v>
    <v>Map</v>
  </rv>
  <rv s="1">
    <v>536870912</v>
    <v>Yamagata Prefecture</v>
    <v>74d18529-a623-a2f9-9e38-40891e57c7d8</v>
    <v>en-GB</v>
    <v>Map</v>
  </rv>
  <rv s="1">
    <v>536870912</v>
    <v>Yamanashi Prefecture</v>
    <v>3e9e0d88-33e9-a04d-7fd7-a1679da279b5</v>
    <v>en-GB</v>
    <v>Map</v>
  </rv>
  <rv s="1">
    <v>536870912</v>
    <v>Nagano Prefecture</v>
    <v>7afcd7d0-3729-6e2f-d60f-ace5cc191bd0</v>
    <v>en-GB</v>
    <v>Map</v>
  </rv>
  <rv s="1">
    <v>536870912</v>
    <v>Gifu Prefecture</v>
    <v>2c82ed6b-33c4-4355-bd09-71939ba5ff4a</v>
    <v>en-GB</v>
    <v>Map</v>
  </rv>
  <rv s="1">
    <v>536870912</v>
    <v>Shizuoka Prefecture</v>
    <v>ca8ec756-8a3c-20a2-7e11-d24e284b7258</v>
    <v>en-GB</v>
    <v>Map</v>
  </rv>
  <rv s="1">
    <v>536870912</v>
    <v>Mie Prefecture</v>
    <v>36b5c190-9782-f717-071c-66ee3f0eab90</v>
    <v>en-GB</v>
    <v>Map</v>
  </rv>
  <rv s="1">
    <v>536870912</v>
    <v>Shiga Prefecture</v>
    <v>a778bb7c-b03b-d571-1839-962c4dea2bb2</v>
    <v>en-GB</v>
    <v>Map</v>
  </rv>
  <rv s="1">
    <v>536870912</v>
    <v>Kyoto Prefecture</v>
    <v>699d1960-1267-7c97-6c62-e139537430a0</v>
    <v>en-GB</v>
    <v>Map</v>
  </rv>
  <rv s="1">
    <v>536870912</v>
    <v>Osaka Prefecture</v>
    <v>a583e9fe-2d16-b004-281e-4c6841471145</v>
    <v>en-GB</v>
    <v>Map</v>
  </rv>
  <rv s="1">
    <v>536870912</v>
    <v>Hyōgo Prefecture</v>
    <v>018712db-aec7-3894-1042-cbf5df14fac5</v>
    <v>en-GB</v>
    <v>Map</v>
  </rv>
  <rv s="1">
    <v>536870912</v>
    <v>Nara Prefecture</v>
    <v>99c4ba8c-9fb8-efe8-6368-0eb648372fb2</v>
    <v>en-GB</v>
    <v>Map</v>
  </rv>
  <rv s="1">
    <v>536870912</v>
    <v>Wakayama Prefecture</v>
    <v>fa064941-15ba-eb91-63a1-7e13f0aaa879</v>
    <v>en-GB</v>
    <v>Map</v>
  </rv>
  <rv s="1">
    <v>536870912</v>
    <v>Tottori Prefecture</v>
    <v>5bfbddb8-df0b-1d9c-3772-363d9be5878a</v>
    <v>en-GB</v>
    <v>Map</v>
  </rv>
  <rv s="1">
    <v>536870912</v>
    <v>Shimane Prefecture</v>
    <v>580cd2e8-a550-7297-21b8-252fe27c1650</v>
    <v>en-GB</v>
    <v>Map</v>
  </rv>
  <rv s="1">
    <v>536870912</v>
    <v>Okayama Prefecture</v>
    <v>e9792cdf-f004-a2bf-db55-28eabec2a7c0</v>
    <v>en-GB</v>
    <v>Map</v>
  </rv>
  <rv s="1">
    <v>536870912</v>
    <v>Hiroshima Prefecture</v>
    <v>75de6a1b-763c-40ed-8e98-60dc318775fc</v>
    <v>en-GB</v>
    <v>Map</v>
  </rv>
  <rv s="1">
    <v>536870912</v>
    <v>Yamaguchi Prefecture</v>
    <v>8a70f93f-b3cb-6430-8962-9b62c21575f3</v>
    <v>en-GB</v>
    <v>Map</v>
  </rv>
  <rv s="1">
    <v>536870912</v>
    <v>Tokushima Prefecture</v>
    <v>90ca77f2-2c01-cf7e-fb1e-58a68f9fc0bf</v>
    <v>en-GB</v>
    <v>Map</v>
  </rv>
  <rv s="1">
    <v>536870912</v>
    <v>Kagawa Prefecture</v>
    <v>bdd9ba22-f775-2984-6115-5438af268070</v>
    <v>en-GB</v>
    <v>Map</v>
  </rv>
  <rv s="1">
    <v>536870912</v>
    <v>Ehime Prefecture</v>
    <v>0e0b1bbf-5926-d5dc-0e10-24f8c566ca8c</v>
    <v>en-GB</v>
    <v>Map</v>
  </rv>
  <rv s="1">
    <v>536870912</v>
    <v>Kōchi Prefecture</v>
    <v>3fcb8073-d695-79de-cd11-91dc78fb0481</v>
    <v>en-GB</v>
    <v>Map</v>
  </rv>
  <rv s="1">
    <v>536870912</v>
    <v>Fukuoka Prefecture</v>
    <v>a58bcb0e-97b3-0ac9-f0c0-e119441e5cba</v>
    <v>en-GB</v>
    <v>Map</v>
  </rv>
  <rv s="1">
    <v>536870912</v>
    <v>Nagasaki Prefecture</v>
    <v>8caf62a2-006c-dde2-9c4d-e19d90ff2f0e</v>
    <v>en-GB</v>
    <v>Map</v>
  </rv>
  <rv s="1">
    <v>536870912</v>
    <v>Kumamoto Prefecture</v>
    <v>52bcf337-792b-3880-8875-847fe25699df</v>
    <v>en-GB</v>
    <v>Map</v>
  </rv>
  <rv s="1">
    <v>536870912</v>
    <v>Ōita Prefecture</v>
    <v>c81f03fa-05e5-d708-3db6-3b6d5ed92f67</v>
    <v>en-GB</v>
    <v>Map</v>
  </rv>
  <rv s="1">
    <v>536870912</v>
    <v>Miyazaki Prefecture</v>
    <v>3bb91686-f345-53cf-6fb8-97d98890dc7d</v>
    <v>en-GB</v>
    <v>Map</v>
  </rv>
  <rv s="1">
    <v>536870912</v>
    <v>Kagoshima Prefecture</v>
    <v>c3e1f2d9-0225-9e77-d77d-952bbf72ceb7</v>
    <v>en-GB</v>
    <v>Map</v>
  </rv>
  <rv s="1">
    <v>536870912</v>
    <v>Okinawa Prefecture</v>
    <v>e26094bf-30f4-9d5e-ed21-f166be1cfad3</v>
    <v>en-GB</v>
    <v>Map</v>
  </rv>
  <rv s="1">
    <v>536870912</v>
    <v>Saga Prefecture</v>
    <v>171c9320-6b1a-2ebc-2002-85b3d707f979</v>
    <v>en-GB</v>
    <v>Map</v>
  </rv>
  <rv s="3">
    <v>127</v>
  </rv>
  <rv s="2">
    <fb>0.11905933830538</fb>
    <v>23</v>
  </rv>
  <rv s="3">
    <v>128</v>
  </rv>
  <rv s="2">
    <fb>0.46700000000000003</fb>
    <v>23</v>
  </rv>
  <rv s="2">
    <fb>2.2909998893737803E-2</fb>
    <v>31</v>
  </rv>
  <rv s="2">
    <fb>115782416</fb>
    <v>24</v>
  </rv>
  <rv s="5">
    <v>#VALUE!</v>
    <v>en-GB</v>
    <v>130d0438-fafb-cd2d-1a9e-1dd9c5aa87a9</v>
    <v>536870912</v>
    <v>1</v>
    <v>249</v>
    <v>18</v>
    <v>Japan</v>
    <v>20</v>
    <v>21</v>
    <v>Map</v>
    <v>0</v>
    <v>250</v>
    <v>JP</v>
    <v>2120</v>
    <v>2121</v>
    <v>2122</v>
    <v>2123</v>
    <v>2124</v>
    <v>2125</v>
    <v>2126</v>
    <v>2127</v>
    <v>2128</v>
    <v>JPY</v>
    <v>Japan is an island country in East Asia. Located in the Pacific Ocean off the northeast coast of the Asian mainland, it is bordered to the west by the Sea of Japan and extends from the Sea of Okhotsk in the north to the East China Sea in the ...</v>
    <v>2129</v>
    <v>2130</v>
    <v>2131</v>
    <v>2132</v>
    <v>2133</v>
    <v>2134</v>
    <v>2135</v>
    <v>2136</v>
    <v>2137</v>
    <v>2138</v>
    <v>2125</v>
    <v>2141</v>
    <v>2142</v>
    <v>2143</v>
    <v>2144</v>
    <v>258</v>
    <v>2145</v>
    <v>Japan</v>
    <v>Kimigayo</v>
    <v>2146</v>
    <v>日本国</v>
    <v>2147</v>
    <v>2148</v>
    <v>2149</v>
    <v>1138</v>
    <v>2150</v>
    <v>2151</v>
    <v>732</v>
    <v>1259</v>
    <v>734</v>
    <v>2152</v>
    <v>2153</v>
    <v>2199</v>
    <v>2200</v>
    <v>2201</v>
    <v>2202</v>
    <v>2203</v>
    <v>Japan</v>
    <v>2204</v>
    <v>mdp/vdpid/122</v>
  </rv>
  <rv s="0">
    <v>37</v>
    <v>0</v>
    <v>251</v>
    <v>3</v>
    <v>0</v>
    <v>Image of Panama</v>
  </rv>
  <rv s="1">
    <v>536870912</v>
    <v>Panama</v>
    <v>8c0fb36e-1238-e873-e015-712d1f496676</v>
    <v>en-GB</v>
    <v>Map</v>
  </rv>
  <rv s="2">
    <fb>0.30360505784234598</fb>
    <v>23</v>
  </rv>
  <rv s="2">
    <fb>74177.3</fb>
    <v>24</v>
  </rv>
  <rv s="2">
    <fb>26000</fb>
    <v>24</v>
  </rv>
  <rv s="2">
    <fb>18.975999999999999</fb>
    <v>25</v>
  </rv>
  <rv s="2">
    <fb>507</fb>
    <v>26</v>
  </rv>
  <rv s="1">
    <v>536870912</v>
    <v>Panama City</v>
    <v>19964a6e-18be-b7ab-2d10-ea83677d0218</v>
    <v>en-GB</v>
    <v>Map</v>
  </rv>
  <rv s="2">
    <fb>10714.974</fb>
    <v>24</v>
  </rv>
  <rv s="2">
    <fb>122.06871337877099</fb>
    <v>27</v>
  </rv>
  <rv s="2">
    <fb>-3.55083821021212E-3</fb>
    <v>23</v>
  </rv>
  <rv s="2">
    <fb>2064.1757971350698</fb>
    <v>24</v>
  </rv>
  <rv s="2">
    <fb>2.4609999999999999</fb>
    <v>25</v>
  </rv>
  <rv s="2">
    <fb>0.61885930826691504</fb>
    <v>23</v>
  </rv>
  <rv s="2">
    <fb>80.712661963503095</fb>
    <v>28</v>
  </rv>
  <rv s="2">
    <fb>0.74</fb>
    <v>29</v>
  </rv>
  <rv s="2">
    <fb>66800800000</fb>
    <v>30</v>
  </rv>
  <rv s="2">
    <fb>0.94385990000000008</fb>
    <v>23</v>
  </rv>
  <rv s="2">
    <fb>0.47799360000000002</fb>
    <v>23</v>
  </rv>
  <rv s="0">
    <v>37</v>
    <v>0</v>
    <v>251</v>
    <v>7</v>
    <v>0</v>
    <v>Image of Panama</v>
  </rv>
  <rv s="2">
    <fb>13.1</fb>
    <v>28</v>
  </rv>
  <rv s="1">
    <v>805306368</v>
    <v>José Raúl Mulino (President)</v>
    <v>77ed199e-c1d8-4ec9-69f1-040f34156d7c</v>
    <v>en-GB</v>
    <v>Generic</v>
  </rv>
  <rv s="3">
    <v>129</v>
  </rv>
  <rv s="4">
    <v>https://www.bing.com/search?q=panama&amp;form=skydnc</v>
    <v>Learn more on Bing</v>
  </rv>
  <rv s="2">
    <fb>78.328999999999994</fb>
    <v>28</v>
  </rv>
  <rv s="2">
    <fb>16841000000</fb>
    <v>30</v>
  </rv>
  <rv s="2">
    <fb>52</fb>
    <v>28</v>
  </rv>
  <rv s="3">
    <v>130</v>
  </rv>
  <rv s="2">
    <fb>0.30522739929999998</fb>
    <v>23</v>
  </rv>
  <rv s="2">
    <fb>1.5687</fb>
    <v>25</v>
  </rv>
  <rv s="2">
    <fb>4536008</fb>
    <v>24</v>
  </rv>
  <rv s="2">
    <fb>0.371</fb>
    <v>23</v>
  </rv>
  <rv s="2">
    <fb>0.53600000000000003</fb>
    <v>23</v>
  </rv>
  <rv s="2">
    <fb>1.2E-2</fb>
    <v>23</v>
  </rv>
  <rv s="2">
    <fb>3.6000000000000004E-2</fb>
    <v>23</v>
  </rv>
  <rv s="2">
    <fb>8.3000000000000004E-2</fb>
    <v>23</v>
  </rv>
  <rv s="2">
    <fb>0.13400000000000001</fb>
    <v>23</v>
  </rv>
  <rv s="2">
    <fb>0.66588996887207008</fb>
    <v>23</v>
  </rv>
  <rv s="1">
    <v>536870912</v>
    <v>Emberá-Wounaan Comarca</v>
    <v>f56655f7-6539-11d2-61b2-e9edef2ff376</v>
    <v>en-GB</v>
    <v>Map</v>
  </rv>
  <rv s="1">
    <v>536870912</v>
    <v>Guna Yala</v>
    <v>fa5c0a4e-0c4a-927a-b9f7-dd44c8fd002f</v>
    <v>en-GB</v>
    <v>Map</v>
  </rv>
  <rv s="1">
    <v>536870912</v>
    <v>Ngäbe-Buglé Comarca</v>
    <v>3e8065bb-603d-4416-9e4e-7cdf098663dc</v>
    <v>en-GB</v>
    <v>Map</v>
  </rv>
  <rv s="1">
    <v>536870912</v>
    <v>Madungandí</v>
    <v>ac4e195f-6c42-ae9d-f74a-128ec43b5e3f</v>
    <v>en-GB</v>
    <v>Map</v>
  </rv>
  <rv s="1">
    <v>536870912</v>
    <v>Guna de Wargandí</v>
    <v>27005d80-c390-72a0-5fe3-e0b111e46cea</v>
    <v>en-GB</v>
    <v>Map</v>
  </rv>
  <rv s="1">
    <v>536870912</v>
    <v>Bocas del Toro Province</v>
    <v>b0bd1a37-77f9-07ad-4bb5-d1d8e7ae5ccd</v>
    <v>en-GB</v>
    <v>Map</v>
  </rv>
  <rv s="1">
    <v>536870912</v>
    <v>Chiriquí Province</v>
    <v>da5a9762-a0b7-1ffe-bc95-34ccb19d1382</v>
    <v>en-GB</v>
    <v>Map</v>
  </rv>
  <rv s="1">
    <v>536870912</v>
    <v>Coclé Province</v>
    <v>7d1a06f8-72c7-b88d-d742-13034e32cde4</v>
    <v>en-GB</v>
    <v>Map</v>
  </rv>
  <rv s="1">
    <v>536870912</v>
    <v>Colón Province</v>
    <v>fc6b97f2-ecfa-1eb3-207c-783ce206f9ea</v>
    <v>en-GB</v>
    <v>Map</v>
  </rv>
  <rv s="1">
    <v>536870912</v>
    <v>Darién Province</v>
    <v>fec9bd09-52d2-2f43-c137-a73af607d3c4</v>
    <v>en-GB</v>
    <v>Map</v>
  </rv>
  <rv s="1">
    <v>536870912</v>
    <v>Herrera Province</v>
    <v>5315f223-f244-c960-4e73-fca8cb9d8354</v>
    <v>en-GB</v>
    <v>Map</v>
  </rv>
  <rv s="1">
    <v>536870912</v>
    <v>Los Santos Province</v>
    <v>5aeb7060-ab74-113a-23d7-abb8287efa3e</v>
    <v>en-GB</v>
    <v>Map</v>
  </rv>
  <rv s="1">
    <v>536870912</v>
    <v>Panamá Province</v>
    <v>a90e5d63-7677-0644-50c7-f2bdfff82d78</v>
    <v>en-GB</v>
    <v>Map</v>
  </rv>
  <rv s="1">
    <v>536870912</v>
    <v>Veraguas Province</v>
    <v>2d44080e-33d5-ab6d-8d0e-64edfdd9b92d</v>
    <v>en-GB</v>
    <v>Map</v>
  </rv>
  <rv s="3">
    <v>131</v>
  </rv>
  <rv s="2">
    <fb>3.9019999504089402E-2</fb>
    <v>31</v>
  </rv>
  <rv s="2">
    <fb>2890084</fb>
    <v>24</v>
  </rv>
  <rv s="13">
    <v>#VALUE!</v>
    <v>en-GB</v>
    <v>8c0fb36e-1238-e873-e015-712d1f496676</v>
    <v>536870912</v>
    <v>1</v>
    <v>255</v>
    <v>193</v>
    <v>Panama</v>
    <v>20</v>
    <v>21</v>
    <v>Map</v>
    <v>0</v>
    <v>256</v>
    <v>PA</v>
    <v>2208</v>
    <v>2209</v>
    <v>2210</v>
    <v>2211</v>
    <v>2212</v>
    <v>2213</v>
    <v>2214</v>
    <v>2215</v>
    <v>2216</v>
    <v>PAB</v>
    <v>Panama, officially the Republic of Panama, is a country located at the southern end of Central America in North America, bordering South America. It is bordered by Costa Rica to the west, Colombia to the southeast, the Caribbean Sea to the ...</v>
    <v>2217</v>
    <v>2218</v>
    <v>2219</v>
    <v>2220</v>
    <v>2221</v>
    <v>2222</v>
    <v>2223</v>
    <v>2224</v>
    <v>2225</v>
    <v>2226</v>
    <v>2213</v>
    <v>2228</v>
    <v>2229</v>
    <v>2230</v>
    <v>2231</v>
    <v>2232</v>
    <v>310</v>
    <v>Panama</v>
    <v>Himno Istmeño</v>
    <v>2233</v>
    <v>Panamá</v>
    <v>2234</v>
    <v>2235</v>
    <v>2236</v>
    <v>1567</v>
    <v>2237</v>
    <v>2238</v>
    <v>2239</v>
    <v>2240</v>
    <v>2241</v>
    <v>2242</v>
    <v>2243</v>
    <v>2258</v>
    <v>491</v>
    <v>35</v>
    <v>2259</v>
    <v>Panama</v>
    <v>2260</v>
    <v>mdp/vdpid/192</v>
  </rv>
  <rv s="0">
    <v>38</v>
    <v>0</v>
    <v>257</v>
    <v>3</v>
    <v>0</v>
    <v>Image of Paraguay</v>
  </rv>
  <rv s="1">
    <v>536870912</v>
    <v>Paraguay</v>
    <v>38755944-7eb5-b816-af98-acd4bbf59209</v>
    <v>en-GB</v>
    <v>Map</v>
  </rv>
  <rv s="2">
    <fb>0.55084319154291495</fb>
    <v>23</v>
  </rv>
  <rv s="2">
    <fb>406756</fb>
    <v>24</v>
  </rv>
  <rv s="2">
    <fb>20.571000000000002</fb>
    <v>25</v>
  </rv>
  <rv s="2">
    <fb>595</fb>
    <v>26</v>
  </rv>
  <rv s="1">
    <v>536870912</v>
    <v>Asunción</v>
    <v>4b5ad817-2782-74b0-8e77-733cb22e48af</v>
    <v>en-GB</v>
    <v>Map</v>
  </rv>
  <rv s="2">
    <fb>7407.34</fb>
    <v>24</v>
  </rv>
  <rv s="2">
    <fb>143.82104097452901</fb>
    <v>27</v>
  </rv>
  <rv s="2">
    <fb>2.7570972756279E-2</fb>
    <v>23</v>
  </rv>
  <rv s="2">
    <fb>1552.38421668465</fb>
    <v>24</v>
  </rv>
  <rv s="2">
    <fb>2.4289999999999998</fb>
    <v>25</v>
  </rv>
  <rv s="2">
    <fb>0.377488034467027</fb>
    <v>23</v>
  </rv>
  <rv s="2">
    <fb>33.703312045093298</fb>
    <v>28</v>
  </rv>
  <rv s="2">
    <fb>38145288939.848801</fb>
    <v>30</v>
  </rv>
  <rv s="2">
    <fb>1.0437316999999999</fb>
    <v>23</v>
  </rv>
  <rv s="2">
    <fb>0.3463021</fb>
    <v>23</v>
  </rv>
  <rv s="0">
    <v>38</v>
    <v>0</v>
    <v>257</v>
    <v>7</v>
    <v>0</v>
    <v>Image of Paraguay</v>
  </rv>
  <rv s="2">
    <fb>17.2</fb>
    <v>28</v>
  </rv>
  <rv s="1">
    <v>805306368</v>
    <v>Santiago Peña (President)</v>
    <v>22f2da7c-613d-1af9-2ba7-629e3a20819d</v>
    <v>en-GB</v>
    <v>Generic</v>
  </rv>
  <rv s="1">
    <v>805306368</v>
    <v>Pedro Alliana (Vice president)</v>
    <v>4bf067bc-dca2-1fc0-62b9-a74f4e4681d3</v>
    <v>en-GB</v>
    <v>Generic</v>
  </rv>
  <rv s="3">
    <v>132</v>
  </rv>
  <rv s="4">
    <v>https://www.bing.com/search?q=paraguay&amp;form=skydnc</v>
    <v>Learn more on Bing</v>
  </rv>
  <rv s="2">
    <fb>74.131</fb>
    <v>28</v>
  </rv>
  <rv s="2">
    <fb>312800000</fb>
    <v>30</v>
  </rv>
  <rv s="2">
    <fb>129</fb>
    <v>28</v>
  </rv>
  <rv s="2">
    <fb>1.55</fb>
    <v>29</v>
  </rv>
  <rv s="3">
    <v>133</v>
  </rv>
  <rv s="2">
    <fb>0.36485746740000002</fb>
    <v>23</v>
  </rv>
  <rv s="2">
    <fb>1.3544</fb>
    <v>25</v>
  </rv>
  <rv s="2">
    <fb>7604044</fb>
    <v>24</v>
  </rv>
  <rv s="2">
    <fb>0.35899999999999999</fb>
    <v>23</v>
  </rv>
  <rv s="2">
    <fb>1.7000000000000001E-2</fb>
    <v>23</v>
  </rv>
  <rv s="2">
    <fb>0.13600000000000001</fb>
    <v>23</v>
  </rv>
  <rv s="2">
    <fb>0.720940017700195</fb>
    <v>23</v>
  </rv>
  <rv s="1">
    <v>536870912</v>
    <v>Alto Paraguay Department</v>
    <v>0f551218-6ef2-8a91-e4f1-0c4fe5301403</v>
    <v>en-GB</v>
    <v>Map</v>
  </rv>
  <rv s="1">
    <v>536870912</v>
    <v>Alto Paraná Department</v>
    <v>622aa25a-b0e7-3e94-0a4e-c44b2a606a8a</v>
    <v>en-GB</v>
    <v>Map</v>
  </rv>
  <rv s="1">
    <v>536870912</v>
    <v>Amambay Department</v>
    <v>25a00850-f819-32d0-7038-bc8149b837aa</v>
    <v>en-GB</v>
    <v>Map</v>
  </rv>
  <rv s="1">
    <v>536870912</v>
    <v>Boquerón Department</v>
    <v>264bbe90-3ccd-c6d3-58b3-d86320f4ef99</v>
    <v>en-GB</v>
    <v>Map</v>
  </rv>
  <rv s="1">
    <v>536870912</v>
    <v>Caaguazú Department</v>
    <v>8656eba9-1676-8f22-780a-c0756489d7fc</v>
    <v>en-GB</v>
    <v>Map</v>
  </rv>
  <rv s="1">
    <v>536870912</v>
    <v>Caazapá Department</v>
    <v>6f5c0121-41d3-9b26-6619-eb3818cdf435</v>
    <v>en-GB</v>
    <v>Map</v>
  </rv>
  <rv s="1">
    <v>536870912</v>
    <v>Canindeyú Department</v>
    <v>b5c80568-77c7-fcca-6fd0-05c3042f525b</v>
    <v>en-GB</v>
    <v>Map</v>
  </rv>
  <rv s="1">
    <v>536870912</v>
    <v>Central Department</v>
    <v>59d5a6d8-a7b3-7a69-d2a3-3a433b800d61</v>
    <v>en-GB</v>
    <v>Map</v>
  </rv>
  <rv s="1">
    <v>536870912</v>
    <v>Concepción Department, Paraguay</v>
    <v>ecdae5ff-9f88-4c47-d96b-9767fc2314eb</v>
    <v>en-GB</v>
    <v>Map</v>
  </rv>
  <rv s="1">
    <v>536870912</v>
    <v>Cordillera Department</v>
    <v>89438784-9b0e-7aa1-c1ee-7e58bfd1b3f6</v>
    <v>en-GB</v>
    <v>Map</v>
  </rv>
  <rv s="1">
    <v>536870912</v>
    <v>Guairá Department</v>
    <v>32b611ea-667c-e49b-e6b7-ddfeb81e65bf</v>
    <v>en-GB</v>
    <v>Map</v>
  </rv>
  <rv s="1">
    <v>536870912</v>
    <v>Itapúa Department</v>
    <v>ba6578b1-4465-fe52-5dc0-c6ac0ae5ac29</v>
    <v>en-GB</v>
    <v>Map</v>
  </rv>
  <rv s="1">
    <v>536870912</v>
    <v>Misiones Department</v>
    <v>3e400bd0-4c3e-986b-69dc-02bf27b9cc4a</v>
    <v>en-GB</v>
    <v>Map</v>
  </rv>
  <rv s="1">
    <v>536870912</v>
    <v>Ñeembucú Department</v>
    <v>13a16305-3bea-2508-da0d-f0b9907eb6cb</v>
    <v>en-GB</v>
    <v>Map</v>
  </rv>
  <rv s="1">
    <v>536870912</v>
    <v>Paraguarí Department</v>
    <v>9073627b-6ef6-56d0-339c-6644cacabfb3</v>
    <v>en-GB</v>
    <v>Map</v>
  </rv>
  <rv s="1">
    <v>536870912</v>
    <v>Presidente Hayes Department</v>
    <v>6bcdea9e-cac6-d960-1f0d-f93d906430ae</v>
    <v>en-GB</v>
    <v>Map</v>
  </rv>
  <rv s="1">
    <v>536870912</v>
    <v>San Pedro Department, Paraguay</v>
    <v>bd80c2dc-b58f-53fc-cd75-24b916825161</v>
    <v>en-GB</v>
    <v>Map</v>
  </rv>
  <rv s="3">
    <v>134</v>
  </rv>
  <rv s="2">
    <fb>0.100353309716205</fb>
    <v>23</v>
  </rv>
  <rv s="3">
    <v>135</v>
  </rv>
  <rv s="2">
    <fb>0.35</fb>
    <v>23</v>
  </rv>
  <rv s="2">
    <fb>4.8090000152587901E-2</fb>
    <v>31</v>
  </rv>
  <rv s="2">
    <fb>4359150</fb>
    <v>24</v>
  </rv>
  <rv s="5">
    <v>#VALUE!</v>
    <v>en-GB</v>
    <v>38755944-7eb5-b816-af98-acd4bbf59209</v>
    <v>536870912</v>
    <v>1</v>
    <v>261</v>
    <v>18</v>
    <v>Paraguay</v>
    <v>20</v>
    <v>21</v>
    <v>Map</v>
    <v>0</v>
    <v>262</v>
    <v>PY</v>
    <v>2264</v>
    <v>2265</v>
    <v>817</v>
    <v>2266</v>
    <v>2267</v>
    <v>2268</v>
    <v>2269</v>
    <v>2270</v>
    <v>2271</v>
    <v>PYG</v>
    <v>Paraguay, officially the Republic of Paraguay, is a landlocked country located in the central region of South America. It borders Bolivia to the northwest and north, Brazil to the northeast and east, and Argentina to the southeast, south, and ...</v>
    <v>2272</v>
    <v>2273</v>
    <v>2274</v>
    <v>2275</v>
    <v>1432</v>
    <v>2276</v>
    <v>2277</v>
    <v>2278</v>
    <v>2279</v>
    <v>2280</v>
    <v>2268</v>
    <v>2283</v>
    <v>2284</v>
    <v>2285</v>
    <v>2286</v>
    <v>2287</v>
    <v>2288</v>
    <v>Paraguay</v>
    <v>Paraguayan National Anthem</v>
    <v>2289</v>
    <v>Paraguay</v>
    <v>2290</v>
    <v>2291</v>
    <v>2292</v>
    <v>893</v>
    <v>2293</v>
    <v>2074</v>
    <v>2294</v>
    <v>794</v>
    <v>1571</v>
    <v>2295</v>
    <v>2296</v>
    <v>2314</v>
    <v>2315</v>
    <v>2316</v>
    <v>2317</v>
    <v>2318</v>
    <v>Paraguay</v>
    <v>2319</v>
    <v>mdp/vdpid/185</v>
  </rv>
  <rv s="0">
    <v>39</v>
    <v>0</v>
    <v>263</v>
    <v>3</v>
    <v>0</v>
    <v>Image of Qatar</v>
  </rv>
  <rv s="1">
    <v>536870912</v>
    <v>Qatar</v>
    <v>12aef15b-0748-2538-a691-1f10b68d6fc2</v>
    <v>en-GB</v>
    <v>Map</v>
  </rv>
  <rv s="2">
    <fb>5.7708871662360002E-2</fb>
    <v>23</v>
  </rv>
  <rv s="2">
    <fb>11437</fb>
    <v>24</v>
  </rv>
  <rv s="2">
    <fb>9.5410000000000004</fb>
    <v>25</v>
  </rv>
  <rv s="2">
    <fb>974</fb>
    <v>26</v>
  </rv>
  <rv s="1">
    <v>536870912</v>
    <v>Doha</v>
    <v>c5b0d5d3-8bd3-bd8d-1f71-c25a489a1a0d</v>
    <v>en-GB</v>
    <v>Map</v>
  </rv>
  <rv s="2">
    <fb>103259.053</fb>
    <v>24</v>
  </rv>
  <rv s="2">
    <fb>115.380849813981</fb>
    <v>27</v>
  </rv>
  <rv s="2">
    <fb>-6.6664112486110204E-3</fb>
    <v>23</v>
  </rv>
  <rv s="2">
    <fb>14781.648325999</fb>
    <v>24</v>
  </rv>
  <rv s="2">
    <fb>1.8660000000000001</fb>
    <v>25</v>
  </rv>
  <rv s="2">
    <fb>0</fb>
    <v>23</v>
  </rv>
  <rv s="2">
    <fb>99.995026721051204</fb>
    <v>28</v>
  </rv>
  <rv s="2">
    <fb>183466208791.20901</fb>
    <v>30</v>
  </rv>
  <rv s="2">
    <fb>1.0384244</fb>
    <v>23</v>
  </rv>
  <rv s="2">
    <fb>0.1786992</fb>
    <v>23</v>
  </rv>
  <rv s="0">
    <v>39</v>
    <v>0</v>
    <v>263</v>
    <v>7</v>
    <v>0</v>
    <v>Image of Qatar</v>
  </rv>
  <rv s="2">
    <fb>5.8</fb>
    <v>28</v>
  </rv>
  <rv s="1">
    <v>805306368</v>
    <v>Tamim bin Hamad Al Thani (Emir)</v>
    <v>a1db2975-3bae-c431-415e-f2760e58c99a</v>
    <v>en-GB</v>
    <v>Generic</v>
  </rv>
  <rv s="1">
    <v>805306368</v>
    <v>Mohammed bin Abdulrahman bin Jassim Al Thani (Prime minister)</v>
    <v>ce42d931-a963-98de-26d9-0b1ba94ce2b3</v>
    <v>en-GB</v>
    <v>Generic</v>
  </rv>
  <rv s="1">
    <v>805306368</v>
    <v>Saoud bin Abdulrahman Al Thani (Deputy prime minister)</v>
    <v>506050a8-eaf9-0c25-3385-b09b7ea181f1</v>
    <v>en-GB</v>
    <v>Generic</v>
  </rv>
  <rv s="3">
    <v>136</v>
  </rv>
  <rv s="4">
    <v>https://www.bing.com/search?q=qatar+country&amp;form=skydnc</v>
    <v>Learn more on Bing</v>
  </rv>
  <rv s="2">
    <fb>80.099999999999994</fb>
    <v>28</v>
  </rv>
  <rv s="2">
    <fb>160050720000</fb>
    <v>30</v>
  </rv>
  <rv s="2">
    <fb>9</fb>
    <v>28</v>
  </rv>
  <rv s="3">
    <v>137</v>
  </rv>
  <rv s="2">
    <fb>6.2283750999999998E-2</fb>
    <v>23</v>
  </rv>
  <rv s="2">
    <fb>2.4851999999999999</fb>
    <v>25</v>
  </rv>
  <rv s="2">
    <fb>2568426</fb>
    <v>24</v>
  </rv>
  <rv s="2">
    <fb>0.86819999694824201</fb>
    <v>23</v>
  </rv>
  <rv s="1">
    <v>536870912</v>
    <v>Al Khor</v>
    <v>72adf305-d5e2-3388-1472-17d5f43e48a9</v>
    <v>en-GB</v>
    <v>Map</v>
  </rv>
  <rv s="1">
    <v>536870912</v>
    <v>Al Wakrah</v>
    <v>4c88a270-4eb0-5c50-1314-b484c89246f1</v>
    <v>en-GB</v>
    <v>Map</v>
  </rv>
  <rv s="1">
    <v>536870912</v>
    <v>Al Rayyan</v>
    <v>9bf93336-1924-2e5e-cb2a-f85b1cc21f34</v>
    <v>en-GB</v>
    <v>Map</v>
  </rv>
  <rv s="1">
    <v>536870912</v>
    <v>Jariyan Al Batnah</v>
    <v>13a58772-da11-6e20-7ac4-ee6c4c23de37</v>
    <v>en-GB</v>
    <v>Map</v>
  </rv>
  <rv s="1">
    <v>536870912</v>
    <v>Al Shamal</v>
    <v>0e293f7b-8248-ad3b-91d1-bd49d93a952b</v>
    <v>en-GB</v>
    <v>Map</v>
  </rv>
  <rv s="1">
    <v>536870912</v>
    <v>Umm Salal</v>
    <v>2178500b-c8f4-b470-ce7b-5b59055fa6bb</v>
    <v>en-GB</v>
    <v>Map</v>
  </rv>
  <rv s="1">
    <v>536870912</v>
    <v>Mesaieed</v>
    <v>37ee76df-633c-3402-1b3d-b2d007177bce</v>
    <v>en-GB</v>
    <v>Map</v>
  </rv>
  <rv s="3">
    <v>138</v>
  </rv>
  <rv s="2">
    <fb>0.14654950961848401</fb>
    <v>23</v>
  </rv>
  <rv s="3">
    <v>139</v>
  </rv>
  <rv s="2">
    <fb>0.113</fb>
    <v>23</v>
  </rv>
  <rv s="2">
    <fb>9.0999998152255994E-4</fb>
    <v>31</v>
  </rv>
  <rv s="2">
    <fb>2809071</fb>
    <v>24</v>
  </rv>
  <rv s="15">
    <v>#VALUE!</v>
    <v>en-GB</v>
    <v>12aef15b-0748-2538-a691-1f10b68d6fc2</v>
    <v>536870912</v>
    <v>1</v>
    <v>267</v>
    <v>268</v>
    <v>Qatar</v>
    <v>20</v>
    <v>21</v>
    <v>Map</v>
    <v>0</v>
    <v>269</v>
    <v>QA</v>
    <v>2323</v>
    <v>2324</v>
    <v>1298</v>
    <v>2325</v>
    <v>2326</v>
    <v>2327</v>
    <v>2328</v>
    <v>2329</v>
    <v>2330</v>
    <v>QAR</v>
    <v>Qatar, officially the State of Qatar, is a country in West Asia. It occupies the Qatar Peninsula on the northeastern coast of the Arabian Peninsula in the Middle East; it shares its sole land border with Saudi Arabia to the south, with the rest ...</v>
    <v>2331</v>
    <v>2332</v>
    <v>2333</v>
    <v>2334</v>
    <v>1683</v>
    <v>2335</v>
    <v>2336</v>
    <v>2337</v>
    <v>2338</v>
    <v>2339</v>
    <v>2327</v>
    <v>2343</v>
    <v>2344</v>
    <v>2345</v>
    <v>2346</v>
    <v>2347</v>
    <v>Qatar</v>
    <v>As-Salām al-Amīrī</v>
    <v>2348</v>
    <v>l’État du Qatar</v>
    <v>2349</v>
    <v>2350</v>
    <v>2351</v>
    <v>2352</v>
    <v>2360</v>
    <v>2361</v>
    <v>2362</v>
    <v>2363</v>
    <v>2364</v>
    <v>Qatar</v>
    <v>2365</v>
    <v>mdp/vdpid/197</v>
  </rv>
  <rv s="0">
    <v>40</v>
    <v>0</v>
    <v>270</v>
    <v>3</v>
    <v>0</v>
    <v>Image of New Zealand</v>
  </rv>
  <rv s="1">
    <v>536870912</v>
    <v>New Zealand</v>
    <v>6517d967-9362-4c0d-83d2-cf369fa5fcda</v>
    <v>en-GB</v>
    <v>Map</v>
  </rv>
  <rv s="2">
    <fb>0.40450419657437997</fb>
    <v>23</v>
  </rv>
  <rv s="2">
    <fb>268021</fb>
    <v>24</v>
  </rv>
  <rv s="2">
    <fb>9000</fb>
    <v>24</v>
  </rv>
  <rv s="2">
    <fb>11.98</fb>
    <v>25</v>
  </rv>
  <rv s="2">
    <fb>64</fb>
    <v>26</v>
  </rv>
  <rv s="1">
    <v>536870912</v>
    <v>Wellington</v>
    <v>32f22f58-aa8d-2985-7edd-15665cf5d1d4</v>
    <v>en-GB</v>
    <v>Map</v>
  </rv>
  <rv s="2">
    <fb>34381.792000000001</fb>
    <v>24</v>
  </rv>
  <rv s="2">
    <fb>114.24091176441399</fb>
    <v>27</v>
  </rv>
  <rv s="2">
    <fb>1.61963190184049E-2</fb>
    <v>23</v>
  </rv>
  <rv s="2">
    <fb>9026.32104131095</fb>
    <v>24</v>
  </rv>
  <rv s="2">
    <fb>1.71</fb>
    <v>25</v>
  </rv>
  <rv s="2">
    <fb>0.385560753306464</fb>
    <v>23</v>
  </rv>
  <rv s="2">
    <fb>59.749168536122298</fb>
    <v>28</v>
  </rv>
  <rv s="2">
    <fb>1.4</fb>
    <v>29</v>
  </rv>
  <rv s="2">
    <fb>206928765543.935</fb>
    <v>30</v>
  </rv>
  <rv s="2">
    <fb>0.99974760000000007</fb>
    <v>23</v>
  </rv>
  <rv s="2">
    <fb>0.82033219999999996</fb>
    <v>23</v>
  </rv>
  <rv s="0">
    <v>40</v>
    <v>0</v>
    <v>270</v>
    <v>7</v>
    <v>0</v>
    <v>Image of New Zealand</v>
  </rv>
  <rv s="2">
    <fb>4.7</fb>
    <v>28</v>
  </rv>
  <rv s="1">
    <v>536870912</v>
    <v>Auckland</v>
    <v>49fabed5-6ff0-6935-ebef-34c7b83444c6</v>
    <v>en-GB</v>
    <v>Map</v>
  </rv>
  <rv s="1">
    <v>805306368</v>
    <v>Christopher Luxon (Prime minister)</v>
    <v>f4acd941-0c27-c0d7-9cd8-d4caf5b2eca7</v>
    <v>en-GB</v>
    <v>Generic</v>
  </rv>
  <rv s="3">
    <v>140</v>
  </rv>
  <rv s="4">
    <v>https://www.bing.com/search?q=new+zealand&amp;form=skydnc</v>
    <v>Learn more on Bing</v>
  </rv>
  <rv s="2">
    <fb>81.858536585365897</fb>
    <v>28</v>
  </rv>
  <rv s="2">
    <fb>107879780000</fb>
    <v>30</v>
  </rv>
  <rv s="2">
    <fb>11.49</fb>
    <v>29</v>
  </rv>
  <rv s="3">
    <v>141</v>
  </rv>
  <rv s="2">
    <fb>0.1262851619</fb>
    <v>23</v>
  </rv>
  <rv s="2">
    <fb>3.5897999999999999</fb>
    <v>25</v>
  </rv>
  <rv s="2">
    <fb>5207259</fb>
    <v>24</v>
  </rv>
  <rv s="2">
    <fb>0.69907997131347699</fb>
    <v>23</v>
  </rv>
  <rv s="1">
    <v>536870912</v>
    <v>Northland Region</v>
    <v>2665962f-608c-e3a6-90ac-6dae5fcfa89a</v>
    <v>en-GB</v>
    <v>Map</v>
  </rv>
  <rv s="1">
    <v>536870912</v>
    <v>Auckland Region</v>
    <v>d8789fe9-89c8-cf4c-4ab2-749138d529af</v>
    <v>en-GB</v>
    <v>Map</v>
  </rv>
  <rv s="1">
    <v>536870912</v>
    <v>Waikato</v>
    <v>66746262-e3dd-ecd0-3365-023774ad95f3</v>
    <v>en-GB</v>
    <v>Map</v>
  </rv>
  <rv s="1">
    <v>536870912</v>
    <v>Gisborne District</v>
    <v>979bc9a8-a9fe-f6f1-4e5a-eda4cdb2aa39</v>
    <v>en-GB</v>
    <v>Map</v>
  </rv>
  <rv s="1">
    <v>536870912</v>
    <v>Taranaki</v>
    <v>63a5cf5c-10da-bf8e-86f5-0eae79126fd5</v>
    <v>en-GB</v>
    <v>Map</v>
  </rv>
  <rv s="1">
    <v>536870912</v>
    <v>Manawatū-Whanganui</v>
    <v>12b5d5c7-22b1-fad0-7588-ee18879fcaf1</v>
    <v>en-GB</v>
    <v>Map</v>
  </rv>
  <rv s="1">
    <v>536870912</v>
    <v>Hawke's Bay</v>
    <v>3fbdf1b6-a72b-cb02-0247-761081d3eb9b</v>
    <v>en-GB</v>
    <v>Map</v>
  </rv>
  <rv s="1">
    <v>536870912</v>
    <v>Marlborough District</v>
    <v>da16a0fa-e7d9-7398-48d7-25300defd7a1</v>
    <v>en-GB</v>
    <v>Map</v>
  </rv>
  <rv s="1">
    <v>536870912</v>
    <v>Tasman District</v>
    <v>7594ce17-48d4-850a-d609-fff5294ec8a8</v>
    <v>en-GB</v>
    <v>Map</v>
  </rv>
  <rv s="1">
    <v>536870912</v>
    <v>West Coast Region</v>
    <v>3ff3be7b-ae84-7078-9f30-e95a8ff9130d</v>
    <v>en-GB</v>
    <v>Map</v>
  </rv>
  <rv s="1">
    <v>536870912</v>
    <v>Canterbury Region</v>
    <v>0e1a0dee-2d50-4b7e-a077-88d33118ccb8</v>
    <v>en-GB</v>
    <v>Map</v>
  </rv>
  <rv s="1">
    <v>536870912</v>
    <v>Otago</v>
    <v>17e97a96-3af4-d536-b6c0-a3027228ac45</v>
    <v>en-GB</v>
    <v>Map</v>
  </rv>
  <rv s="1">
    <v>536870912</v>
    <v>Southland Region</v>
    <v>4fd239d4-c566-75fc-eb92-c963e312af8b</v>
    <v>en-GB</v>
    <v>Map</v>
  </rv>
  <rv s="3">
    <v>142</v>
  </rv>
  <rv s="2">
    <fb>0.28975427581727603</fb>
    <v>23</v>
  </rv>
  <rv s="3">
    <v>143</v>
  </rv>
  <rv s="2">
    <fb>0.34600000000000003</fb>
    <v>23</v>
  </rv>
  <rv s="2">
    <fb>4.0689997673034703E-2</fb>
    <v>31</v>
  </rv>
  <rv s="2">
    <fb>4258860</fb>
    <v>24</v>
  </rv>
  <rv s="16">
    <v>#VALUE!</v>
    <v>en-GB</v>
    <v>6517d967-9362-4c0d-83d2-cf369fa5fcda</v>
    <v>536870912</v>
    <v>1</v>
    <v>274</v>
    <v>275</v>
    <v>New Zealand</v>
    <v>20</v>
    <v>21</v>
    <v>Map</v>
    <v>0</v>
    <v>276</v>
    <v>NZ</v>
    <v>2369</v>
    <v>2370</v>
    <v>2371</v>
    <v>2372</v>
    <v>2373</v>
    <v>2374</v>
    <v>2375</v>
    <v>2376</v>
    <v>2377</v>
    <v>NZD</v>
    <v>New Zealand is an island country in the southwestern Pacific Ocean. It consists of two main landmasses—the North Island and the South Island —and over 600 smaller islands. It is the sixth-largest island country by area and lies east of Australia ...</v>
    <v>2378</v>
    <v>2379</v>
    <v>2380</v>
    <v>2381</v>
    <v>2382</v>
    <v>2383</v>
    <v>2384</v>
    <v>2385</v>
    <v>2386</v>
    <v>2387</v>
    <v>2388</v>
    <v>2390</v>
    <v>2391</v>
    <v>2392</v>
    <v>2393</v>
    <v>2347</v>
    <v>2394</v>
    <v>New Zealand</v>
    <v>God Defend New Zealand</v>
    <v>2395</v>
    <v>New Zealand</v>
    <v>2396</v>
    <v>2397</v>
    <v>2398</v>
    <v>2399</v>
    <v>2413</v>
    <v>2414</v>
    <v>2415</v>
    <v>2416</v>
    <v>2417</v>
    <v>New Zealand</v>
    <v>2418</v>
    <v>mdp/vdpid/183</v>
  </rv>
  <rv s="0">
    <v>41</v>
    <v>0</v>
    <v>277</v>
    <v>3</v>
    <v>0</v>
    <v>Image of Turkey</v>
  </rv>
  <rv s="1">
    <v>536870912</v>
    <v>Turkey</v>
    <v>fbfb6418-e8cf-0d18-8b81-28d0fcccda7c</v>
    <v>en-GB</v>
    <v>Map</v>
  </rv>
  <rv s="2">
    <fb>0.49799254187076897</fb>
    <v>23</v>
  </rv>
  <rv s="2">
    <fb>783562</fb>
    <v>24</v>
  </rv>
  <rv s="2">
    <fb>512000</fb>
    <v>24</v>
  </rv>
  <rv s="2">
    <fb>16.027000000000001</fb>
    <v>25</v>
  </rv>
  <rv s="2">
    <fb>90</fb>
    <v>26</v>
  </rv>
  <rv s="1">
    <v>536870912</v>
    <v>Ankara</v>
    <v>85c37289-d0cf-bf9c-89e0-a375b7d3c4e7</v>
    <v>en-GB</v>
    <v>Map</v>
  </rv>
  <rv s="2">
    <fb>372724.88099999999</fb>
    <v>24</v>
  </rv>
  <rv s="2">
    <fb>234.437126307922</fb>
    <v>27</v>
  </rv>
  <rv s="2">
    <fb>0.151768215720023</fb>
    <v>23</v>
  </rv>
  <rv s="2">
    <fb>2847.1263826231798</fb>
    <v>24</v>
  </rv>
  <rv s="2">
    <fb>2.069</fb>
    <v>25</v>
  </rv>
  <rv s="2">
    <fb>0.15354651443713199</fb>
    <v>23</v>
  </rv>
  <rv s="2">
    <fb>86.843187660707997</fb>
    <v>28</v>
  </rv>
  <rv s="2">
    <fb>1.42</fb>
    <v>29</v>
  </rv>
  <rv s="2">
    <fb>754411708202.61597</fb>
    <v>30</v>
  </rv>
  <rv s="2">
    <fb>0.93154979999999998</fb>
    <v>23</v>
  </rv>
  <rv s="2">
    <fb>0.2386259</fb>
    <v>23</v>
  </rv>
  <rv s="0">
    <v>41</v>
    <v>0</v>
    <v>277</v>
    <v>7</v>
    <v>0</v>
    <v>Image of Turkey</v>
  </rv>
  <rv s="2">
    <fb>9.1</fb>
    <v>28</v>
  </rv>
  <rv s="1">
    <v>536870912</v>
    <v>Istanbul</v>
    <v>fda0585c-e197-df02-9869-433da5f8d140</v>
    <v>en-GB</v>
    <v>Map</v>
  </rv>
  <rv s="1">
    <v>805306368</v>
    <v>Recep Tayyip Erdoğan (President)</v>
    <v>f21eb85d-34a7-cfce-c58a-9ef2caf64671</v>
    <v>en-GB</v>
    <v>Generic</v>
  </rv>
  <rv s="1">
    <v>805306368</v>
    <v>Cevdet Yılmaz (Vice president)</v>
    <v>af91fb6e-6da4-9c52-90f9-0b6528a5ec03</v>
    <v>en-GB</v>
    <v>Generic</v>
  </rv>
  <rv s="1">
    <v>805306368</v>
    <v>Numan Kurtulmuş (Speaker)</v>
    <v>7b97d98d-d83d-546a-50c8-af436dbbf89f</v>
    <v>en-GB</v>
    <v>Generic</v>
  </rv>
  <rv s="1">
    <v>805306368</v>
    <v>Kadir Özkaya (Chief justice)</v>
    <v>3a615135-4ad8-579e-206c-5d50e9aa366a</v>
    <v>en-GB</v>
    <v>Generic</v>
  </rv>
  <rv s="3">
    <v>144</v>
  </rv>
  <rv s="4">
    <v>https://www.bing.com/search?q=turkey&amp;form=skydnc</v>
    <v>Learn more on Bing</v>
  </rv>
  <rv s="2">
    <fb>77.436999999999998</fb>
    <v>28</v>
  </rv>
  <rv s="2">
    <fb>184966060000</fb>
    <v>30</v>
  </rv>
  <rv s="2">
    <fb>3.45</fb>
    <v>29</v>
  </rv>
  <rv s="3">
    <v>145</v>
  </rv>
  <rv s="2">
    <fb>0.16948329139999999</fb>
    <v>23</v>
  </rv>
  <rv s="2">
    <fb>1.8492</fb>
    <v>25</v>
  </rv>
  <rv s="2">
    <fb>84625585</fb>
    <v>24</v>
  </rv>
  <rv s="2">
    <fb>0.21100000000000002</fb>
    <v>23</v>
  </rv>
  <rv s="2">
    <fb>0.32600000000000001</fb>
    <v>23</v>
  </rv>
  <rv s="2">
    <fb>0.48499999999999999</fb>
    <v>23</v>
  </rv>
  <rv s="2">
    <fb>5.7999999999999996E-2</fb>
    <v>23</v>
  </rv>
  <rv s="2">
    <fb>0.10099999999999999</fb>
    <v>23</v>
  </rv>
  <rv s="2">
    <fb>0.52828998565673801</fb>
    <v>23</v>
  </rv>
  <rv s="1">
    <v>536870912</v>
    <v>Adana Province</v>
    <v>165c9b43-6a79-db5c-7219-325686bd9700</v>
    <v>en-GB</v>
    <v>Map</v>
  </rv>
  <rv s="1">
    <v>536870912</v>
    <v>Adıyaman Province</v>
    <v>855cf865-a95f-d57f-d14b-d8a01c0592a7</v>
    <v>en-GB</v>
    <v>Map</v>
  </rv>
  <rv s="1">
    <v>536870912</v>
    <v>Afyonkarahisar Province</v>
    <v>084e2a26-12e8-4bc8-e44d-28ccfff05b42</v>
    <v>en-GB</v>
    <v>Map</v>
  </rv>
  <rv s="1">
    <v>536870912</v>
    <v>Ağrı Province</v>
    <v>e02279d8-277c-c50b-1605-c56baca6063e</v>
    <v>en-GB</v>
    <v>Map</v>
  </rv>
  <rv s="1">
    <v>536870912</v>
    <v>Amasya Province</v>
    <v>cc18e26e-109d-8f56-7a4f-c6274bf9b99c</v>
    <v>en-GB</v>
    <v>Map</v>
  </rv>
  <rv s="1">
    <v>536870912</v>
    <v>Ankara Province</v>
    <v>4d2d62dd-3675-5693-ab16-c5f56814d654</v>
    <v>en-GB</v>
    <v>Map</v>
  </rv>
  <rv s="1">
    <v>536870912</v>
    <v>Antalya Province</v>
    <v>587c167a-e948-0ae5-d37e-df27f8a66abc</v>
    <v>en-GB</v>
    <v>Map</v>
  </rv>
  <rv s="1">
    <v>536870912</v>
    <v>Artvin Province</v>
    <v>98c6f465-c9e5-4892-6b40-65f91af6b631</v>
    <v>en-GB</v>
    <v>Map</v>
  </rv>
  <rv s="1">
    <v>536870912</v>
    <v>Aydın Province</v>
    <v>cb3d0981-c59d-2d85-84fb-1ae261b238a7</v>
    <v>en-GB</v>
    <v>Map</v>
  </rv>
  <rv s="1">
    <v>536870912</v>
    <v>Balıkesir Province</v>
    <v>b014e5e1-62ae-7b55-9609-fda4fe491964</v>
    <v>en-GB</v>
    <v>Map</v>
  </rv>
  <rv s="1">
    <v>536870912</v>
    <v>Bilecik Province</v>
    <v>8ca0b002-5a15-15dd-5188-80ec8f8ed2d9</v>
    <v>en-GB</v>
    <v>Map</v>
  </rv>
  <rv s="1">
    <v>536870912</v>
    <v>Bingöl Province</v>
    <v>10ff836a-bdbd-44b4-94e9-c8722cbd9fb8</v>
    <v>en-GB</v>
    <v>Map</v>
  </rv>
  <rv s="1">
    <v>536870912</v>
    <v>Bitlis Province</v>
    <v>4f16e498-6063-4b1b-9ac1-bec6026acd6b</v>
    <v>en-GB</v>
    <v>Map</v>
  </rv>
  <rv s="1">
    <v>536870912</v>
    <v>Bolu Province</v>
    <v>453d788e-f478-b00f-232c-b3c00555b863</v>
    <v>en-GB</v>
    <v>Map</v>
  </rv>
  <rv s="1">
    <v>536870912</v>
    <v>Burdur Province</v>
    <v>70d559c6-b4b3-6141-5bc5-9ad815fa655a</v>
    <v>en-GB</v>
    <v>Map</v>
  </rv>
  <rv s="1">
    <v>536870912</v>
    <v>Bursa Province</v>
    <v>c12c1d6b-e8f6-4eaf-ee4e-7958bdacfc7b</v>
    <v>en-GB</v>
    <v>Map</v>
  </rv>
  <rv s="1">
    <v>536870912</v>
    <v>Çankırı Province</v>
    <v>1aed89ee-690d-e55a-1cd5-1a2c6683ea86</v>
    <v>en-GB</v>
    <v>Map</v>
  </rv>
  <rv s="1">
    <v>536870912</v>
    <v>Çanakkale Province</v>
    <v>4db76560-ab4d-49c4-c8e7-4f73a0fa7ab9</v>
    <v>en-GB</v>
    <v>Map</v>
  </rv>
  <rv s="1">
    <v>536870912</v>
    <v>Çorum Province</v>
    <v>1506a536-030f-6d72-9ee3-f59b2131734c</v>
    <v>en-GB</v>
    <v>Map</v>
  </rv>
  <rv s="1">
    <v>536870912</v>
    <v>Denizli Province</v>
    <v>88d2965a-eef8-deca-0ec8-76cc543ab50d</v>
    <v>en-GB</v>
    <v>Map</v>
  </rv>
  <rv s="1">
    <v>536870912</v>
    <v>Diyarbakır Province</v>
    <v>12b8cb72-be29-1cf6-de4d-60e448df036a</v>
    <v>en-GB</v>
    <v>Map</v>
  </rv>
  <rv s="1">
    <v>536870912</v>
    <v>Düzce Province</v>
    <v>5d3dd9f1-8f88-4a6c-b065-c24ce552ef31</v>
    <v>en-GB</v>
    <v>Map</v>
  </rv>
  <rv s="1">
    <v>536870912</v>
    <v>Edirne Province</v>
    <v>f0daead3-5c80-efbc-369f-d1ab3a6dc8b4</v>
    <v>en-GB</v>
    <v>Map</v>
  </rv>
  <rv s="1">
    <v>536870912</v>
    <v>Elazığ Province</v>
    <v>2122aea0-b392-1445-ddaf-b278ba9f87ee</v>
    <v>en-GB</v>
    <v>Map</v>
  </rv>
  <rv s="1">
    <v>536870912</v>
    <v>Erzincan Province</v>
    <v>2f6662bd-7e90-3693-c3c7-8a7c8807fb00</v>
    <v>en-GB</v>
    <v>Map</v>
  </rv>
  <rv s="1">
    <v>536870912</v>
    <v>Erzurum Province</v>
    <v>01866a32-d9b1-dd86-228d-e56f4adf0cf1</v>
    <v>en-GB</v>
    <v>Map</v>
  </rv>
  <rv s="1">
    <v>536870912</v>
    <v>Eskişehir Province</v>
    <v>47db0cad-86de-b13a-209a-10b6124cd564</v>
    <v>en-GB</v>
    <v>Map</v>
  </rv>
  <rv s="1">
    <v>536870912</v>
    <v>Gaziantep Province</v>
    <v>f1482689-3585-0141-6070-b066119a08fb</v>
    <v>en-GB</v>
    <v>Map</v>
  </rv>
  <rv s="1">
    <v>536870912</v>
    <v>Giresun Province</v>
    <v>2889cd47-4b36-37bb-04d4-df5b5184e171</v>
    <v>en-GB</v>
    <v>Map</v>
  </rv>
  <rv s="1">
    <v>536870912</v>
    <v>Gümüşhane Province</v>
    <v>aed198db-94b5-ed02-7c09-9d96aadb3d6c</v>
    <v>en-GB</v>
    <v>Map</v>
  </rv>
  <rv s="1">
    <v>536870912</v>
    <v>Hakkâri Province</v>
    <v>0cb801b8-2c6e-eb40-c17c-a1b963e86cde</v>
    <v>en-GB</v>
    <v>Map</v>
  </rv>
  <rv s="1">
    <v>536870912</v>
    <v>Hatay Province</v>
    <v>fddcca0f-224b-914e-87d1-2883651173ce</v>
    <v>en-GB</v>
    <v>Map</v>
  </rv>
  <rv s="1">
    <v>536870912</v>
    <v>Isparta Province</v>
    <v>71fa1532-0582-66aa-39bf-e3a06833cb3b</v>
    <v>en-GB</v>
    <v>Map</v>
  </rv>
  <rv s="1">
    <v>536870912</v>
    <v>Mersin Province</v>
    <v>c341746a-b3c2-a92f-31b4-b17728f62a02</v>
    <v>en-GB</v>
    <v>Map</v>
  </rv>
  <rv s="1">
    <v>536870912</v>
    <v>Istanbul Province</v>
    <v>aa3276af-e94f-620a-5fb3-4ee74dc3cf72</v>
    <v>en-GB</v>
    <v>Map</v>
  </rv>
  <rv s="1">
    <v>536870912</v>
    <v>İzmir Province</v>
    <v>e1b979ad-2537-f1c3-fa25-d697064ad3b5</v>
    <v>en-GB</v>
    <v>Map</v>
  </rv>
  <rv s="1">
    <v>536870912</v>
    <v>Kars Province</v>
    <v>836bc829-af6c-b635-a753-3f80169778f6</v>
    <v>en-GB</v>
    <v>Map</v>
  </rv>
  <rv s="1">
    <v>536870912</v>
    <v>Kastamonu Province</v>
    <v>df94dcd0-c282-be5c-fabb-f025a16a5a42</v>
    <v>en-GB</v>
    <v>Map</v>
  </rv>
  <rv s="1">
    <v>536870912</v>
    <v>Kayseri Province</v>
    <v>9fc99e5c-e6c0-9dbd-e980-989451b70f34</v>
    <v>en-GB</v>
    <v>Map</v>
  </rv>
  <rv s="1">
    <v>536870912</v>
    <v>Kırklareli Province</v>
    <v>4da2d7c3-fbfe-176e-501d-855e2a122280</v>
    <v>en-GB</v>
    <v>Map</v>
  </rv>
  <rv s="1">
    <v>536870912</v>
    <v>Kırşehir Province</v>
    <v>214c2df7-9c5e-adb8-024d-1cad8e4ccd37</v>
    <v>en-GB</v>
    <v>Map</v>
  </rv>
  <rv s="1">
    <v>536870912</v>
    <v>Kocaeli Province</v>
    <v>d3bd1534-20dc-a0df-a2c9-36b0eb0912c1</v>
    <v>en-GB</v>
    <v>Map</v>
  </rv>
  <rv s="1">
    <v>536870912</v>
    <v>Konya Province</v>
    <v>a01c56c9-d3fb-ac13-8a71-93db8c55474b</v>
    <v>en-GB</v>
    <v>Map</v>
  </rv>
  <rv s="1">
    <v>536870912</v>
    <v>Kütahya Province</v>
    <v>8541ec9d-1054-7976-26d5-9eefdb011fee</v>
    <v>en-GB</v>
    <v>Map</v>
  </rv>
  <rv s="1">
    <v>536870912</v>
    <v>Malatya Province</v>
    <v>5c83e762-87ba-c1e8-b224-83a3e16fdc65</v>
    <v>en-GB</v>
    <v>Map</v>
  </rv>
  <rv s="1">
    <v>536870912</v>
    <v>Manisa Province</v>
    <v>10f37388-45f4-be0c-4ea8-4b86ce0be5a6</v>
    <v>en-GB</v>
    <v>Map</v>
  </rv>
  <rv s="1">
    <v>536870912</v>
    <v>Kahramanmaraş Province</v>
    <v>f63d4a34-ee39-abc7-9291-01617eb0f4cc</v>
    <v>en-GB</v>
    <v>Map</v>
  </rv>
  <rv s="1">
    <v>536870912</v>
    <v>Mardin Province</v>
    <v>fa6857dd-5d0d-43a8-667d-fb037dec8eca</v>
    <v>en-GB</v>
    <v>Map</v>
  </rv>
  <rv s="1">
    <v>536870912</v>
    <v>Muğla Province</v>
    <v>ba66fd86-d4a9-22ac-57c0-778bd41da0ca</v>
    <v>en-GB</v>
    <v>Map</v>
  </rv>
  <rv s="1">
    <v>536870912</v>
    <v>Muş Province</v>
    <v>4df7fbea-9f00-38fd-c8ca-6181747e0a17</v>
    <v>en-GB</v>
    <v>Map</v>
  </rv>
  <rv s="1">
    <v>536870912</v>
    <v>Nevşehir Province</v>
    <v>65973d79-2f88-10d4-6e47-2a6fdc3f4eea</v>
    <v>en-GB</v>
    <v>Map</v>
  </rv>
  <rv s="1">
    <v>536870912</v>
    <v>Niğde Province</v>
    <v>02801ccd-3926-32c4-1773-63f7a5c1044a</v>
    <v>en-GB</v>
    <v>Map</v>
  </rv>
  <rv s="1">
    <v>536870912</v>
    <v>Ordu Province</v>
    <v>4d4a68fb-2fa4-4a92-7d4e-3837d34e9342</v>
    <v>en-GB</v>
    <v>Map</v>
  </rv>
  <rv s="1">
    <v>536870912</v>
    <v>Rize Province</v>
    <v>72c2af94-7c88-720b-cb84-e74549314d0e</v>
    <v>en-GB</v>
    <v>Map</v>
  </rv>
  <rv s="1">
    <v>536870912</v>
    <v>Sakarya Province</v>
    <v>7ebe894a-2b67-c535-acbb-2bdaa1184732</v>
    <v>en-GB</v>
    <v>Map</v>
  </rv>
  <rv s="1">
    <v>536870912</v>
    <v>Samsun Province</v>
    <v>8c4e990a-62e7-1da2-28fa-bd0bf3fc397c</v>
    <v>en-GB</v>
    <v>Map</v>
  </rv>
  <rv s="1">
    <v>536870912</v>
    <v>Siirt Province</v>
    <v>5490ed79-ab84-df78-c6f2-810d9bb2614b</v>
    <v>en-GB</v>
    <v>Map</v>
  </rv>
  <rv s="1">
    <v>536870912</v>
    <v>Sinop Province</v>
    <v>b9e74088-f822-fd19-c8b8-e311ddda29a5</v>
    <v>en-GB</v>
    <v>Map</v>
  </rv>
  <rv s="1">
    <v>536870912</v>
    <v>Sivas Province</v>
    <v>0aeac0b1-43d7-c278-de16-15b0fb9fd27a</v>
    <v>en-GB</v>
    <v>Map</v>
  </rv>
  <rv s="1">
    <v>536870912</v>
    <v>Tekirdağ Province</v>
    <v>bd5368fb-d1b8-4a96-b634-985d3089515d</v>
    <v>en-GB</v>
    <v>Map</v>
  </rv>
  <rv s="1">
    <v>536870912</v>
    <v>Tokat Province</v>
    <v>8d336435-bb4e-154b-2b3d-bc7c79381e19</v>
    <v>en-GB</v>
    <v>Map</v>
  </rv>
  <rv s="1">
    <v>536870912</v>
    <v>Trabzon Province</v>
    <v>26d72493-e6e0-8391-d7eb-8b7032399dce</v>
    <v>en-GB</v>
    <v>Map</v>
  </rv>
  <rv s="1">
    <v>536870912</v>
    <v>Tunceli Province</v>
    <v>116c4083-d7f5-5473-a24e-38ca9bbe6b02</v>
    <v>en-GB</v>
    <v>Map</v>
  </rv>
  <rv s="1">
    <v>536870912</v>
    <v>Şanlıurfa Province</v>
    <v>8357d93c-256b-62a5-5bde-56fa0bc45f01</v>
    <v>en-GB</v>
    <v>Map</v>
  </rv>
  <rv s="1">
    <v>536870912</v>
    <v>Uşak Province</v>
    <v>122cbd30-fc4b-cc92-4b05-8b9f07bd9a42</v>
    <v>en-GB</v>
    <v>Map</v>
  </rv>
  <rv s="1">
    <v>536870912</v>
    <v>Van Province</v>
    <v>6189c8a3-7d17-4329-919d-ca71576f7001</v>
    <v>en-GB</v>
    <v>Map</v>
  </rv>
  <rv s="1">
    <v>536870912</v>
    <v>Yozgat Province</v>
    <v>0c70abd6-4b3a-bafe-cca0-47c3c0b5207c</v>
    <v>en-GB</v>
    <v>Map</v>
  </rv>
  <rv s="1">
    <v>536870912</v>
    <v>Zonguldak Province</v>
    <v>f15aed49-7932-e29c-3822-1cdd73b6309e</v>
    <v>en-GB</v>
    <v>Map</v>
  </rv>
  <rv s="1">
    <v>536870912</v>
    <v>Aksaray Province</v>
    <v>81d2c9ee-3ec0-b0b7-611e-b5c639377d08</v>
    <v>en-GB</v>
    <v>Map</v>
  </rv>
  <rv s="1">
    <v>536870912</v>
    <v>Bayburt Province</v>
    <v>78b7d282-727e-0596-becd-d71f66061a80</v>
    <v>en-GB</v>
    <v>Map</v>
  </rv>
  <rv s="1">
    <v>536870912</v>
    <v>Karaman Province</v>
    <v>7d9ce050-bb20-8bbc-a1b4-1437c3553ebc</v>
    <v>en-GB</v>
    <v>Map</v>
  </rv>
  <rv s="1">
    <v>536870912</v>
    <v>Kırıkkale Province</v>
    <v>a4c29c36-f0cd-5129-a03c-8859a5b31089</v>
    <v>en-GB</v>
    <v>Map</v>
  </rv>
  <rv s="1">
    <v>536870912</v>
    <v>Batman Province</v>
    <v>62e638c6-38ee-e10e-0af1-d6579e7f08f6</v>
    <v>en-GB</v>
    <v>Map</v>
  </rv>
  <rv s="1">
    <v>536870912</v>
    <v>Şırnak Province</v>
    <v>466847c5-4091-0032-b3df-5b8881f5e9bc</v>
    <v>en-GB</v>
    <v>Map</v>
  </rv>
  <rv s="1">
    <v>536870912</v>
    <v>Bartın Province</v>
    <v>08decd5f-ab51-292a-67f0-6791470aaeca</v>
    <v>en-GB</v>
    <v>Map</v>
  </rv>
  <rv s="1">
    <v>536870912</v>
    <v>Ardahan Province</v>
    <v>48344073-852b-85c4-c321-585f945a4ed9</v>
    <v>en-GB</v>
    <v>Map</v>
  </rv>
  <rv s="1">
    <v>536870912</v>
    <v>Iğdır Province</v>
    <v>11552ebc-e31a-3666-c967-038d03236735</v>
    <v>en-GB</v>
    <v>Map</v>
  </rv>
  <rv s="1">
    <v>536870912</v>
    <v>Yalova Province</v>
    <v>57683b96-e4ee-b046-126a-cfacf116feea</v>
    <v>en-GB</v>
    <v>Map</v>
  </rv>
  <rv s="1">
    <v>536870912</v>
    <v>Karabük Province</v>
    <v>37c4dec2-a540-0bac-3662-01c63c2d9be4</v>
    <v>en-GB</v>
    <v>Map</v>
  </rv>
  <rv s="1">
    <v>536870912</v>
    <v>Kilis Province</v>
    <v>61d19aee-be4d-6c41-e22d-e3aa79c91850</v>
    <v>en-GB</v>
    <v>Map</v>
  </rv>
  <rv s="1">
    <v>536870912</v>
    <v>Osmaniye Province</v>
    <v>51d1cb5f-1f55-7a57-518f-80a94efdb5f7</v>
    <v>en-GB</v>
    <v>Map</v>
  </rv>
  <rv s="3">
    <v>146</v>
  </rv>
  <rv s="2">
    <fb>0.178640331232954</fb>
    <v>23</v>
  </rv>
  <rv s="3">
    <v>147</v>
  </rv>
  <rv s="2">
    <fb>0.42299999999999999</fb>
    <v>23</v>
  </rv>
  <rv s="2">
    <fb>0.134899997711182</fb>
    <v>31</v>
  </rv>
  <rv s="2">
    <fb>63097818</fb>
    <v>24</v>
  </rv>
  <rv s="5">
    <v>#VALUE!</v>
    <v>en-GB</v>
    <v>fbfb6418-e8cf-0d18-8b81-28d0fcccda7c</v>
    <v>536870912</v>
    <v>1</v>
    <v>281</v>
    <v>18</v>
    <v>Turkey</v>
    <v>20</v>
    <v>21</v>
    <v>Map</v>
    <v>0</v>
    <v>282</v>
    <v>TR</v>
    <v>2422</v>
    <v>2423</v>
    <v>2424</v>
    <v>2425</v>
    <v>2426</v>
    <v>2427</v>
    <v>2428</v>
    <v>2429</v>
    <v>2430</v>
    <v>TRL</v>
    <v>Turkey, officially the Republic of Türkiye, is a country mainly located in Anatolia in West Asia, with a smaller part called East Thrace in Southeast Europe. It borders the Black Sea to the north; Georgia, Armenia, Azerbaijan, and Iran to the ...</v>
    <v>2431</v>
    <v>2432</v>
    <v>2433</v>
    <v>2434</v>
    <v>2435</v>
    <v>2436</v>
    <v>2437</v>
    <v>2438</v>
    <v>2439</v>
    <v>2440</v>
    <v>2441</v>
    <v>2446</v>
    <v>2447</v>
    <v>2448</v>
    <v>2449</v>
    <v>1321</v>
    <v>2450</v>
    <v>Turkey</v>
    <v>İstiklal Marşı</v>
    <v>2451</v>
    <v>Türkiye Cumhuriyeti</v>
    <v>2452</v>
    <v>2453</v>
    <v>2454</v>
    <v>2455</v>
    <v>2456</v>
    <v>2457</v>
    <v>1482</v>
    <v>2458</v>
    <v>2459</v>
    <v>1637</v>
    <v>2460</v>
    <v>2542</v>
    <v>2543</v>
    <v>2544</v>
    <v>2545</v>
    <v>2546</v>
    <v>Turkey</v>
    <v>2547</v>
    <v>mdp/vdpid/235</v>
  </rv>
  <rv s="0">
    <v>42</v>
    <v>0</v>
    <v>283</v>
    <v>3</v>
    <v>0</v>
    <v>Image of Saudi Arabia</v>
  </rv>
  <rv s="1">
    <v>536870912</v>
    <v>Saudi Arabia</v>
    <v>672bc136-22f9-3750-0459-2fbd2340f892</v>
    <v>en-GB</v>
    <v>Map</v>
  </rv>
  <rv s="2">
    <fb>0.80764668394047501</fb>
    <v>23</v>
  </rv>
  <rv s="2">
    <fb>2250000</fb>
    <v>24</v>
  </rv>
  <rv s="2">
    <fb>252000</fb>
    <v>24</v>
  </rv>
  <rv s="2">
    <fb>17.797999999999998</fb>
    <v>25</v>
  </rv>
  <rv s="2">
    <fb>966</fb>
    <v>26</v>
  </rv>
  <rv s="1">
    <v>536870912</v>
    <v>Riyadh</v>
    <v>77f8babc-744b-01c3-105d-fd8a09a9f9c3</v>
    <v>en-GB</v>
    <v>Map</v>
  </rv>
  <rv s="2">
    <fb>563449.21799999999</fb>
    <v>24</v>
  </rv>
  <rv s="2">
    <fb>118.399825471917</fb>
    <v>27</v>
  </rv>
  <rv s="2">
    <fb>-1.2060168826831901E-2</fb>
    <v>23</v>
  </rv>
  <rv s="2">
    <fb>9401.3667693566804</fb>
    <v>24</v>
  </rv>
  <rv s="2">
    <fb>2.319</fb>
    <v>25</v>
  </rv>
  <rv s="2">
    <fb>4.5448413492177901E-3</fb>
    <v>23</v>
  </rv>
  <rv s="2">
    <fb>99.928018621746105</fb>
    <v>28</v>
  </rv>
  <rv s="2">
    <fb>0.24</fb>
    <v>29</v>
  </rv>
  <rv s="2">
    <fb>792966838161.65906</fb>
    <v>30</v>
  </rv>
  <rv s="2">
    <fb>0.99769900000000011</fb>
    <v>23</v>
  </rv>
  <rv s="2">
    <fb>0.68039890000000003</fb>
    <v>23</v>
  </rv>
  <rv s="0">
    <v>42</v>
    <v>0</v>
    <v>283</v>
    <v>7</v>
    <v>0</v>
    <v>Image of Saudi Arabia</v>
  </rv>
  <rv s="1">
    <v>805306368</v>
    <v>Salman of Saudi Arabia (King)</v>
    <v>3b5a69d0-c16b-2cb2-fb8c-65e7c9a377e6</v>
    <v>en-GB</v>
    <v>Generic</v>
  </rv>
  <rv s="1">
    <v>805306368</v>
    <v>Mohammed bin Salman (Prime minister)</v>
    <v>485957f4-5f7f-4ecb-8ef8-627eb3f0b28a</v>
    <v>en-GB</v>
    <v>Generic</v>
  </rv>
  <rv s="3">
    <v>148</v>
  </rv>
  <rv s="4">
    <v>https://www.bing.com/search?q=saudi+arabia&amp;form=skydnc</v>
    <v>Learn more on Bing</v>
  </rv>
  <rv s="2">
    <fb>74.998000000000005</fb>
    <v>28</v>
  </rv>
  <rv s="2">
    <fb>2406819600000</fb>
    <v>30</v>
  </rv>
  <rv s="2">
    <fb>3.85</fb>
    <v>29</v>
  </rv>
  <rv s="2">
    <fb>0.1497993758</fb>
    <v>23</v>
  </rv>
  <rv s="2">
    <fb>2.6116999999999999</fb>
    <v>25</v>
  </rv>
  <rv s="2">
    <fb>37172774</fb>
    <v>24</v>
  </rv>
  <rv s="2">
    <fb>0.55880001068115204</fb>
    <v>23</v>
  </rv>
  <rv s="1">
    <v>536870912</v>
    <v>Al-Baha Province</v>
    <v>7992ca77-e569-6ff5-fb2f-bffd80b286d2</v>
    <v>en-GB</v>
    <v>Map</v>
  </rv>
  <rv s="1">
    <v>536870912</v>
    <v>Northern Borders Province</v>
    <v>c96091e3-d809-87b1-d966-1f062b46b0cb</v>
    <v>en-GB</v>
    <v>Map</v>
  </rv>
  <rv s="1">
    <v>536870912</v>
    <v>Al-Jouf Province</v>
    <v>fc636922-9e6f-97d1-e832-9a5ebe95f40f</v>
    <v>en-GB</v>
    <v>Map</v>
  </rv>
  <rv s="1">
    <v>536870912</v>
    <v>Medina Province, Saudi Arabia</v>
    <v>89bd833e-07d7-972c-2ab0-a6eec140758d</v>
    <v>en-GB</v>
    <v>Map</v>
  </rv>
  <rv s="1">
    <v>536870912</v>
    <v>Al-Qassim Province</v>
    <v>13e366cf-6f0f-39be-9e4f-353301279390</v>
    <v>en-GB</v>
    <v>Map</v>
  </rv>
  <rv s="1">
    <v>536870912</v>
    <v>Riyadh Province</v>
    <v>b29357c5-8470-1b8c-8a9e-41280d15b829</v>
    <v>en-GB</v>
    <v>Map</v>
  </rv>
  <rv s="1">
    <v>536870912</v>
    <v>Eastern Province, Saudi Arabia</v>
    <v>1c96fec0-30d7-7d30-b7b8-5a167655bb75</v>
    <v>en-GB</v>
    <v>Map</v>
  </rv>
  <rv s="1">
    <v>536870912</v>
    <v>Asir</v>
    <v>8448761f-e815-168b-0e40-bd95f193a332</v>
    <v>en-GB</v>
    <v>Map</v>
  </rv>
  <rv s="1">
    <v>536870912</v>
    <v>Hail Province, Saudi Arabia</v>
    <v>85ede757-28d8-0a5e-f697-8e85aca5da1a</v>
    <v>en-GB</v>
    <v>Map</v>
  </rv>
  <rv s="1">
    <v>536870912</v>
    <v>Jazan Province</v>
    <v>18655f63-623b-b55a-bd5e-437e81279119</v>
    <v>en-GB</v>
    <v>Map</v>
  </rv>
  <rv s="1">
    <v>536870912</v>
    <v>Mecca Province</v>
    <v>e5f1c8fd-81dd-0695-05d3-447b8aacfa82</v>
    <v>en-GB</v>
    <v>Map</v>
  </rv>
  <rv s="1">
    <v>536870912</v>
    <v>Najran Province</v>
    <v>1f1319e8-f032-cbd9-4335-7f25d8db19ed</v>
    <v>en-GB</v>
    <v>Map</v>
  </rv>
  <rv s="1">
    <v>536870912</v>
    <v>Tabuk Province</v>
    <v>b1fe1469-b64f-06bd-3c0a-e555c140338f</v>
    <v>en-GB</v>
    <v>Map</v>
  </rv>
  <rv s="3">
    <v>149</v>
  </rv>
  <rv s="2">
    <fb>8.92574503531601E-2</fb>
    <v>23</v>
  </rv>
  <rv s="2">
    <fb>0.157</fb>
    <v>23</v>
  </rv>
  <rv s="2">
    <fb>5.9270000457763698E-2</fb>
    <v>31</v>
  </rv>
  <rv s="2">
    <fb>28807838</fb>
    <v>24</v>
  </rv>
  <rv s="16">
    <v>#VALUE!</v>
    <v>en-GB</v>
    <v>672bc136-22f9-3750-0459-2fbd2340f892</v>
    <v>536870912</v>
    <v>1</v>
    <v>287</v>
    <v>275</v>
    <v>Saudi Arabia</v>
    <v>20</v>
    <v>21</v>
    <v>Map</v>
    <v>0</v>
    <v>288</v>
    <v>SA</v>
    <v>2551</v>
    <v>2552</v>
    <v>2553</v>
    <v>2554</v>
    <v>2555</v>
    <v>2556</v>
    <v>2557</v>
    <v>2558</v>
    <v>2559</v>
    <v>SAR</v>
    <v>Saudi Arabia, officially the Kingdom of Saudi Arabia, is a country in West Asia. Located in the centre of the Middle East, it covers the bulk of the Arabian Peninsula and has a land area of about 2,150,000 km², making it the fifth-largest ...</v>
    <v>2560</v>
    <v>2561</v>
    <v>2562</v>
    <v>2563</v>
    <v>2564</v>
    <v>2565</v>
    <v>2566</v>
    <v>2567</v>
    <v>2568</v>
    <v>194</v>
    <v>2556</v>
    <v>2571</v>
    <v>2572</v>
    <v>2573</v>
    <v>2574</v>
    <v>1321</v>
    <v>2575</v>
    <v>Saudi Arabia</v>
    <v>National Anthem of Saudi Arabia</v>
    <v>1696</v>
    <v>الْمَمْلَكَةُ الْعَرَبِيَّةُ السُّعُودِيَّة</v>
    <v>2576</v>
    <v>2577</v>
    <v>2578</v>
    <v>2579</v>
    <v>2593</v>
    <v>2594</v>
    <v>2362</v>
    <v>2595</v>
    <v>2596</v>
    <v>Saudi Arabia</v>
    <v>2597</v>
    <v>mdp/vdpid/205</v>
  </rv>
  <rv s="0">
    <v>43</v>
    <v>0</v>
    <v>289</v>
    <v>3</v>
    <v>0</v>
    <v>Image of United States</v>
  </rv>
  <rv s="1">
    <v>536870912</v>
    <v>United States</v>
    <v>5232ed96-85b1-2edb-12c6-63e6c597a1de</v>
    <v>en-GB</v>
    <v>Map</v>
  </rv>
  <rv s="2">
    <fb>0.44369067999501505</fb>
    <v>23</v>
  </rv>
  <rv s="2">
    <fb>9826675</fb>
    <v>24</v>
  </rv>
  <rv s="2">
    <fb>1359000</fb>
    <v>24</v>
  </rv>
  <rv s="2">
    <fb>11.6</fb>
    <v>25</v>
  </rv>
  <rv s="1">
    <v>536870912</v>
    <v>Washington, D.C.</v>
    <v>216726d1-8987-06d3-5eff-823da05c3d3c</v>
    <v>en-GB</v>
    <v>Map</v>
  </rv>
  <rv s="2">
    <fb>5006302.0769999996</fb>
    <v>24</v>
  </rv>
  <rv s="2">
    <fb>117.244195476228</fb>
    <v>27</v>
  </rv>
  <rv s="2">
    <fb>12993.961824772699</fb>
    <v>24</v>
  </rv>
  <rv s="2">
    <fb>1.7295</fb>
    <v>25</v>
  </rv>
  <rv s="2">
    <fb>0.339297856663409</fb>
    <v>23</v>
  </rv>
  <rv s="2">
    <fb>82.427828245269197</fb>
    <v>28</v>
  </rv>
  <rv s="2">
    <fb>0.71</fb>
    <v>29</v>
  </rv>
  <rv s="2">
    <fb>21427700000000</fb>
    <v>30</v>
  </rv>
  <rv s="2">
    <fb>1.0182144</fb>
    <v>23</v>
  </rv>
  <rv s="2">
    <fb>0.88167390000000001</fb>
    <v>23</v>
  </rv>
  <rv s="0">
    <v>43</v>
    <v>0</v>
    <v>289</v>
    <v>7</v>
    <v>0</v>
    <v>Image of United States</v>
  </rv>
  <rv s="2">
    <fb>5.6</fb>
    <v>28</v>
  </rv>
  <rv s="1">
    <v>536870912</v>
    <v>New York City</v>
    <v>60d5dc2b-c915-460b-b722-c9e3485499ca</v>
    <v>en-GB</v>
    <v>Map</v>
  </rv>
  <rv s="1">
    <v>805306368</v>
    <v>Donald Trump (President)</v>
    <v>1a466af2-ed23-25bd-794d-1ca925e4681b</v>
    <v>en-GB</v>
    <v>Generic</v>
  </rv>
  <rv s="1">
    <v>805306368</v>
    <v>JD Vance (Vice president)</v>
    <v>cf52f4b6-e15c-553b-c991-5fd07410b914</v>
    <v>en-GB</v>
    <v>Generic</v>
  </rv>
  <rv s="1">
    <v>805306368</v>
    <v>Mike Johnson (Speaker)</v>
    <v>0cdd8beb-6fa0-b09e-350a-8a9eef364ec7</v>
    <v>en-GB</v>
    <v>Generic</v>
  </rv>
  <rv s="1">
    <v>805306368</v>
    <v>John Roberts (Chief justice)</v>
    <v>af7f7f4b-fd5b-867d-e108-4b6ecf118076</v>
    <v>en-GB</v>
    <v>Generic</v>
  </rv>
  <rv s="3">
    <v>150</v>
  </rv>
  <rv s="4">
    <v>https://www.bing.com/search?q=united+states&amp;form=skydnc</v>
    <v>Learn more on Bing</v>
  </rv>
  <rv s="2">
    <fb>78.539024390243895</fb>
    <v>28</v>
  </rv>
  <rv s="2">
    <fb>30436313050000</fb>
    <v>30</v>
  </rv>
  <rv s="2">
    <fb>19</fb>
    <v>28</v>
  </rv>
  <rv s="2">
    <fb>7.25</fb>
    <v>29</v>
  </rv>
  <rv s="2">
    <fb>0.1108387988</fb>
    <v>23</v>
  </rv>
  <rv s="2">
    <fb>2.6120000000000001</fb>
    <v>25</v>
  </rv>
  <rv s="2">
    <fb>338016259</fb>
    <v>24</v>
  </rv>
  <rv s="2">
    <fb>0.22600000000000001</fb>
    <v>23</v>
  </rv>
  <rv s="2">
    <fb>0.30499999999999999</fb>
    <v>23</v>
  </rv>
  <rv s="2">
    <fb>0.46799999999999997</fb>
    <v>23</v>
  </rv>
  <rv s="2">
    <fb>5.0999999999999997E-2</fb>
    <v>23</v>
  </rv>
  <rv s="2">
    <fb>0.62048999786377002</fb>
    <v>23</v>
  </rv>
  <rv s="1">
    <v>536870912</v>
    <v>Alabama</v>
    <v>376f8b06-52f6-4e72-a31d-311a3563e645</v>
    <v>en-GB</v>
    <v>Map</v>
  </rv>
  <rv s="1">
    <v>536870912</v>
    <v>Alaska</v>
    <v>31c4c7a1-54e7-4306-ac9b-f1b02e85bda5</v>
    <v>en-GB</v>
    <v>Map</v>
  </rv>
  <rv s="1">
    <v>536870912</v>
    <v>Arizona</v>
    <v>bf973f46-5962-4997-a7ba-a05f1aa2a9f9</v>
    <v>en-GB</v>
    <v>Map</v>
  </rv>
  <rv s="1">
    <v>536870912</v>
    <v>Arkansas</v>
    <v>b939db72-08f2-4ea6-a16a-a53bf32e6612</v>
    <v>en-GB</v>
    <v>Map</v>
  </rv>
  <rv s="1">
    <v>536870912</v>
    <v>California</v>
    <v>3009d91d-d582-4c34-85ba-772ba09e5be1</v>
    <v>en-GB</v>
    <v>Map</v>
  </rv>
  <rv s="1">
    <v>536870912</v>
    <v>Colorado</v>
    <v>a070c5c2-b22d-41d8-b869-f20e583c4f80</v>
    <v>en-GB</v>
    <v>Map</v>
  </rv>
  <rv s="1">
    <v>536870912</v>
    <v>Connecticut</v>
    <v>b3ca6523-435e-4a3b-8f78-1ad900a52cf8</v>
    <v>en-GB</v>
    <v>Map</v>
  </rv>
  <rv s="1">
    <v>536870912</v>
    <v>Delaware</v>
    <v>8ad617cc-3d7a-4b3c-a787-098de959ccc4</v>
    <v>en-GB</v>
    <v>Map</v>
  </rv>
  <rv s="1">
    <v>536870912</v>
    <v>Florida</v>
    <v>5fece3f4-e8e8-4159-843e-f725a930ad50</v>
    <v>en-GB</v>
    <v>Map</v>
  </rv>
  <rv s="1">
    <v>536870912</v>
    <v>Georgia</v>
    <v>84604bc7-2c47-4f8d-8ea5-b6ac8c018a20</v>
    <v>en-GB</v>
    <v>Map</v>
  </rv>
  <rv s="1">
    <v>536870912</v>
    <v>Hawaii</v>
    <v>b6f01eaf-aecf-44f6-b64d-1f6e982365c3</v>
    <v>en-GB</v>
    <v>Map</v>
  </rv>
  <rv s="1">
    <v>536870912</v>
    <v>Idaho</v>
    <v>ecd30387-20fa-4523-9045-e2860154b5e9</v>
    <v>en-GB</v>
    <v>Map</v>
  </rv>
  <rv s="1">
    <v>536870912</v>
    <v>Illinois</v>
    <v>4131acb8-628a-4241-8920-ca79eab9dade</v>
    <v>en-GB</v>
    <v>Map</v>
  </rv>
  <rv s="1">
    <v>536870912</v>
    <v>Indiana</v>
    <v>109f7e5a-efbb-4953-b4b8-cb812ce1ff5d</v>
    <v>en-GB</v>
    <v>Map</v>
  </rv>
  <rv s="1">
    <v>536870912</v>
    <v>Iowa</v>
    <v>77850824-b07a-487a-af58-37f9949afc27</v>
    <v>en-GB</v>
    <v>Map</v>
  </rv>
  <rv s="1">
    <v>536870912</v>
    <v>Kansas</v>
    <v>6e527b71-bd3e-4bc1-b1c0-59d288b4fd5e</v>
    <v>en-GB</v>
    <v>Map</v>
  </rv>
  <rv s="1">
    <v>536870912</v>
    <v>Kentucky</v>
    <v>108dfd18-4626-481a-8dfa-18f64e6eac84</v>
    <v>en-GB</v>
    <v>Map</v>
  </rv>
  <rv s="1">
    <v>536870912</v>
    <v>Louisiana</v>
    <v>0ca1e87f-e2f6-43fb-8deb-d22bd09a9cae</v>
    <v>en-GB</v>
    <v>Map</v>
  </rv>
  <rv s="1">
    <v>536870912</v>
    <v>Maine</v>
    <v>d62dd683-9cf9-4db9-a497-d810d529592b</v>
    <v>en-GB</v>
    <v>Map</v>
  </rv>
  <rv s="1">
    <v>536870912</v>
    <v>Maryland</v>
    <v>4c472f4d-06a8-4d90-8bb8-da4d168c73fe</v>
    <v>en-GB</v>
    <v>Map</v>
  </rv>
  <rv s="1">
    <v>536870912</v>
    <v>Massachusetts</v>
    <v>845219d5-3650-4199-b926-964ca27c863c</v>
    <v>en-GB</v>
    <v>Map</v>
  </rv>
  <rv s="1">
    <v>536870912</v>
    <v>Michigan</v>
    <v>162411c2-b757-495d-aa81-93942fae2f7e</v>
    <v>en-GB</v>
    <v>Map</v>
  </rv>
  <rv s="1">
    <v>536870912</v>
    <v>Minnesota</v>
    <v>77f97f6f-7e93-46e5-b486-6198effe8dea</v>
    <v>en-GB</v>
    <v>Map</v>
  </rv>
  <rv s="1">
    <v>536870912</v>
    <v>Mississippi</v>
    <v>6af619ca-217d-49c0-9a86-153fc7fbcd78</v>
    <v>en-GB</v>
    <v>Map</v>
  </rv>
  <rv s="1">
    <v>536870912</v>
    <v>Missouri</v>
    <v>6185f8cb-44e1-4da6-9bf0-b75286aeb591</v>
    <v>en-GB</v>
    <v>Map</v>
  </rv>
  <rv s="1">
    <v>536870912</v>
    <v>Montana</v>
    <v>447d6cd5-53f6-4c8f-bf6c-9ff228415c3b</v>
    <v>en-GB</v>
    <v>Map</v>
  </rv>
  <rv s="1">
    <v>536870912</v>
    <v>Nebraska</v>
    <v>3e64ff5d-6b40-4dbe-91b1-0e554e892496</v>
    <v>en-GB</v>
    <v>Map</v>
  </rv>
  <rv s="1">
    <v>536870912</v>
    <v>Nevada</v>
    <v>c2157d7e-617e-4517-80f8-1b08113afc14</v>
    <v>en-GB</v>
    <v>Map</v>
  </rv>
  <rv s="1">
    <v>536870912</v>
    <v>New Hampshire</v>
    <v>9ca71997-cc97-46eb-8911-fac32f80b0b1</v>
    <v>en-GB</v>
    <v>Map</v>
  </rv>
  <rv s="1">
    <v>536870912</v>
    <v>New Jersey</v>
    <v>05277898-b62b-4878-8632-09d29756a2ff</v>
    <v>en-GB</v>
    <v>Map</v>
  </rv>
  <rv s="1">
    <v>536870912</v>
    <v>American Truck Simulator: New Mexico</v>
    <v>a16d3636-4349-41c7-a77e-89e34b26a8ad</v>
    <v>en-GB</v>
    <v>Map</v>
  </rv>
  <rv s="1">
    <v>536870912</v>
    <v>New York</v>
    <v>caeb7b9a-f5d7-4686-8fb5-cf7628296b13</v>
    <v>en-GB</v>
    <v>Map</v>
  </rv>
  <rv s="1">
    <v>536870912</v>
    <v>North Dakota</v>
    <v>77fbc744-3efe-4aa9-9e8e-f8034f06b941</v>
    <v>en-GB</v>
    <v>Map</v>
  </rv>
  <rv s="1">
    <v>536870912</v>
    <v>North Carolina</v>
    <v>9e2bf053-dd80-4646-8f26-65075e7085c0</v>
    <v>en-GB</v>
    <v>Map</v>
  </rv>
  <rv s="1">
    <v>536870912</v>
    <v>Ohio</v>
    <v>6f3df7da-1ef6-48e3-b2b3-b5b5fce3e846</v>
    <v>en-GB</v>
    <v>Map</v>
  </rv>
  <rv s="1">
    <v>536870912</v>
    <v>Oklahoma</v>
    <v>cbcf556f-952a-4665-bb95-0500b27f9976</v>
    <v>en-GB</v>
    <v>Map</v>
  </rv>
  <rv s="1">
    <v>536870912</v>
    <v>Oregon</v>
    <v>cacd36fd-7c62-43e2-a632-64a2a1811933</v>
    <v>en-GB</v>
    <v>Map</v>
  </rv>
  <rv s="1">
    <v>536870912</v>
    <v>Pennsylvania</v>
    <v>6304580e-c803-4266-818a-971619176547</v>
    <v>en-GB</v>
    <v>Map</v>
  </rv>
  <rv s="1">
    <v>536870912</v>
    <v>Rhode Island</v>
    <v>65a08f52-b469-4f7c-8353-9b3c0b2a5752</v>
    <v>en-GB</v>
    <v>Map</v>
  </rv>
  <rv s="1">
    <v>536870912</v>
    <v>South Dakota</v>
    <v>9cee0b65-d357-479e-a066-31c634648f47</v>
    <v>en-GB</v>
    <v>Map</v>
  </rv>
  <rv s="1">
    <v>536870912</v>
    <v>South Carolina</v>
    <v>810015e8-b10b-4232-9e2c-de87a67bd26e</v>
    <v>en-GB</v>
    <v>Map</v>
  </rv>
  <rv s="1">
    <v>536870912</v>
    <v>Tennessee</v>
    <v>9bbc9c72-1bf1-4ef6-b66d-a6cdef70f4f3</v>
    <v>en-GB</v>
    <v>Map</v>
  </rv>
  <rv s="1">
    <v>536870912</v>
    <v>Texas</v>
    <v>00a23ccd-3344-461c-8b9f-c2bb55be5815</v>
    <v>en-GB</v>
    <v>Map</v>
  </rv>
  <rv s="1">
    <v>536870912</v>
    <v>Utah</v>
    <v>c6705e44-d27f-4240-95a2-54e802e3b524</v>
    <v>en-GB</v>
    <v>Map</v>
  </rv>
  <rv s="1">
    <v>536870912</v>
    <v>Vermont</v>
    <v>221864cc-447e-4e78-847c-59e485d73bff</v>
    <v>en-GB</v>
    <v>Map</v>
  </rv>
  <rv s="1">
    <v>536870912</v>
    <v>Virginia</v>
    <v>7eee9976-e8a7-472c-ada1-007208abd678</v>
    <v>en-GB</v>
    <v>Map</v>
  </rv>
  <rv s="1">
    <v>536870912</v>
    <v>Washington</v>
    <v>982ad551-fd5d-45df-bd70-bf704dd576e4</v>
    <v>en-GB</v>
    <v>Map</v>
  </rv>
  <rv s="1">
    <v>536870912</v>
    <v>West Virginia</v>
    <v>8a47255a-fae3-4faa-aa32-c6f384cb6c1d</v>
    <v>en-GB</v>
    <v>Map</v>
  </rv>
  <rv s="1">
    <v>536870912</v>
    <v>Wisconsin</v>
    <v>cb4d2853-06f4-4467-8e7c-4e31cbb35cb2</v>
    <v>en-GB</v>
    <v>Map</v>
  </rv>
  <rv s="1">
    <v>536870912</v>
    <v>Wyoming</v>
    <v>bff03ad6-2b7f-400b-a76e-eb9fc4a93961</v>
    <v>en-GB</v>
    <v>Map</v>
  </rv>
  <rv s="1">
    <v>536870912</v>
    <v>American Samoa</v>
    <v>12d04d63-b9b5-855b-0821-b32474a729a4</v>
    <v>en-GB</v>
    <v>Map</v>
  </rv>
  <rv s="1">
    <v>536870912</v>
    <v>United States Virgin Islands</v>
    <v>38bd827b-bc00-140e-85be-46a96078429c</v>
    <v>en-GB</v>
    <v>Map</v>
  </rv>
  <rv s="1">
    <v>536870912</v>
    <v>Guam</v>
    <v>f842c067-b461-3084-6a3b-6c6c7431fc9a</v>
    <v>en-GB</v>
    <v>Map</v>
  </rv>
  <rv s="1">
    <v>536870912</v>
    <v>Northern Mariana Islands</v>
    <v>f4475436-adda-9ff0-b5fe-6c3dff0e26be</v>
    <v>en-GB</v>
    <v>Map</v>
  </rv>
  <rv s="1">
    <v>536870912</v>
    <v>Puerto Rico</v>
    <v>72752f4d-11d3-5470-b64e-b9e012b0520f</v>
    <v>en-GB</v>
    <v>Map</v>
  </rv>
  <rv s="3">
    <v>151</v>
  </rv>
  <rv s="2">
    <fb>9.5866513904898809E-2</fb>
    <v>23</v>
  </rv>
  <rv s="3">
    <v>152</v>
  </rv>
  <rv s="2">
    <fb>0.36599999999999999</fb>
    <v>23</v>
  </rv>
  <rv s="2">
    <fb>0.14699999999999999</fb>
    <v>31</v>
  </rv>
  <rv s="2">
    <fb>270663028</fb>
    <v>24</v>
  </rv>
  <rv s="5">
    <v>#VALUE!</v>
    <v>en-GB</v>
    <v>5232ed96-85b1-2edb-12c6-63e6c597a1de</v>
    <v>536870912</v>
    <v>1</v>
    <v>293</v>
    <v>18</v>
    <v>United States</v>
    <v>20</v>
    <v>21</v>
    <v>Map</v>
    <v>0</v>
    <v>294</v>
    <v>US</v>
    <v>2601</v>
    <v>2602</v>
    <v>2603</v>
    <v>2604</v>
    <v>363</v>
    <v>2605</v>
    <v>2606</v>
    <v>2607</v>
    <v>1438</v>
    <v>USD</v>
    <v>The United States of America, also known as the United States or America, is a country primarily located in North America. It is a federal republic consisting of 50 states and a federal capital district, Washington, D.C. The 48 contiguous states ...</v>
    <v>2608</v>
    <v>2609</v>
    <v>2610</v>
    <v>2611</v>
    <v>2612</v>
    <v>2613</v>
    <v>2614</v>
    <v>2615</v>
    <v>2616</v>
    <v>2617</v>
    <v>2618</v>
    <v>2623</v>
    <v>2624</v>
    <v>2625</v>
    <v>2626</v>
    <v>2627</v>
    <v>2628</v>
    <v>United States</v>
    <v>The Star-Spangled Banner</v>
    <v>196</v>
    <v>the United States of America</v>
    <v>2629</v>
    <v>2630</v>
    <v>2631</v>
    <v>2632</v>
    <v>2633</v>
    <v>2634</v>
    <v>2294</v>
    <v>2635</v>
    <v>1143</v>
    <v>1332</v>
    <v>2636</v>
    <v>2692</v>
    <v>2693</v>
    <v>2694</v>
    <v>2695</v>
    <v>2696</v>
    <v>United States</v>
    <v>2697</v>
    <v>mdp/vdpid/244</v>
  </rv>
  <rv s="0">
    <v>44</v>
    <v>0</v>
    <v>295</v>
    <v>3</v>
    <v>0</v>
    <v>Image of Uzbekistan</v>
  </rv>
  <rv s="1">
    <v>536870912</v>
    <v>Uzbekistan</v>
    <v>fbaefa3b-5942-368c-9138-b177b90efb38</v>
    <v>en-GB</v>
    <v>Map</v>
  </rv>
  <rv s="2">
    <fb>0.62929007992477703</fb>
    <v>23</v>
  </rv>
  <rv s="2">
    <fb>448978</fb>
    <v>24</v>
  </rv>
  <rv s="2">
    <fb>68000</fb>
    <v>24</v>
  </rv>
  <rv s="2">
    <fb>23.3</fb>
    <v>25</v>
  </rv>
  <rv s="2">
    <fb>998</fb>
    <v>26</v>
  </rv>
  <rv s="1">
    <v>536870912</v>
    <v>Tashkent</v>
    <v>9a082910-0210-882c-d498-45343d7316df</v>
    <v>en-GB</v>
    <v>Map</v>
  </rv>
  <rv s="2">
    <fb>91810.679000000004</fb>
    <v>24</v>
  </rv>
  <rv s="2">
    <fb>1645.44162925056</fb>
    <v>24</v>
  </rv>
  <rv s="2">
    <fb>2.419</fb>
    <v>25</v>
  </rv>
  <rv s="2">
    <fb>7.5429713899785603E-2</fb>
    <v>23</v>
  </rv>
  <rv s="2">
    <fb>97.738499471809007</fb>
    <v>28</v>
  </rv>
  <rv s="2">
    <fb>1.03</fb>
    <v>29</v>
  </rv>
  <rv s="2">
    <fb>57921286440.349503</fb>
    <v>30</v>
  </rv>
  <rv s="2">
    <fb>1.0423298000000001</fb>
    <v>23</v>
  </rv>
  <rv s="2">
    <fb>0.10076349999999999</fb>
    <v>23</v>
  </rv>
  <rv s="0">
    <v>44</v>
    <v>0</v>
    <v>295</v>
    <v>7</v>
    <v>0</v>
    <v>Image of Uzbekistan</v>
  </rv>
  <rv s="2">
    <fb>19.100000000000001</fb>
    <v>28</v>
  </rv>
  <rv s="1">
    <v>805306368</v>
    <v>Shavkat Mirziyoyev (President)</v>
    <v>c5895c46-c1eb-feb7-57fb-304e2233b324</v>
    <v>en-GB</v>
    <v>Generic</v>
  </rv>
  <rv s="1">
    <v>805306368</v>
    <v>Abdulla Aripov (Prime minister)</v>
    <v>7f535ca8-4a0d-d432-d298-301940dec034</v>
    <v>en-GB</v>
    <v>Generic</v>
  </rv>
  <rv s="3">
    <v>153</v>
  </rv>
  <rv s="4">
    <v>https://www.bing.com/search?q=uzbekistan&amp;form=skydnc</v>
    <v>Learn more on Bing</v>
  </rv>
  <rv s="2">
    <fb>71.572999999999993</fb>
    <v>28</v>
  </rv>
  <rv s="2">
    <fb>29</fb>
    <v>28</v>
  </rv>
  <rv s="3">
    <v>154</v>
  </rv>
  <rv s="2">
    <fb>0.42732442009999999</fb>
    <v>23</v>
  </rv>
  <rv s="2">
    <fb>2.3685</fb>
    <v>25</v>
  </rv>
  <rv s="2">
    <fb>37015151</fb>
    <v>24</v>
  </rv>
  <rv s="2">
    <fb>0.214</fb>
    <v>23</v>
  </rv>
  <rv s="2">
    <fb>0.28300000000000003</fb>
    <v>23</v>
  </rv>
  <rv s="2">
    <fb>0.434</fb>
    <v>23</v>
  </rv>
  <rv s="2">
    <fb>0.65059997558593807</fb>
    <v>23</v>
  </rv>
  <rv s="1">
    <v>536870912</v>
    <v>Karakalpakstan</v>
    <v>74032845-b5fe-a4aa-b67a-8c6da7831a09</v>
    <v>en-GB</v>
    <v>Map</v>
  </rv>
  <rv s="1">
    <v>536870912</v>
    <v>Andijan Region</v>
    <v>0662f365-28c1-fd4d-9a45-18c6d874b47e</v>
    <v>en-GB</v>
    <v>Map</v>
  </rv>
  <rv s="1">
    <v>536870912</v>
    <v>Bukhara Region</v>
    <v>60d752ad-a68b-3f13-2d20-39bc59fb4576</v>
    <v>en-GB</v>
    <v>Map</v>
  </rv>
  <rv s="1">
    <v>536870912</v>
    <v>Fergana Region</v>
    <v>0de78b83-1d6e-1a10-7ac4-27ab5d66aeab</v>
    <v>en-GB</v>
    <v>Map</v>
  </rv>
  <rv s="1">
    <v>536870912</v>
    <v>Jizzakh Region</v>
    <v>e37d88f2-caf4-58e7-6a43-846282d60e03</v>
    <v>en-GB</v>
    <v>Map</v>
  </rv>
  <rv s="1">
    <v>536870912</v>
    <v>Namangan Region</v>
    <v>1b1e8b72-a5b9-d4f2-81a6-958b035e5f9a</v>
    <v>en-GB</v>
    <v>Map</v>
  </rv>
  <rv s="1">
    <v>536870912</v>
    <v>Navoiy Region</v>
    <v>025059a8-cfea-d967-a8a8-5adf17313efe</v>
    <v>en-GB</v>
    <v>Map</v>
  </rv>
  <rv s="1">
    <v>536870912</v>
    <v>Qashqadaryo Region</v>
    <v>cee568ae-ba49-3c1d-e6c6-fcbc96807e20</v>
    <v>en-GB</v>
    <v>Map</v>
  </rv>
  <rv s="1">
    <v>536870912</v>
    <v>Samarkand Region</v>
    <v>55d0a29b-c35d-5a5b-dc3c-6e8c07ed6993</v>
    <v>en-GB</v>
    <v>Map</v>
  </rv>
  <rv s="1">
    <v>536870912</v>
    <v>Sirdaryo Region</v>
    <v>da57c295-298d-d098-7553-ef3bd9c4d156</v>
    <v>en-GB</v>
    <v>Map</v>
  </rv>
  <rv s="1">
    <v>536870912</v>
    <v>Surxondaryo Region</v>
    <v>de4d3b5b-9633-41e7-8b54-e0053a803788</v>
    <v>en-GB</v>
    <v>Map</v>
  </rv>
  <rv s="1">
    <v>536870912</v>
    <v>Tashkent Region</v>
    <v>6019235b-571e-e048-fc80-195cec8e6cc7</v>
    <v>en-GB</v>
    <v>Map</v>
  </rv>
  <rv s="1">
    <v>536870912</v>
    <v>Khorazm Region</v>
    <v>1a369522-72bb-2b2b-412f-fccf0c7578c3</v>
    <v>en-GB</v>
    <v>Map</v>
  </rv>
  <rv s="3">
    <v>155</v>
  </rv>
  <rv s="2">
    <fb>0.14755695573088201</fb>
    <v>23</v>
  </rv>
  <rv s="3">
    <v>156</v>
  </rv>
  <rv s="2">
    <fb>0.316</fb>
    <v>23</v>
  </rv>
  <rv s="2">
    <fb>5.9169998168945304E-2</fb>
    <v>31</v>
  </rv>
  <rv s="2">
    <fb>16935729</fb>
    <v>24</v>
  </rv>
  <rv s="17">
    <v>#VALUE!</v>
    <v>en-GB</v>
    <v>fbaefa3b-5942-368c-9138-b177b90efb38</v>
    <v>536870912</v>
    <v>1</v>
    <v>299</v>
    <v>300</v>
    <v>Uzbekistan</v>
    <v>20</v>
    <v>21</v>
    <v>Map</v>
    <v>0</v>
    <v>301</v>
    <v>UZ</v>
    <v>2701</v>
    <v>2702</v>
    <v>2703</v>
    <v>2704</v>
    <v>2705</v>
    <v>2706</v>
    <v>2707</v>
    <v>UZS</v>
    <v>Uzbekistan, officially the Republic of Uzbekistan, is a doubly landlocked country located in Central Asia. It is bordered by five countries Kazakhstan to the north, Kyrgyzstan to the northeast, Tajikistan to the southeast, Afghanistan to the ...</v>
    <v>2708</v>
    <v>2709</v>
    <v>2710</v>
    <v>2711</v>
    <v>2712</v>
    <v>2713</v>
    <v>2714</v>
    <v>2715</v>
    <v>2716</v>
    <v>2717</v>
    <v>2706</v>
    <v>2720</v>
    <v>2721</v>
    <v>2722</v>
    <v>2723</v>
    <v>2564</v>
    <v>Uzbekistan</v>
    <v>State Anthem of Uzbekistan</v>
    <v>2724</v>
    <v>O‘zbekiston Respublikasi</v>
    <v>2725</v>
    <v>2726</v>
    <v>2727</v>
    <v>2728</v>
    <v>2729</v>
    <v>2730</v>
    <v>732</v>
    <v>204</v>
    <v>321</v>
    <v>1912</v>
    <v>2731</v>
    <v>2745</v>
    <v>2746</v>
    <v>2747</v>
    <v>2748</v>
    <v>2749</v>
    <v>Uzbekistan</v>
    <v>2750</v>
    <v>mdp/vdpid/247</v>
  </rv>
  <rv s="0">
    <v>45</v>
    <v>0</v>
    <v>302</v>
    <v>3</v>
    <v>0</v>
    <v>Image of South Africa</v>
  </rv>
  <rv s="1">
    <v>536870912</v>
    <v>South Africa</v>
    <v>38a9fd4a-4f7c-6d91-d6dd-4eed3131672d</v>
    <v>en-GB</v>
    <v>Map</v>
  </rv>
  <rv s="2">
    <fb>0.79830020855830996</fb>
    <v>23</v>
  </rv>
  <rv s="2">
    <fb>1221037</fb>
    <v>24</v>
  </rv>
  <rv s="2">
    <fb>80000</fb>
    <v>24</v>
  </rv>
  <rv s="2">
    <fb>20.51</fb>
    <v>25</v>
  </rv>
  <rv s="2">
    <fb>27</fb>
    <v>26</v>
  </rv>
  <rv s="1">
    <v>536870912</v>
    <v>Pretoria</v>
    <v>3fa43cca-3409-4d81-f4f9-2df74e37e177</v>
    <v>en-GB</v>
    <v>Map</v>
  </rv>
  <rv s="2">
    <fb>476643.99400000001</fb>
    <v>24</v>
  </rv>
  <rv s="2">
    <fb>158.92793752218699</fb>
    <v>27</v>
  </rv>
  <rv s="2">
    <fb>4.1243507248623905E-2</fb>
    <v>23</v>
  </rv>
  <rv s="2">
    <fb>4197.9070469175304</fb>
    <v>24</v>
  </rv>
  <rv s="2">
    <fb>2.4049999999999998</fb>
    <v>25</v>
  </rv>
  <rv s="2">
    <fb>7.6177365240831296E-2</fb>
    <v>23</v>
  </rv>
  <rv s="2">
    <fb>86.791431691401598</fb>
    <v>28</v>
  </rv>
  <rv s="2">
    <fb>351431649241.43903</fb>
    <v>30</v>
  </rv>
  <rv s="2">
    <fb>1.0086473</fb>
    <v>23</v>
  </rv>
  <rv s="2">
    <fb>0.22366029999999998</fb>
    <v>23</v>
  </rv>
  <rv s="0">
    <v>45</v>
    <v>0</v>
    <v>302</v>
    <v>7</v>
    <v>0</v>
    <v>Image of South Africa</v>
  </rv>
  <rv s="2">
    <fb>28.5</fb>
    <v>28</v>
  </rv>
  <rv s="1">
    <v>536870912</v>
    <v>Johannesburg</v>
    <v>fdf01f15-cb04-8b6c-43e6-a8b2138c0312</v>
    <v>en-GB</v>
    <v>Map</v>
  </rv>
  <rv s="1">
    <v>805306368</v>
    <v>Cyril Ramaphosa (President)</v>
    <v>c3bf14fa-ef5e-696f-af28-746c7d0b22a9</v>
    <v>en-GB</v>
    <v>Generic</v>
  </rv>
  <rv s="1">
    <v>805306368</v>
    <v>Mandisa Maya (Chief justice)</v>
    <v>d7f4df4e-1431-de9c-d625-ad5005dd70e1</v>
    <v>en-GB</v>
    <v>Generic</v>
  </rv>
  <rv s="3">
    <v>157</v>
  </rv>
  <rv s="4">
    <v>https://www.bing.com/search?q=south+africa&amp;form=skydnc</v>
    <v>Learn more on Bing</v>
  </rv>
  <rv s="2">
    <fb>63.856999999999999</fb>
    <v>28</v>
  </rv>
  <rv s="2">
    <fb>1056341440000</fb>
    <v>30</v>
  </rv>
  <rv s="2">
    <fb>119</fb>
    <v>28</v>
  </rv>
  <rv s="3">
    <v>158</v>
  </rv>
  <rv s="2">
    <fb>7.6985469299999998E-2</fb>
    <v>23</v>
  </rv>
  <rv s="2">
    <fb>0.90539999999999998</fb>
    <v>25</v>
  </rv>
  <rv s="2">
    <fb>61089926</fb>
    <v>24</v>
  </rv>
  <rv s="2">
    <fb>0.505</fb>
    <v>23</v>
  </rv>
  <rv s="2">
    <fb>0.68200000000000005</fb>
    <v>23</v>
  </rv>
  <rv s="2">
    <fb>9.0000000000000011E-3</fb>
    <v>23</v>
  </rv>
  <rv s="2">
    <fb>4.8000000000000001E-2</fb>
    <v>23</v>
  </rv>
  <rv s="2">
    <fb>0.56016998291015596</fb>
    <v>23</v>
  </rv>
  <rv s="1">
    <v>536870912</v>
    <v>Eastern Cape</v>
    <v>52d32047-22e4-2498-c546-1854275462d0</v>
    <v>en-GB</v>
    <v>Map</v>
  </rv>
  <rv s="1">
    <v>536870912</v>
    <v>Free State</v>
    <v>a80d303a-f84e-1047-ecc5-821b167d82e2</v>
    <v>en-GB</v>
    <v>Map</v>
  </rv>
  <rv s="1">
    <v>536870912</v>
    <v>Gauteng</v>
    <v>adc304a6-9c62-702f-7ed7-29afec5c41a8</v>
    <v>en-GB</v>
    <v>Map</v>
  </rv>
  <rv s="1">
    <v>536870912</v>
    <v>KwaZulu-Natal</v>
    <v>b18f871a-4296-ec9f-bd43-fc7b0e94f309</v>
    <v>en-GB</v>
    <v>Map</v>
  </rv>
  <rv s="1">
    <v>536870912</v>
    <v>Limpopo</v>
    <v>1145af3c-da05-7eb5-c05e-8dbdf794ccd4</v>
    <v>en-GB</v>
    <v>Map</v>
  </rv>
  <rv s="1">
    <v>536870912</v>
    <v>Mpumalanga</v>
    <v>fe8e43ff-3125-ea79-5306-db1bee5c12d8</v>
    <v>en-GB</v>
    <v>Map</v>
  </rv>
  <rv s="1">
    <v>536870912</v>
    <v>North West</v>
    <v>a9ca554b-55e2-f0d1-dbe6-796b1fc29dff</v>
    <v>en-GB</v>
    <v>Map</v>
  </rv>
  <rv s="1">
    <v>536870912</v>
    <v>Northern Cape</v>
    <v>c7811f0b-afea-afb9-4c2d-695826b9ca98</v>
    <v>en-GB</v>
    <v>Map</v>
  </rv>
  <rv s="1">
    <v>536870912</v>
    <v>Western Cape</v>
    <v>c7b124b8-e75d-0b9b-5245-dda6bbb13800</v>
    <v>en-GB</v>
    <v>Map</v>
  </rv>
  <rv s="3">
    <v>159</v>
  </rv>
  <rv s="2">
    <fb>0.27465217966612804</fb>
    <v>23</v>
  </rv>
  <rv s="3">
    <v>160</v>
  </rv>
  <rv s="2">
    <fb>0.29199999999999998</fb>
    <v>23</v>
  </rv>
  <rv s="2">
    <fb>0.28180999755859398</fb>
    <v>31</v>
  </rv>
  <rv s="2">
    <fb>39149717</fb>
    <v>24</v>
  </rv>
  <rv s="8">
    <v>#VALUE!</v>
    <v>en-GB</v>
    <v>38a9fd4a-4f7c-6d91-d6dd-4eed3131672d</v>
    <v>536870912</v>
    <v>1</v>
    <v>306</v>
    <v>128</v>
    <v>South Africa</v>
    <v>20</v>
    <v>21</v>
    <v>Map</v>
    <v>0</v>
    <v>307</v>
    <v>ZA</v>
    <v>2754</v>
    <v>2755</v>
    <v>2756</v>
    <v>2757</v>
    <v>2758</v>
    <v>2759</v>
    <v>2760</v>
    <v>2761</v>
    <v>2762</v>
    <v>ZAR</v>
    <v>South Africa, officially the Republic of South Africa, is the southernmost country in Africa. Its nine provinces are bounded to the south by 2,798 kilometres of coastline that stretches along the South Atlantic and Indian Ocean; to the north by ...</v>
    <v>2763</v>
    <v>2764</v>
    <v>2765</v>
    <v>2766</v>
    <v>773</v>
    <v>2767</v>
    <v>2768</v>
    <v>2769</v>
    <v>2770</v>
    <v>2771</v>
    <v>2772</v>
    <v>2775</v>
    <v>2776</v>
    <v>2777</v>
    <v>2778</v>
    <v>2779</v>
    <v>South Africa</v>
    <v>National anthem of South Africa</v>
    <v>2780</v>
    <v>Republic of South Africa</v>
    <v>2781</v>
    <v>2782</v>
    <v>2783</v>
    <v>1062</v>
    <v>2784</v>
    <v>2785</v>
    <v>2786</v>
    <v>393</v>
    <v>2787</v>
    <v>1910</v>
    <v>2788</v>
    <v>2798</v>
    <v>2799</v>
    <v>2800</v>
    <v>2801</v>
    <v>2802</v>
    <v>South Africa</v>
    <v>2803</v>
    <v>mdp/vdpid/209</v>
  </rv>
  <rv s="0">
    <v>46</v>
    <v>0</v>
    <v>308</v>
    <v>3</v>
    <v>0</v>
    <v>Image of Sweden</v>
  </rv>
  <rv s="1">
    <v>536870912</v>
    <v>Sweden</v>
    <v>a5928099-53c3-11a8-91e6-6fe59b8c4f9a</v>
    <v>en-GB</v>
    <v>Map</v>
  </rv>
  <rv s="2">
    <fb>7.4427340355012209E-2</fb>
    <v>23</v>
  </rv>
  <rv s="2">
    <fb>447425.16</fb>
    <v>24</v>
  </rv>
  <rv s="2">
    <fb>30000</fb>
    <v>24</v>
  </rv>
  <rv s="2">
    <fb>11.4</fb>
    <v>25</v>
  </rv>
  <rv s="2">
    <fb>46</fb>
    <v>26</v>
  </rv>
  <rv s="1">
    <v>536870912</v>
    <v>Stockholm</v>
    <v>9daa4a8d-0e69-da3a-672e-16d4743a665b</v>
    <v>en-GB</v>
    <v>Map</v>
  </rv>
  <rv s="2">
    <fb>43252.264999999999</fb>
    <v>24</v>
  </rv>
  <rv s="2">
    <fb>110.509219846432</fb>
    <v>27</v>
  </rv>
  <rv s="2">
    <fb>1.7841509740383198E-2</fb>
    <v>23</v>
  </rv>
  <rv s="2">
    <fb>13480.148224391</fb>
    <v>24</v>
  </rv>
  <rv s="2">
    <fb>1.76</fb>
    <v>25</v>
  </rv>
  <rv s="2">
    <fb>0.68922933392256491</fb>
    <v>23</v>
  </rv>
  <rv s="2">
    <fb>25.117096134653099</fb>
    <v>28</v>
  </rv>
  <rv s="2">
    <fb>530832908737.862</fb>
    <v>30</v>
  </rv>
  <rv s="2">
    <fb>1.2657537999999999</fb>
    <v>23</v>
  </rv>
  <rv s="2">
    <fb>0.6698824000000001</fb>
    <v>23</v>
  </rv>
  <rv s="0">
    <v>46</v>
    <v>0</v>
    <v>308</v>
    <v>7</v>
    <v>0</v>
    <v>Image of Sweden</v>
  </rv>
  <rv s="2">
    <fb>2.2000000000000002</fb>
    <v>28</v>
  </rv>
  <rv s="1">
    <v>805306368</v>
    <v>Carl XVI Gustaf (Monarch)</v>
    <v>d74145c5-55cc-559b-1761-543f3fbf2fcd</v>
    <v>en-GB</v>
    <v>Generic</v>
  </rv>
  <rv s="1">
    <v>805306368</v>
    <v>Ulf Kristersson (Prime minister)</v>
    <v>b10837fe-3ec0-27e8-04f3-230e5f1c436f</v>
    <v>en-GB</v>
    <v>Generic</v>
  </rv>
  <rv s="3">
    <v>161</v>
  </rv>
  <rv s="4">
    <v>https://www.bing.com/search?q=sweden&amp;form=skydnc</v>
    <v>Learn more on Bing</v>
  </rv>
  <rv s="2">
    <fb>82.512195121951194</fb>
    <v>28</v>
  </rv>
  <rv s="2">
    <fb>289877140000</fb>
    <v>30</v>
  </rv>
  <rv s="3">
    <v>162</v>
  </rv>
  <rv s="2">
    <fb>0.15191583449999999</fb>
    <v>23</v>
  </rv>
  <rv s="2">
    <fb>3.984</fb>
    <v>25</v>
  </rv>
  <rv s="2">
    <fb>10643745</fb>
    <v>24</v>
  </rv>
  <rv s="2">
    <fb>0.13900000000000001</fb>
    <v>23</v>
  </rv>
  <rv s="2">
    <fb>0.17600000000000002</fb>
    <v>23</v>
  </rv>
  <rv s="2">
    <fb>0.64561996459960891</fb>
    <v>23</v>
  </rv>
  <rv s="1">
    <v>536870912</v>
    <v>Blekinge County</v>
    <v>f42b0a89-7f16-f3ac-1c08-bf416e533f12</v>
    <v>en-GB</v>
    <v>Map</v>
  </rv>
  <rv s="1">
    <v>536870912</v>
    <v>Dalarna County</v>
    <v>dc686086-9714-0fc8-877f-623421e32d97</v>
    <v>en-GB</v>
    <v>Map</v>
  </rv>
  <rv s="1">
    <v>536870912</v>
    <v>Gotland County</v>
    <v>f5173bdd-5938-3166-7ba6-c11a9da66db1</v>
    <v>en-GB</v>
    <v>Map</v>
  </rv>
  <rv s="1">
    <v>536870912</v>
    <v>Gävleborg County</v>
    <v>2fa0e9bf-9a1f-2db4-ff85-974c84f03f11</v>
    <v>en-GB</v>
    <v>Map</v>
  </rv>
  <rv s="1">
    <v>536870912</v>
    <v>Halland County</v>
    <v>5481447f-928d-c108-02bf-694684b100d7</v>
    <v>en-GB</v>
    <v>Map</v>
  </rv>
  <rv s="1">
    <v>536870912</v>
    <v>Jämtland County</v>
    <v>6a67f9a4-8a7c-72f0-397e-99932d75a5cc</v>
    <v>en-GB</v>
    <v>Map</v>
  </rv>
  <rv s="1">
    <v>536870912</v>
    <v>Jönköping County</v>
    <v>4a52f0db-caec-d69c-e4fc-043d1e5a5128</v>
    <v>en-GB</v>
    <v>Map</v>
  </rv>
  <rv s="1">
    <v>536870912</v>
    <v>Kalmar County</v>
    <v>d6332475-042c-41cf-bea3-d9da728e8c07</v>
    <v>en-GB</v>
    <v>Map</v>
  </rv>
  <rv s="1">
    <v>536870912</v>
    <v>Kronoberg County</v>
    <v>f3a677ac-87ae-cc8a-2a3d-a13738ebe6cb</v>
    <v>en-GB</v>
    <v>Map</v>
  </rv>
  <rv s="1">
    <v>536870912</v>
    <v>Norrbotten County</v>
    <v>c860fcb0-9345-ca80-5100-5bafcdbf2263</v>
    <v>en-GB</v>
    <v>Map</v>
  </rv>
  <rv s="1">
    <v>536870912</v>
    <v>Skåne County</v>
    <v>1a7ebb30-64eb-43da-b5e5-6b7ab82a8f94</v>
    <v>en-GB</v>
    <v>Map</v>
  </rv>
  <rv s="1">
    <v>536870912</v>
    <v>Stockholm County</v>
    <v>41fffb7d-bbe9-8d1b-286b-f0fdeb3ab886</v>
    <v>en-GB</v>
    <v>Map</v>
  </rv>
  <rv s="1">
    <v>536870912</v>
    <v>Södermanland County</v>
    <v>b438dc8e-7013-5013-903f-c9921861268e</v>
    <v>en-GB</v>
    <v>Map</v>
  </rv>
  <rv s="1">
    <v>536870912</v>
    <v>Uppsala County</v>
    <v>e2d7075a-c293-6db6-92ac-bdee4711a5d0</v>
    <v>en-GB</v>
    <v>Map</v>
  </rv>
  <rv s="1">
    <v>536870912</v>
    <v>Värmland County</v>
    <v>b2aa94cd-cc7f-eaf1-fded-87f65509841d</v>
    <v>en-GB</v>
    <v>Map</v>
  </rv>
  <rv s="1">
    <v>536870912</v>
    <v>Västerbotten County</v>
    <v>cc98b155-efa3-e92b-fee4-917b63865fcd</v>
    <v>en-GB</v>
    <v>Map</v>
  </rv>
  <rv s="1">
    <v>536870912</v>
    <v>Västernorrland County</v>
    <v>a35ed386-5b37-a411-1499-a7d817b777bd</v>
    <v>en-GB</v>
    <v>Map</v>
  </rv>
  <rv s="1">
    <v>536870912</v>
    <v>Västmanland County</v>
    <v>417f3366-57d0-4c10-ee14-819f1c4201df</v>
    <v>en-GB</v>
    <v>Map</v>
  </rv>
  <rv s="1">
    <v>536870912</v>
    <v>Västra Götaland County</v>
    <v>ec27be9f-c019-4bd7-6372-f8f07b5ef74c</v>
    <v>en-GB</v>
    <v>Map</v>
  </rv>
  <rv s="1">
    <v>536870912</v>
    <v>Örebro County</v>
    <v>efe70c03-c63c-a6f2-2d91-08beb34f7d5a</v>
    <v>en-GB</v>
    <v>Map</v>
  </rv>
  <rv s="1">
    <v>536870912</v>
    <v>Östergötland County</v>
    <v>01c3007b-b64c-a1f4-0a51-e925799b11b3</v>
    <v>en-GB</v>
    <v>Map</v>
  </rv>
  <rv s="3">
    <v>163</v>
  </rv>
  <rv s="2">
    <fb>0.27911031322372698</fb>
    <v>23</v>
  </rv>
  <rv s="3">
    <v>164</v>
  </rv>
  <rv s="2">
    <fb>0.49099999999999999</fb>
    <v>23</v>
  </rv>
  <rv s="2">
    <fb>6.4759998321533202E-2</fb>
    <v>31</v>
  </rv>
  <rv s="2">
    <fb>9021165</fb>
    <v>24</v>
  </rv>
  <rv s="8">
    <v>#VALUE!</v>
    <v>en-GB</v>
    <v>a5928099-53c3-11a8-91e6-6fe59b8c4f9a</v>
    <v>536870912</v>
    <v>1</v>
    <v>312</v>
    <v>128</v>
    <v>Sweden</v>
    <v>20</v>
    <v>21</v>
    <v>Map</v>
    <v>0</v>
    <v>313</v>
    <v>SE</v>
    <v>2807</v>
    <v>2808</v>
    <v>2809</v>
    <v>2810</v>
    <v>2811</v>
    <v>2812</v>
    <v>2813</v>
    <v>2814</v>
    <v>2815</v>
    <v>SEK</v>
    <v>Sweden, formally the Kingdom of Sweden, is a Nordic country located on the Scandinavian Peninsula in Northern Europe. It borders Norway to the west and north, and Finland to the east, and shares a maritime border with Denmark to the south. At ...</v>
    <v>2816</v>
    <v>2817</v>
    <v>2818</v>
    <v>2819</v>
    <v>2435</v>
    <v>2820</v>
    <v>2821</v>
    <v>2822</v>
    <v>2823</v>
    <v>2824</v>
    <v>2812</v>
    <v>2827</v>
    <v>2828</v>
    <v>2829</v>
    <v>2830</v>
    <v>516</v>
    <v>Sweden</v>
    <v>Du gamla, du fria</v>
    <v>2831</v>
    <v>Konungariket Sverige</v>
    <v>2832</v>
    <v>2833</v>
    <v>2834</v>
    <v>1387</v>
    <v>33</v>
    <v>2237</v>
    <v>1390</v>
    <v>2241</v>
    <v>2835</v>
    <v>2836</v>
    <v>2837</v>
    <v>2859</v>
    <v>2860</v>
    <v>2861</v>
    <v>2862</v>
    <v>2863</v>
    <v>Sweden</v>
    <v>2864</v>
    <v>mdp/vdpid/221</v>
  </rv>
  <rv s="0">
    <v>47</v>
    <v>0</v>
    <v>314</v>
    <v>3</v>
    <v>0</v>
    <v>Image of Tunisia</v>
  </rv>
  <rv s="1">
    <v>536870912</v>
    <v>Tunisia</v>
    <v>aa802665-9964-3c1f-29ff-48957a4ec8c3</v>
    <v>en-GB</v>
    <v>Map</v>
  </rv>
  <rv s="2">
    <fb>0.6483650875386201</fb>
    <v>23</v>
  </rv>
  <rv s="2">
    <fb>163610</fb>
    <v>24</v>
  </rv>
  <rv s="2">
    <fb>48000</fb>
    <v>24</v>
  </rv>
  <rv s="2">
    <fb>17.564</fb>
    <v>25</v>
  </rv>
  <rv s="2">
    <fb>216</fb>
    <v>26</v>
  </rv>
  <rv s="1">
    <v>536870912</v>
    <v>Tunis</v>
    <v>e349670b-9768-7e22-1d6f-0710a82c29f4</v>
    <v>en-GB</v>
    <v>Map</v>
  </rv>
  <rv s="2">
    <fb>29937.387999999999</fb>
    <v>24</v>
  </rv>
  <rv s="2">
    <fb>155.325373517033</fb>
    <v>27</v>
  </rv>
  <rv s="2">
    <fb>6.7200753286380394E-2</fb>
    <v>23</v>
  </rv>
  <rv s="2">
    <fb>1454.6422866221101</fb>
    <v>24</v>
  </rv>
  <rv s="2">
    <fb>2.1970000000000001</fb>
    <v>25</v>
  </rv>
  <rv s="2">
    <fb>6.7662200770589598E-2</fb>
    <v>23</v>
  </rv>
  <rv s="2">
    <fb>88.870388104383395</fb>
    <v>28</v>
  </rv>
  <rv s="2">
    <fb>38797709923.664101</fb>
    <v>30</v>
  </rv>
  <rv s="2">
    <fb>1.1544597000000001</fb>
    <v>23</v>
  </rv>
  <rv s="2">
    <fb>0.3174652</fb>
    <v>23</v>
  </rv>
  <rv s="0">
    <v>47</v>
    <v>0</v>
    <v>314</v>
    <v>7</v>
    <v>0</v>
    <v>Image of Tunisia</v>
  </rv>
  <rv s="2">
    <fb>14.6</fb>
    <v>28</v>
  </rv>
  <rv s="1">
    <v>805306368</v>
    <v>Kais Saied (President)</v>
    <v>ba3da614-cb0f-3f43-cce6-c6775ce6a666</v>
    <v>en-GB</v>
    <v>Generic</v>
  </rv>
  <rv s="1">
    <v>805306368</v>
    <v>Sara Zaafarani (Prime minister)</v>
    <v>b4561388-18a0-0b15-8e68-0d4bdc557eab</v>
    <v>en-GB</v>
    <v>Generic</v>
  </rv>
  <rv s="3">
    <v>165</v>
  </rv>
  <rv s="4">
    <v>https://www.bing.com/search?q=tunisia&amp;form=skydnc</v>
    <v>Learn more on Bing</v>
  </rv>
  <rv s="2">
    <fb>76.504999999999995</fb>
    <v>28</v>
  </rv>
  <rv s="2">
    <fb>8503230000</fb>
    <v>30</v>
  </rv>
  <rv s="2">
    <fb>43</fb>
    <v>28</v>
  </rv>
  <rv s="2">
    <fb>0.47</fb>
    <v>29</v>
  </rv>
  <rv s="2">
    <fb>0.39783110550000006</fb>
    <v>23</v>
  </rv>
  <rv s="2">
    <fb>1.3025</fb>
    <v>25</v>
  </rv>
  <rv s="2">
    <fb>11962995</fb>
    <v>24</v>
  </rv>
  <rv s="2">
    <fb>0.25600000000000001</fb>
    <v>23</v>
  </rv>
  <rv s="2">
    <fb>0.40899999999999997</fb>
    <v>23</v>
  </rv>
  <rv s="2">
    <fb>7.8E-2</fb>
    <v>23</v>
  </rv>
  <rv s="2">
    <fb>0.46124000549316402</fb>
    <v>23</v>
  </rv>
  <rv s="1">
    <v>536870912</v>
    <v>Ariana Governorate</v>
    <v>1647375a-fc3b-7140-173a-fbc4e2be75fd</v>
    <v>en-GB</v>
    <v>Map</v>
  </rv>
  <rv s="1">
    <v>536870912</v>
    <v>Béja Governorate</v>
    <v>152c4129-fffc-41f6-65a9-9e63bcd66bcd</v>
    <v>en-GB</v>
    <v>Map</v>
  </rv>
  <rv s="1">
    <v>536870912</v>
    <v>Ben Arous Governorate</v>
    <v>c40f7681-1f46-7f78-23e1-935c0b559f42</v>
    <v>en-GB</v>
    <v>Map</v>
  </rv>
  <rv s="1">
    <v>536870912</v>
    <v>Bizerte Governorate</v>
    <v>e8a098db-6a32-f306-c7c7-e50b1fea36a3</v>
    <v>en-GB</v>
    <v>Map</v>
  </rv>
  <rv s="1">
    <v>536870912</v>
    <v>Gabès Governorate</v>
    <v>335e7767-dcbc-0100-98af-4ae7bfd99055</v>
    <v>en-GB</v>
    <v>Map</v>
  </rv>
  <rv s="1">
    <v>536870912</v>
    <v>Gafsa Governorate</v>
    <v>889afdeb-70c2-c3c8-9ff8-150832a3a1c1</v>
    <v>en-GB</v>
    <v>Map</v>
  </rv>
  <rv s="1">
    <v>536870912</v>
    <v>Jendouba Governorate</v>
    <v>79638493-d161-9dc0-dbbe-307681c5864f</v>
    <v>en-GB</v>
    <v>Map</v>
  </rv>
  <rv s="1">
    <v>536870912</v>
    <v>Kairouan Governorate</v>
    <v>b88e6b9a-8edc-0603-cab9-beb613d92292</v>
    <v>en-GB</v>
    <v>Map</v>
  </rv>
  <rv s="1">
    <v>536870912</v>
    <v>Kasserine Governorate</v>
    <v>83ca5f25-6007-f2a0-168a-ed092694b416</v>
    <v>en-GB</v>
    <v>Map</v>
  </rv>
  <rv s="1">
    <v>536870912</v>
    <v>Kebili Governorate</v>
    <v>333a762f-5fe7-2f99-d157-3bb11be20b60</v>
    <v>en-GB</v>
    <v>Map</v>
  </rv>
  <rv s="1">
    <v>536870912</v>
    <v>Manouba Governorate</v>
    <v>f3cb4579-503e-7a5e-17aa-e5ed57cf798f</v>
    <v>en-GB</v>
    <v>Map</v>
  </rv>
  <rv s="1">
    <v>536870912</v>
    <v>Kef Governorate</v>
    <v>becbeec4-31a1-13f6-b6b8-111cb805b7bd</v>
    <v>en-GB</v>
    <v>Map</v>
  </rv>
  <rv s="1">
    <v>536870912</v>
    <v>Mahdia Governorate</v>
    <v>074d2807-abab-add4-8c57-3804b27b3291</v>
    <v>en-GB</v>
    <v>Map</v>
  </rv>
  <rv s="1">
    <v>536870912</v>
    <v>Medenine Governorate</v>
    <v>37e55ec2-572d-9b64-2d56-4bb14b505a5a</v>
    <v>en-GB</v>
    <v>Map</v>
  </rv>
  <rv s="1">
    <v>536870912</v>
    <v>Monastir Governorate</v>
    <v>f0b9899d-30bf-ab61-8f08-75f515416202</v>
    <v>en-GB</v>
    <v>Map</v>
  </rv>
  <rv s="1">
    <v>536870912</v>
    <v>Nabeul Governorate</v>
    <v>1318ff1a-3cbf-3ad6-69d3-de1b8d6da3de</v>
    <v>en-GB</v>
    <v>Map</v>
  </rv>
  <rv s="1">
    <v>536870912</v>
    <v>Sfax Governorate</v>
    <v>c538a140-fc86-4f02-d916-110aaf0827ec</v>
    <v>en-GB</v>
    <v>Map</v>
  </rv>
  <rv s="1">
    <v>536870912</v>
    <v>Sidi Bouzid Governorate</v>
    <v>65a6a4d7-311c-3787-9b5f-0c129e9fd03e</v>
    <v>en-GB</v>
    <v>Map</v>
  </rv>
  <rv s="1">
    <v>536870912</v>
    <v>Siliana Governorate</v>
    <v>c9de39bc-5149-2c57-cdb5-b8fe90e99d89</v>
    <v>en-GB</v>
    <v>Map</v>
  </rv>
  <rv s="1">
    <v>536870912</v>
    <v>Sousse Governorate</v>
    <v>e159cd27-6614-2988-fb1e-e3012426d835</v>
    <v>en-GB</v>
    <v>Map</v>
  </rv>
  <rv s="1">
    <v>536870912</v>
    <v>Tataouine Governorate</v>
    <v>117afbff-675e-97d7-df66-ed1c04ea6f74</v>
    <v>en-GB</v>
    <v>Map</v>
  </rv>
  <rv s="1">
    <v>536870912</v>
    <v>Tozeur Governorate</v>
    <v>bfb66b82-c875-b6b7-bc6f-ab7b655f9f81</v>
    <v>en-GB</v>
    <v>Map</v>
  </rv>
  <rv s="1">
    <v>536870912</v>
    <v>Tunis Governorate</v>
    <v>6ad529f3-2581-1ab5-dffc-4ee82b3685bb</v>
    <v>en-GB</v>
    <v>Map</v>
  </rv>
  <rv s="1">
    <v>536870912</v>
    <v>Zaghouan Governorate</v>
    <v>e747784c-7040-34f3-13f4-4c98d7d8c045</v>
    <v>en-GB</v>
    <v>Map</v>
  </rv>
  <rv s="3">
    <v>166</v>
  </rv>
  <rv s="2">
    <fb>0.21127889655799803</fb>
    <v>23</v>
  </rv>
  <rv s="3">
    <v>167</v>
  </rv>
  <rv s="2">
    <fb>0.16021999359130898</fb>
    <v>31</v>
  </rv>
  <rv s="2">
    <fb>8099061</fb>
    <v>24</v>
  </rv>
  <rv s="5">
    <v>#VALUE!</v>
    <v>en-GB</v>
    <v>aa802665-9964-3c1f-29ff-48957a4ec8c3</v>
    <v>536870912</v>
    <v>1</v>
    <v>318</v>
    <v>18</v>
    <v>Tunisia</v>
    <v>20</v>
    <v>21</v>
    <v>Map</v>
    <v>0</v>
    <v>319</v>
    <v>TN</v>
    <v>2868</v>
    <v>2869</v>
    <v>2870</v>
    <v>2871</v>
    <v>2872</v>
    <v>2873</v>
    <v>2874</v>
    <v>2875</v>
    <v>2876</v>
    <v>TND</v>
    <v>Tunisia, officially the Republic of Tunisia, is a country in the Maghreb region of North Africa. It is bordered by Algeria to the west and southwest, Libya to the southeast, and the Mediterranean Sea to the north and east. Tunisia also shares ...</v>
    <v>2877</v>
    <v>2878</v>
    <v>2879</v>
    <v>2880</v>
    <v>2055</v>
    <v>2881</v>
    <v>2882</v>
    <v>2883</v>
    <v>2884</v>
    <v>2885</v>
    <v>2873</v>
    <v>2888</v>
    <v>2889</v>
    <v>2890</v>
    <v>2891</v>
    <v>2892</v>
    <v>2893</v>
    <v>Tunisia</v>
    <v>Humat al-Hima</v>
    <v>1696</v>
    <v>Republic of Tunisia</v>
    <v>2894</v>
    <v>2895</v>
    <v>2896</v>
    <v>1327</v>
    <v>2897</v>
    <v>2898</v>
    <v>662</v>
    <v>2899</v>
    <v>1439</v>
    <v>1062</v>
    <v>2900</v>
    <v>2925</v>
    <v>2926</v>
    <v>2927</v>
    <v>694</v>
    <v>2928</v>
    <v>Tunisia</v>
    <v>2929</v>
    <v>mdp/vdpid/234</v>
  </rv>
</rvData>
</file>

<file path=xl/richData/rdrichvaluestructure.xml><?xml version="1.0" encoding="utf-8"?>
<rvStructures xmlns="http://schemas.microsoft.com/office/spreadsheetml/2017/richdata" count="18">
  <s t="_webimage">
    <k n="WebImageIdentifier" t="i"/>
    <k n="_Provider" t="spb"/>
    <k n="Attribution" t="spb"/>
    <k n="CalcOrigin" t="i"/>
    <k n="ComputedImage" t="b"/>
    <k n="Text" t="s"/>
  </s>
  <s t="_linkedentity2">
    <k n="%EntityServiceId" t="i"/>
    <k n="_DisplayString" t="s"/>
    <k n="%EntityId" t="s"/>
    <k n="%EntityCulture" t="s"/>
    <k n="_Icon" t="s"/>
  </s>
  <s t="_formattednumber">
    <k n="_Format" t="spb"/>
  </s>
  <s t="_array">
    <k n="array" t="a"/>
  </s>
  <s t="_hyperlink">
    <k n="Address" t="s"/>
    <k n="Text"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Capital/Major City" t="r"/>
    <k n="Country/region" t="r"/>
    <k n="Description" t="s"/>
    <k n="Households" t="r"/>
    <k n="Housing units" t="r"/>
    <k n="Image" t="r"/>
    <k n="Largest city" t="r"/>
    <k n="Leader(s)" t="r"/>
    <k n="LearnMoreOnLink" t="r"/>
    <k n="Name" t="s"/>
    <k n="Official language" t="r"/>
    <k n="Persons per household" t="r"/>
    <k n="Population" t="r"/>
    <k n="Time zone(s)" t="r"/>
    <k n="UniqueName" t="s"/>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rea" t="r"/>
    <k n="Birth rate" t="r"/>
    <k n="Calling code" t="r"/>
    <k n="Capital/Major City" t="r"/>
    <k n="Carbon dioxide emissions" t="r"/>
    <k n="CPI" t="r"/>
    <k n="CPI Change (%)" t="r"/>
    <k n="Currency code" t="s"/>
    <k n="Description" t="s"/>
    <k n="Electric power consumption" t="r"/>
    <k n="Fertility rate" t="r"/>
    <k n="Fossil fuel energy consumption" t="r"/>
    <k n="GDP" t="r"/>
    <k n="Gross primary education enrollment (%)" t="r"/>
    <k n="Gross tertiary education enrollment (%)" t="r"/>
    <k n="Image" t="r"/>
    <k n="Largest city" t="r"/>
    <k n="Leader(s)" t="r"/>
    <k n="LearnMoreOnLink" t="r"/>
    <k n="Life expectancy" t="r"/>
    <k n="Name" t="s"/>
    <k n="National anthem" t="s"/>
    <k n="Official language" t="r"/>
    <k n="Official name" t="s"/>
    <k n="Population" t="r"/>
    <k n="Time zone(s)"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Name" t="s"/>
    <k n="National anthem" t="s"/>
    <k n="Official language" t="r"/>
    <k n="Official name" t="s"/>
    <k n="Out of pocket health expenditure (%)" t="r"/>
    <k n="Physicians per thousand" t="r"/>
    <k n="Population"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PI" t="r"/>
    <k n="CPI Change (%)"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rket cap of listed companies" t="r"/>
    <k n="Maternal mortality ratio" t="r"/>
    <k n="Minimum wage" t="r"/>
    <k n="Name" t="s"/>
    <k n="National anthem" t="s"/>
    <k n="Official language" t="r"/>
    <k n="Official name" t="s"/>
    <k n="Out of pocket health expenditure (%)" t="r"/>
    <k n="Physicians per thousand" t="r"/>
    <k n="Population" t="r"/>
    <k n="Population: Labor force participation (%)" t="r"/>
    <k n="Subdivisions" t="r"/>
    <k n="Tax revenue (%)" t="r"/>
    <k n="Time zone(s)" t="r"/>
    <k n="Total tax rate" t="r"/>
    <k n="Unemployment rate" t="r"/>
    <k n="UniqueName" t="s"/>
    <k n="Urban population" t="r"/>
    <k n="VDPID/VSID" t="s"/>
  </s>
  <s t="_linkedentity2core">
    <k n="_CRID" t="e"/>
    <k n="%EntityCulture" t="s"/>
    <k n="%EntityId" t="s"/>
    <k n="%EntityServiceId" t="i"/>
    <k n="%IsRefreshable" t="b"/>
    <k n="_Attribution" t="spb"/>
    <k n="_Display" t="spb"/>
    <k n="_DisplayString" t="s"/>
    <k n="_Flags" t="spb"/>
    <k n="_Format" t="spb"/>
    <k n="_Icon" t="s"/>
    <k n="_Provider" t="spb"/>
    <k n="_SubLabel" t="spb"/>
    <k n="Abbreviation" t="s"/>
    <k n="Agricultural land (%)" t="r"/>
    <k n="Area" t="r"/>
    <k n="Armed forces size" t="r"/>
    <k n="Birth rate" t="r"/>
    <k n="Calling code" t="r"/>
    <k n="Capital/Major City" t="r"/>
    <k n="Carbon dioxide emissions" t="r"/>
    <k n="Currency code" t="s"/>
    <k n="Description" t="s"/>
    <k n="Electric power consumption" t="r"/>
    <k n="Fertility rate" t="r"/>
    <k n="Forested area (%)" t="r"/>
    <k n="Fossil fuel energy consumption" t="r"/>
    <k n="Gasoline price" t="r"/>
    <k n="GDP" t="r"/>
    <k n="Gross primary education enrollment (%)" t="r"/>
    <k n="Gross tertiary education enrollment (%)" t="r"/>
    <k n="Image" t="r"/>
    <k n="Infant mortality" t="r"/>
    <k n="Largest city" t="r"/>
    <k n="Leader(s)" t="r"/>
    <k n="LearnMoreOnLink" t="r"/>
    <k n="Life expectancy" t="r"/>
    <k n="Maternal mortality ratio" t="r"/>
    <k n="Minimum wage" t="r"/>
    <k n="Name" t="s"/>
    <k n="National anthem" t="s"/>
    <k n="Official language" t="r"/>
    <k n="Official name" t="s"/>
    <k n="Out of pocket health expenditure (%)" t="r"/>
    <k n="Physicians per thousand" t="r"/>
    <k n="Population" t="r"/>
    <k n="Population: Income share fourth 20%" t="r"/>
    <k n="Population: Income share highest 10%" t="r"/>
    <k n="Population: Income share highest 20%" t="r"/>
    <k n="Population: Income share lowest 10%" t="r"/>
    <k n="Population: Income share lowest 20%" t="r"/>
    <k n="Population: Income share second 20%" t="r"/>
    <k n="Population: Income share third 20%" t="r"/>
    <k n="Population: Labor force participation (%)" t="r"/>
    <k n="Subdivisions" t="r"/>
    <k n="Tax revenue (%)" t="r"/>
    <k n="Time zone(s)" t="r"/>
    <k n="Total tax rate" t="r"/>
    <k n="Unemployment rate" t="r"/>
    <k n="UniqueName" t="s"/>
    <k n="Urban population" t="r"/>
    <k n="VDPID/VSID" t="s"/>
  </s>
</rvStructures>
</file>

<file path=xl/richData/rdsupportingpropertybag.xml><?xml version="1.0" encoding="utf-8"?>
<supportingPropertyBags xmlns="http://schemas.microsoft.com/office/spreadsheetml/2017/richdata2">
  <spbArrays count="13">
    <a count="64">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30">
      <v t="s">%EntityServiceId</v>
      <v t="s">%IsRefreshable</v>
      <v t="s">%EntityCulture</v>
      <v t="s">%EntityId</v>
      <v t="s">_Icon</v>
      <v t="s">_Provider</v>
      <v t="s">_Attribution</v>
      <v t="s">_Display</v>
      <v t="s">Name</v>
      <v t="s">_Format</v>
      <v t="s">Capital/Major City</v>
      <v t="s">Leader(s)</v>
      <v t="s">Country/region</v>
      <v t="s">_SubLabel</v>
      <v t="s">Population</v>
      <v t="s">Area</v>
      <v t="s">Abbreviation</v>
      <v t="s">Largest city</v>
      <v t="s">Official language</v>
      <v t="s">Households</v>
      <v t="s">Housing units</v>
      <v t="s">Persons per household</v>
      <v t="s">Time zone(s)</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4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Life expectancy</v>
      <v t="s">Birth rate</v>
      <v t="s">Fertility rate</v>
      <v t="s">Urban population</v>
      <v t="s">Carbon dioxide emissions</v>
      <v t="s">Fossil fuel energy consumption</v>
      <v t="s">Electric power consumption</v>
      <v t="s">CPI</v>
      <v t="s">CPI Change (%)</v>
      <v t="s">Gross primary education enrollment (%)</v>
      <v t="s">Gross tertiary education enrollment (%)</v>
      <v t="s">Time zone(s)</v>
      <v t="s">Calling code</v>
      <v t="s">_Flags</v>
      <v t="s">VDPID/VSID</v>
      <v t="s">UniqueName</v>
      <v t="s">_DisplayString</v>
      <v t="s">LearnMoreOnLink</v>
      <v t="s">Image</v>
      <v t="s">Description</v>
    </a>
    <a count="63">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2">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56">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Labor force participation (%)</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57">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CPI</v>
      <v t="s">CPI Change (%)</v>
      <v t="s">Population: Labor force participation (%)</v>
      <v t="s">Minimum wage</v>
      <v t="s">Tax revenue (%)</v>
      <v t="s">Total tax rate</v>
      <v t="s">Unemployment rate</v>
      <v t="s">Market cap of listed companies</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a count="61">
      <v t="s">%EntityServiceId</v>
      <v t="s">%IsRefreshable</v>
      <v t="s">%EntityCulture</v>
      <v t="s">%EntityId</v>
      <v t="s">_Icon</v>
      <v t="s">_Provider</v>
      <v t="s">_Attribution</v>
      <v t="s">_Display</v>
      <v t="s">Name</v>
      <v t="s">_Format</v>
      <v t="s">Capital/Major City</v>
      <v t="s">Leader(s)</v>
      <v t="s">_SubLabel</v>
      <v t="s">Population</v>
      <v t="s">Area</v>
      <v t="s">Abbreviation</v>
      <v t="s">GDP</v>
      <v t="s">Currency code</v>
      <v t="s">Largest city</v>
      <v t="s">National anthem</v>
      <v t="s">Official language</v>
      <v t="s">Official name</v>
      <v t="s">Subdivisions</v>
      <v t="s">Life expectancy</v>
      <v t="s">Birth rate</v>
      <v t="s">Fertility rate</v>
      <v t="s">Infant mortality</v>
      <v t="s">Maternal mortality ratio</v>
      <v t="s">Urban population</v>
      <v t="s">Agricultural land (%)</v>
      <v t="s">Forested area (%)</v>
      <v t="s">Carbon dioxide emissions</v>
      <v t="s">Fossil fuel energy consumption</v>
      <v t="s">Gasoline price</v>
      <v t="s">Electric power consumption</v>
      <v t="s">Population: Income share highest 10%</v>
      <v t="s">Population: Income share highest 20%</v>
      <v t="s">Population: Income share second 20%</v>
      <v t="s">Population: Income share third 20%</v>
      <v t="s">Population: Income share fourth 20%</v>
      <v t="s">Population: Income share lowest 20%</v>
      <v t="s">Population: Income share lowest 10%</v>
      <v t="s">Population: Labor force participation (%)</v>
      <v t="s">Minimum wage</v>
      <v t="s">Tax revenue (%)</v>
      <v t="s">Total tax rate</v>
      <v t="s">Unemployment rate</v>
      <v t="s">Gross primary education enrollment (%)</v>
      <v t="s">Gross tertiary education enrollment (%)</v>
      <v t="s">Out of pocket health expenditure (%)</v>
      <v t="s">Physicians per thousand</v>
      <v t="s">Armed forces size</v>
      <v t="s">Time zone(s)</v>
      <v t="s">Calling code</v>
      <v t="s">_Flags</v>
      <v t="s">VDPID/VSID</v>
      <v t="s">UniqueName</v>
      <v t="s">_DisplayString</v>
      <v t="s">LearnMoreOnLink</v>
      <v t="s">Image</v>
      <v t="s">Description</v>
    </a>
  </spbArrays>
  <spbData count="320">
    <spb s="0">
      <v>https://www.bing.com</v>
      <v>https://www.bing.com/th?id=Ga%5Cbing_yt.png&amp;w=100&amp;h=40&amp;c=0&amp;pid=0.1</v>
      <v>Powered by Bing</v>
    </spb>
    <spb s="1">
      <v xml:space="preserve">Wikipedia	</v>
      <v xml:space="preserve">CC BY-SA 3.0	</v>
      <v xml:space="preserve">https://en.wikipedia.org/wiki/Algeria	</v>
      <v xml:space="preserve">https://creativecommons.org/licenses/by-sa/3.0	</v>
    </spb>
    <spb s="1">
      <v xml:space="preserve">data.worldbank.org	</v>
      <v xml:space="preserve">	</v>
      <v xml:space="preserve">http://data.worldbank.org/indicator/FP.CPI.TOTL	</v>
      <v xml:space="preserve">	</v>
    </spb>
    <spb s="1">
      <v xml:space="preserve">Wikipedia	Cia	travel.state.gov	</v>
      <v xml:space="preserve">CC-BY-SA			</v>
      <v xml:space="preserve">http://en.wikipedia.org/wiki/Algeria	https://www.cia.gov/library/publications/the-world-factbook/geos/ag.html?Transportation	https://travel.state.gov/content/travel/en/international-travel/International-Travel-Country-Information-Pages/Algeria.html	</v>
      <v xml:space="preserve">http://creativecommons.org/licenses/by-sa/3.0/			</v>
    </spb>
    <spb s="1">
      <v xml:space="preserve">data.worldbank.org	</v>
      <v xml:space="preserve">	</v>
      <v xml:space="preserve">http://data.worldbank.org/indicator/SP.DYN.CBRT.IN	</v>
      <v xml:space="preserve">	</v>
    </spb>
    <spb s="1">
      <v xml:space="preserve">Wikipedia	</v>
      <v xml:space="preserve">CC-BY-SA	</v>
      <v xml:space="preserve">http://en.wikipedia.org/wiki/Algeria	</v>
      <v xml:space="preserve">http://creativecommons.org/licenses/by-sa/3.0/	</v>
    </spb>
    <spb s="1">
      <v xml:space="preserve">Cia	</v>
      <v xml:space="preserve">	</v>
      <v xml:space="preserve">https://www.cia.gov/library/publications/the-world-factbook/geos/ag.html?Transportation	</v>
      <v xml:space="preserve">	</v>
    </spb>
    <spb s="1">
      <v xml:space="preserve">data.worldbank.org	</v>
      <v xml:space="preserve">	</v>
      <v xml:space="preserve">http://data.worldbank.org/indicator/SP.DYN.TFRT.IN	</v>
      <v xml:space="preserve">	</v>
    </spb>
    <spb s="1">
      <v xml:space="preserve">data.worldbank.org	</v>
      <v xml:space="preserve">	</v>
      <v xml:space="preserve">http://data.worldbank.org/indicator/SP.DYN.LE00.IN	</v>
      <v xml:space="preserve">	</v>
    </spb>
    <spb s="1">
      <v xml:space="preserve">data.worldbank.org	</v>
      <v xml:space="preserve">	</v>
      <v xml:space="preserve">http://data.worldbank.org/indicator/SP.DYN.IMRT.IN	</v>
      <v xml:space="preserve">	</v>
    </spb>
    <spb s="1">
      <v xml:space="preserve">data.worldbank.org	</v>
      <v xml:space="preserve">	</v>
      <v xml:space="preserve">http://data.worldbank.org/indicator/SP.URB.TOTL	</v>
      <v xml:space="preserve">	</v>
    </spb>
    <spb s="1">
      <v xml:space="preserve">data.worldbank.org	</v>
      <v xml:space="preserve">	</v>
      <v xml:space="preserve">http://data.worldbank.org/indicator/MS.MIL.TOTL.P1	</v>
      <v xml:space="preserve">	</v>
    </spb>
    <spb s="1">
      <v xml:space="preserve">data.worldbank.org	</v>
      <v xml:space="preserve">	</v>
      <v xml:space="preserve">http://data.worldbank.org/indicator/SH.MED.PHYS.ZS	</v>
      <v xml:space="preserve">	</v>
    </spb>
    <spb s="1">
      <v xml:space="preserve">data.worldbank.org	</v>
      <v xml:space="preserve">	</v>
      <v xml:space="preserve">http://data.worldbank.org/indicator/EN.ATM.CO2E.KT	</v>
      <v xml:space="preserve">	</v>
    </spb>
    <spb s="1">
      <v xml:space="preserve">data.worldbank.org	</v>
      <v xml:space="preserve">	</v>
      <v xml:space="preserve">http://data.worldbank.org/indicator/SH.STA.MMRT	</v>
      <v xml:space="preserve">	</v>
    </spb>
    <spb s="1">
      <v xml:space="preserve">data.worldbank.org	</v>
      <v xml:space="preserve">	</v>
      <v xml:space="preserve">http://data.worldbank.org/indicator/EG.USE.ELEC.KH.PC	</v>
      <v xml:space="preserve">	</v>
    </spb>
    <spb s="1">
      <v xml:space="preserve">data.worldbank.org	</v>
      <v xml:space="preserve">	</v>
      <v xml:space="preserve">http://data.worldbank.org/indicator/SL.TLF.CACT.ZS	</v>
      <v xml:space="preserve">	</v>
    </spb>
    <spb s="2">
      <v>2</v>
      <v>3</v>
      <v>1</v>
      <v>1</v>
      <v>4</v>
      <v>1</v>
      <v>1</v>
      <v>1</v>
      <v>5</v>
      <v>1</v>
      <v>1</v>
      <v>5</v>
      <v>1</v>
      <v>1</v>
      <v>6</v>
      <v>7</v>
      <v>3</v>
      <v>6</v>
      <v>8</v>
      <v>1</v>
      <v>6</v>
      <v>9</v>
      <v>10</v>
      <v>11</v>
      <v>6</v>
      <v>6</v>
      <v>1</v>
      <v>6</v>
      <v>12</v>
      <v>13</v>
      <v>14</v>
      <v>15</v>
      <v>6</v>
      <v>3</v>
      <v>6</v>
      <v>6</v>
      <v>6</v>
      <v>6</v>
      <v>6</v>
      <v>6</v>
      <v>6</v>
      <v>6</v>
      <v>6</v>
      <v>6</v>
      <v>16</v>
    </spb>
    <spb s="3">
      <v>0</v>
      <v>Name</v>
      <v>LearnMoreOnLink</v>
    </spb>
    <spb s="4">
      <v>0</v>
      <v>0</v>
      <v>0</v>
    </spb>
    <spb s="5">
      <v>19</v>
      <v>19</v>
      <v>19</v>
    </spb>
    <spb s="6">
      <v>1</v>
      <v>2</v>
    </spb>
    <spb s="7">
      <v>2019</v>
      <v>2019</v>
      <v>square km</v>
      <v>per thousand (2018)</v>
      <v>2025</v>
      <v>2019</v>
      <v>2018</v>
      <v>per liter (2016)</v>
      <v>2019</v>
      <v>years (2018)</v>
      <v>2011</v>
      <v>per thousand (2018)</v>
      <v>2019</v>
      <v>2017</v>
      <v>2016</v>
      <v>2019</v>
      <v>2016</v>
      <v>2018</v>
      <v>kilotons per year (2016)</v>
      <v>deaths per 100,000 (2017)</v>
      <v>kWh (2014)</v>
      <v>2014</v>
      <v>2018</v>
      <v>2011</v>
      <v>2011</v>
      <v>2011</v>
      <v>2011</v>
      <v>2011</v>
      <v>2015</v>
      <v>2011</v>
      <v>2011</v>
      <v>2018</v>
      <v>2018</v>
      <v>2019</v>
    </spb>
    <spb s="8">
      <v>3</v>
    </spb>
    <spb s="8">
      <v>4</v>
    </spb>
    <spb s="8">
      <v>5</v>
    </spb>
    <spb s="8">
      <v>6</v>
    </spb>
    <spb s="8">
      <v>7</v>
    </spb>
    <spb s="8">
      <v>8</v>
    </spb>
    <spb s="8">
      <v>9</v>
    </spb>
    <spb s="8">
      <v>10</v>
    </spb>
    <spb s="8">
      <v>11</v>
    </spb>
    <spb s="1">
      <v xml:space="preserve">Wikipedia	</v>
      <v xml:space="preserve">CC BY-SA 3.0	</v>
      <v xml:space="preserve">https://en.wikipedia.org/wiki/Argentina	</v>
      <v xml:space="preserve">https://creativecommons.org/licenses/by-sa/3.0	</v>
    </spb>
    <spb s="1">
      <v xml:space="preserve">Wikipedia	Cia	travel.state.gov	</v>
      <v xml:space="preserve">CC-BY-SA			</v>
      <v xml:space="preserve">http://en.wikipedia.org/wiki/Argentina	https://www.cia.gov/library/publications/the-world-factbook/geos/ar.html?Transportation	https://travel.state.gov/content/travel/en/international-travel/International-Travel-Country-Information-Pages/Argentina.html	</v>
      <v xml:space="preserve">http://creativecommons.org/licenses/by-sa/3.0/			</v>
    </spb>
    <spb s="1">
      <v xml:space="preserve">Wikipedia	</v>
      <v xml:space="preserve">CC-BY-SA	</v>
      <v xml:space="preserve">http://en.wikipedia.org/wiki/Argentina	</v>
      <v xml:space="preserve">http://creativecommons.org/licenses/by-sa/3.0/	</v>
    </spb>
    <spb s="1">
      <v xml:space="preserve">Cia	</v>
      <v xml:space="preserve">	</v>
      <v xml:space="preserve">https://www.cia.gov/library/publications/the-world-factbook/geos/ar.html?Transportation	</v>
      <v xml:space="preserve">	</v>
    </spb>
    <spb s="2">
      <v>2</v>
      <v>33</v>
      <v>32</v>
      <v>32</v>
      <v>4</v>
      <v>32</v>
      <v>32</v>
      <v>32</v>
      <v>34</v>
      <v>32</v>
      <v>32</v>
      <v>34</v>
      <v>32</v>
      <v>32</v>
      <v>35</v>
      <v>7</v>
      <v>33</v>
      <v>35</v>
      <v>8</v>
      <v>32</v>
      <v>35</v>
      <v>9</v>
      <v>10</v>
      <v>11</v>
      <v>35</v>
      <v>35</v>
      <v>32</v>
      <v>35</v>
      <v>12</v>
      <v>13</v>
      <v>14</v>
      <v>15</v>
      <v>35</v>
      <v>33</v>
      <v>35</v>
      <v>35</v>
      <v>35</v>
      <v>35</v>
      <v>35</v>
      <v>35</v>
      <v>35</v>
      <v>35</v>
      <v>35</v>
      <v>35</v>
      <v>16</v>
    </spb>
    <spb s="7">
      <v>2019</v>
      <v>2019</v>
      <v>square km</v>
      <v>per thousand (2018)</v>
      <v>2025</v>
      <v>2019</v>
      <v>2018</v>
      <v>per liter (2016)</v>
      <v>2019</v>
      <v>years (2018)</v>
      <v>2018</v>
      <v>per thousand (2018)</v>
      <v>2019</v>
      <v>2017</v>
      <v>2016</v>
      <v>2019</v>
      <v>2016</v>
      <v>2017</v>
      <v>kilotons per year (2016)</v>
      <v>deaths per 100,000 (2017)</v>
      <v>kWh (2014)</v>
      <v>2014</v>
      <v>2019</v>
      <v>2018</v>
      <v>2018</v>
      <v>2018</v>
      <v>2018</v>
      <v>2018</v>
      <v>2015</v>
      <v>2018</v>
      <v>2018</v>
      <v>2017</v>
      <v>2017</v>
      <v>2019</v>
    </spb>
    <spb s="1">
      <v xml:space="preserve">Wikipedia	</v>
      <v xml:space="preserve">CC BY-SA 3.0	</v>
      <v xml:space="preserve">https://en.wikipedia.org/wiki/Australia	</v>
      <v xml:space="preserve">https://creativecommons.org/licenses/by-sa/3.0	</v>
    </spb>
    <spb s="1">
      <v xml:space="preserve">Wikipedia	Cia	travel.state.gov	</v>
      <v xml:space="preserve">CC-BY-SA			</v>
      <v xml:space="preserve">http://en.wikipedia.org/wiki/Australia	https://www.cia.gov/library/publications/the-world-factbook/geos/as.html?Transportation	https://travel.state.gov/content/travel/en/international-travel/International-Travel-Country-Information-Pages/Australia.html	</v>
      <v xml:space="preserve">http://creativecommons.org/licenses/by-sa/3.0/			</v>
    </spb>
    <spb s="1">
      <v xml:space="preserve">Wikipedia	</v>
      <v xml:space="preserve">CC-BY-SA	</v>
      <v xml:space="preserve">http://en.wikipedia.org/wiki/Australia	</v>
      <v xml:space="preserve">http://creativecommons.org/licenses/by-sa/3.0/	</v>
    </spb>
    <spb s="1">
      <v xml:space="preserve">Cia	</v>
      <v xml:space="preserve">	</v>
      <v xml:space="preserve">https://www.cia.gov/library/publications/the-world-factbook/geos/as.html?Transportation	</v>
      <v xml:space="preserve">	</v>
    </spb>
    <spb s="2">
      <v>2</v>
      <v>39</v>
      <v>38</v>
      <v>38</v>
      <v>4</v>
      <v>38</v>
      <v>38</v>
      <v>38</v>
      <v>40</v>
      <v>38</v>
      <v>38</v>
      <v>40</v>
      <v>38</v>
      <v>38</v>
      <v>41</v>
      <v>7</v>
      <v>39</v>
      <v>41</v>
      <v>8</v>
      <v>38</v>
      <v>41</v>
      <v>9</v>
      <v>10</v>
      <v>11</v>
      <v>41</v>
      <v>41</v>
      <v>38</v>
      <v>41</v>
      <v>12</v>
      <v>13</v>
      <v>14</v>
      <v>15</v>
      <v>41</v>
      <v>39</v>
      <v>41</v>
      <v>41</v>
      <v>41</v>
      <v>41</v>
      <v>41</v>
      <v>41</v>
      <v>41</v>
      <v>41</v>
      <v>41</v>
      <v>41</v>
      <v>16</v>
    </spb>
    <spb s="7">
      <v>2019</v>
      <v>2019</v>
      <v>square km</v>
      <v>per thousand (2018)</v>
      <v>2025</v>
      <v>2019</v>
      <v>2018</v>
      <v>per liter (2016)</v>
      <v>2019</v>
      <v>years (2018)</v>
      <v>2018</v>
      <v>per thousand (2018)</v>
      <v>2019</v>
      <v>2017</v>
      <v>2016</v>
      <v>2019</v>
      <v>2016</v>
      <v>2017</v>
      <v>kilotons per year (2016)</v>
      <v>deaths per 100,000 (2017)</v>
      <v>kWh (2014)</v>
      <v>2015</v>
      <v>2019</v>
      <v>2014</v>
      <v>2014</v>
      <v>2014</v>
      <v>2014</v>
      <v>2014</v>
      <v>2014</v>
      <v>2014</v>
      <v>2014</v>
      <v>2017</v>
      <v>2017</v>
      <v>2019</v>
    </spb>
    <spb s="1">
      <v xml:space="preserve">Wikipedia	</v>
      <v xml:space="preserve">CC BY-SA 3.0	</v>
      <v xml:space="preserve">https://en.wikipedia.org/wiki/Belgium	</v>
      <v xml:space="preserve">https://creativecommons.org/licenses/by-sa/3.0	</v>
    </spb>
    <spb s="1">
      <v xml:space="preserve">Wikipedia	Cia	travel.state.gov	</v>
      <v xml:space="preserve">CC-BY-SA			</v>
      <v xml:space="preserve">http://en.wikipedia.org/wiki/Belgium	https://www.cia.gov/library/publications/the-world-factbook/geos/be.html?Transportation	https://travel.state.gov/content/travel/en/international-travel/International-Travel-Country-Information-Pages/Belgium.html	</v>
      <v xml:space="preserve">http://creativecommons.org/licenses/by-sa/3.0/			</v>
    </spb>
    <spb s="1">
      <v xml:space="preserve">Wikipedia	</v>
      <v xml:space="preserve">CC-BY-SA	</v>
      <v xml:space="preserve">http://en.wikipedia.org/wiki/Belgium	</v>
      <v xml:space="preserve">http://creativecommons.org/licenses/by-sa/3.0/	</v>
    </spb>
    <spb s="1">
      <v xml:space="preserve">Cia	</v>
      <v xml:space="preserve">	</v>
      <v xml:space="preserve">https://www.cia.gov/library/publications/the-world-factbook/geos/be.html?Transportation	</v>
      <v xml:space="preserve">	</v>
    </spb>
    <spb s="2">
      <v>2</v>
      <v>45</v>
      <v>44</v>
      <v>44</v>
      <v>4</v>
      <v>44</v>
      <v>44</v>
      <v>44</v>
      <v>46</v>
      <v>44</v>
      <v>44</v>
      <v>46</v>
      <v>44</v>
      <v>44</v>
      <v>47</v>
      <v>7</v>
      <v>45</v>
      <v>47</v>
      <v>8</v>
      <v>44</v>
      <v>47</v>
      <v>9</v>
      <v>10</v>
      <v>11</v>
      <v>47</v>
      <v>47</v>
      <v>44</v>
      <v>47</v>
      <v>12</v>
      <v>13</v>
      <v>14</v>
      <v>15</v>
      <v>47</v>
      <v>45</v>
      <v>47</v>
      <v>47</v>
      <v>47</v>
      <v>47</v>
      <v>47</v>
      <v>47</v>
      <v>47</v>
      <v>47</v>
      <v>47</v>
      <v>47</v>
      <v>16</v>
    </spb>
    <spb s="7">
      <v>2019</v>
      <v>2019</v>
      <v>square km</v>
      <v>per thousand (2018)</v>
      <v>2025</v>
      <v>2019</v>
      <v>2018</v>
      <v>per liter (2016)</v>
      <v>2019</v>
      <v>years (2018)</v>
      <v>2018</v>
      <v>per thousand (2018)</v>
      <v>2019</v>
      <v>2017</v>
      <v>2016</v>
      <v>2019</v>
      <v>2016</v>
      <v>2017</v>
      <v>kilotons per year (2016)</v>
      <v>deaths per 100,000 (2017)</v>
      <v>kWh (2014)</v>
      <v>2015</v>
      <v>2018</v>
      <v>2017</v>
      <v>2017</v>
      <v>2017</v>
      <v>2017</v>
      <v>2017</v>
      <v>2015</v>
      <v>2017</v>
      <v>2017</v>
      <v>2017</v>
      <v>2017</v>
      <v>2019</v>
    </spb>
    <spb s="1">
      <v xml:space="preserve">Wikipedia	</v>
      <v xml:space="preserve">CC BY-SA 3.0	</v>
      <v xml:space="preserve">https://en.wikipedia.org/wiki/Brazil	</v>
      <v xml:space="preserve">https://creativecommons.org/licenses/by-sa/3.0	</v>
    </spb>
    <spb s="1">
      <v xml:space="preserve">Wikipedia	Cia	travel.state.gov	</v>
      <v xml:space="preserve">CC-BY-SA			</v>
      <v xml:space="preserve">http://en.wikipedia.org/wiki/Brazil	https://www.cia.gov/library/publications/the-world-factbook/geos/br.html?Transportation	https://travel.state.gov/content/travel/en/international-travel/International-Travel-Country-Information-Pages/Brazil.html	</v>
      <v xml:space="preserve">http://creativecommons.org/licenses/by-sa/3.0/			</v>
    </spb>
    <spb s="1">
      <v xml:space="preserve">Wikipedia	</v>
      <v xml:space="preserve">CC-BY-SA	</v>
      <v xml:space="preserve">http://en.wikipedia.org/wiki/Brazil	</v>
      <v xml:space="preserve">http://creativecommons.org/licenses/by-sa/3.0/	</v>
    </spb>
    <spb s="1">
      <v xml:space="preserve">Cia	</v>
      <v xml:space="preserve">	</v>
      <v xml:space="preserve">https://www.cia.gov/library/publications/the-world-factbook/geos/br.html?Transportation	</v>
      <v xml:space="preserve">	</v>
    </spb>
    <spb s="2">
      <v>2</v>
      <v>51</v>
      <v>50</v>
      <v>50</v>
      <v>4</v>
      <v>50</v>
      <v>50</v>
      <v>50</v>
      <v>52</v>
      <v>50</v>
      <v>50</v>
      <v>52</v>
      <v>50</v>
      <v>50</v>
      <v>53</v>
      <v>7</v>
      <v>51</v>
      <v>53</v>
      <v>8</v>
      <v>50</v>
      <v>53</v>
      <v>9</v>
      <v>10</v>
      <v>11</v>
      <v>53</v>
      <v>53</v>
      <v>50</v>
      <v>53</v>
      <v>12</v>
      <v>13</v>
      <v>14</v>
      <v>15</v>
      <v>53</v>
      <v>51</v>
      <v>53</v>
      <v>53</v>
      <v>53</v>
      <v>53</v>
      <v>53</v>
      <v>53</v>
      <v>53</v>
      <v>53</v>
      <v>53</v>
      <v>53</v>
      <v>16</v>
    </spb>
    <spb s="7">
      <v>2019</v>
      <v>2019</v>
      <v>square km</v>
      <v>per thousand (2018)</v>
      <v>2025</v>
      <v>2019</v>
      <v>2018</v>
      <v>per liter (2016)</v>
      <v>2019</v>
      <v>years (2018)</v>
      <v>2018</v>
      <v>per thousand (2018)</v>
      <v>2019</v>
      <v>2017</v>
      <v>2016</v>
      <v>2019</v>
      <v>2016</v>
      <v>2018</v>
      <v>kilotons per year (2016)</v>
      <v>deaths per 100,000 (2017)</v>
      <v>kWh (2014)</v>
      <v>2014</v>
      <v>2019</v>
      <v>2018</v>
      <v>2018</v>
      <v>2018</v>
      <v>2018</v>
      <v>2018</v>
      <v>2015</v>
      <v>2018</v>
      <v>2018</v>
      <v>2017</v>
      <v>2017</v>
      <v>2019</v>
    </spb>
    <spb s="1">
      <v xml:space="preserve">Wikipedia	</v>
      <v xml:space="preserve">CC BY-SA 3.0	</v>
      <v xml:space="preserve">https://en.wikipedia.org/wiki/Canada	</v>
      <v xml:space="preserve">https://creativecommons.org/licenses/by-sa/3.0	</v>
    </spb>
    <spb s="1">
      <v xml:space="preserve">Wikipedia	Cia	travel.state.gov	</v>
      <v xml:space="preserve">CC-BY-SA			</v>
      <v xml:space="preserve">http://en.wikipedia.org/wiki/Canada	https://www.cia.gov/library/publications/the-world-factbook/geos/ca.html?Transportation	https://travel.state.gov/content/travel/en/international-travel/International-Travel-Country-Information-Pages/Canada.html	</v>
      <v xml:space="preserve">http://creativecommons.org/licenses/by-sa/3.0/			</v>
    </spb>
    <spb s="1">
      <v xml:space="preserve">Wikipedia	</v>
      <v xml:space="preserve">CC-BY-SA	</v>
      <v xml:space="preserve">http://en.wikipedia.org/wiki/Canada	</v>
      <v xml:space="preserve">http://creativecommons.org/licenses/by-sa/3.0/	</v>
    </spb>
    <spb s="1">
      <v xml:space="preserve">Cia	</v>
      <v xml:space="preserve">	</v>
      <v xml:space="preserve">https://www.cia.gov/library/publications/the-world-factbook/geos/ca.html?Transportation	</v>
      <v xml:space="preserve">	</v>
    </spb>
    <spb s="2">
      <v>2</v>
      <v>57</v>
      <v>56</v>
      <v>56</v>
      <v>4</v>
      <v>56</v>
      <v>56</v>
      <v>56</v>
      <v>58</v>
      <v>56</v>
      <v>56</v>
      <v>58</v>
      <v>56</v>
      <v>56</v>
      <v>59</v>
      <v>7</v>
      <v>57</v>
      <v>59</v>
      <v>8</v>
      <v>56</v>
      <v>59</v>
      <v>9</v>
      <v>10</v>
      <v>11</v>
      <v>59</v>
      <v>59</v>
      <v>56</v>
      <v>59</v>
      <v>12</v>
      <v>13</v>
      <v>14</v>
      <v>15</v>
      <v>59</v>
      <v>57</v>
      <v>59</v>
      <v>59</v>
      <v>59</v>
      <v>59</v>
      <v>59</v>
      <v>59</v>
      <v>59</v>
      <v>59</v>
      <v>59</v>
      <v>59</v>
      <v>16</v>
    </spb>
    <spb s="7">
      <v>2019</v>
      <v>2019</v>
      <v>square km</v>
      <v>per thousand (2018)</v>
      <v>2025</v>
      <v>2019</v>
      <v>2018</v>
      <v>per liter (2016)</v>
      <v>2019</v>
      <v>years (2018)</v>
      <v>2018</v>
      <v>per thousand (2018)</v>
      <v>2019</v>
      <v>2017</v>
      <v>2016</v>
      <v>2019</v>
      <v>2016</v>
      <v>2017</v>
      <v>kilotons per year (2016)</v>
      <v>deaths per 100,000 (2017)</v>
      <v>kWh (2014)</v>
      <v>2015</v>
      <v>2018</v>
      <v>2013</v>
      <v>2013</v>
      <v>2013</v>
      <v>2013</v>
      <v>2013</v>
      <v>2015</v>
      <v>2013</v>
      <v>2013</v>
      <v>2017</v>
      <v>2017</v>
      <v>2019</v>
    </spb>
    <spb s="1">
      <v xml:space="preserve">Wikipedia	</v>
      <v xml:space="preserve">CC BY-SA 3.0	</v>
      <v xml:space="preserve">https://en.wikipedia.org/wiki/Colombia	</v>
      <v xml:space="preserve">https://creativecommons.org/licenses/by-sa/3.0	</v>
    </spb>
    <spb s="1">
      <v xml:space="preserve">Wikipedia	Cia	travel.state.gov	</v>
      <v xml:space="preserve">CC-BY-SA			</v>
      <v xml:space="preserve">http://en.wikipedia.org/wiki/Colombia	https://www.cia.gov/library/publications/the-world-factbook/geos/co.html?Transportation	https://travel.state.gov/content/travel/en/international-travel/International-Travel-Country-Information-Pages/Colombia.html	</v>
      <v xml:space="preserve">http://creativecommons.org/licenses/by-sa/3.0/			</v>
    </spb>
    <spb s="1">
      <v xml:space="preserve">Wikipedia	</v>
      <v xml:space="preserve">CC-BY-SA	</v>
      <v xml:space="preserve">http://en.wikipedia.org/wiki/Colombia	</v>
      <v xml:space="preserve">http://creativecommons.org/licenses/by-sa/3.0/	</v>
    </spb>
    <spb s="1">
      <v xml:space="preserve">Cia	</v>
      <v xml:space="preserve">	</v>
      <v xml:space="preserve">https://www.cia.gov/library/publications/the-world-factbook/geos/co.html?Transportation	</v>
      <v xml:space="preserve">	</v>
    </spb>
    <spb s="2">
      <v>2</v>
      <v>63</v>
      <v>62</v>
      <v>62</v>
      <v>4</v>
      <v>62</v>
      <v>62</v>
      <v>62</v>
      <v>64</v>
      <v>62</v>
      <v>62</v>
      <v>64</v>
      <v>62</v>
      <v>62</v>
      <v>65</v>
      <v>7</v>
      <v>63</v>
      <v>65</v>
      <v>8</v>
      <v>62</v>
      <v>65</v>
      <v>9</v>
      <v>10</v>
      <v>11</v>
      <v>65</v>
      <v>65</v>
      <v>62</v>
      <v>65</v>
      <v>12</v>
      <v>13</v>
      <v>14</v>
      <v>15</v>
      <v>65</v>
      <v>63</v>
      <v>65</v>
      <v>65</v>
      <v>65</v>
      <v>65</v>
      <v>65</v>
      <v>65</v>
      <v>65</v>
      <v>65</v>
      <v>65</v>
      <v>65</v>
      <v>16</v>
    </spb>
    <spb s="7">
      <v>2019</v>
      <v>2019</v>
      <v>square km</v>
      <v>per thousand (2018)</v>
      <v>2025</v>
      <v>2019</v>
      <v>2018</v>
      <v>per liter (2016)</v>
      <v>2019</v>
      <v>years (2018)</v>
      <v>2018</v>
      <v>per thousand (2018)</v>
      <v>2019</v>
      <v>2017</v>
      <v>2016</v>
      <v>2019</v>
      <v>2016</v>
      <v>2018</v>
      <v>kilotons per year (2016)</v>
      <v>deaths per 100,000 (2017)</v>
      <v>kWh (2014)</v>
      <v>2014</v>
      <v>2019</v>
      <v>2018</v>
      <v>2018</v>
      <v>2018</v>
      <v>2018</v>
      <v>2018</v>
      <v>2015</v>
      <v>2018</v>
      <v>2018</v>
      <v>2018</v>
      <v>2018</v>
      <v>2019</v>
    </spb>
    <spb s="1">
      <v xml:space="preserve">Wikipedia	</v>
      <v xml:space="preserve">CC BY-SA 3.0	</v>
      <v xml:space="preserve">https://en.wikipedia.org/wiki/Croatia	</v>
      <v xml:space="preserve">https://creativecommons.org/licenses/by-sa/3.0	</v>
    </spb>
    <spb s="1">
      <v xml:space="preserve">Wikipedia	Cia	travel.state.gov	</v>
      <v xml:space="preserve">CC-BY-SA			</v>
      <v xml:space="preserve">http://en.wikipedia.org/wiki/Croatia	https://www.cia.gov/library/publications/the-world-factbook/geos/hr.html?Transportation	https://travel.state.gov/content/travel/en/international-travel/International-Travel-Country-Information-Pages/Croatia.html	</v>
      <v xml:space="preserve">http://creativecommons.org/licenses/by-sa/3.0/			</v>
    </spb>
    <spb s="1">
      <v xml:space="preserve">Wikipedia	</v>
      <v xml:space="preserve">CC-BY-SA	</v>
      <v xml:space="preserve">http://en.wikipedia.org/wiki/Croatia	</v>
      <v xml:space="preserve">http://creativecommons.org/licenses/by-sa/3.0/	</v>
    </spb>
    <spb s="1">
      <v xml:space="preserve">Cia	</v>
      <v xml:space="preserve">	</v>
      <v xml:space="preserve">https://www.cia.gov/library/publications/the-world-factbook/geos/hr.html?Transportation	</v>
      <v xml:space="preserve">	</v>
    </spb>
    <spb s="2">
      <v>2</v>
      <v>69</v>
      <v>68</v>
      <v>68</v>
      <v>4</v>
      <v>68</v>
      <v>68</v>
      <v>68</v>
      <v>70</v>
      <v>68</v>
      <v>68</v>
      <v>70</v>
      <v>68</v>
      <v>68</v>
      <v>71</v>
      <v>7</v>
      <v>69</v>
      <v>71</v>
      <v>8</v>
      <v>68</v>
      <v>71</v>
      <v>9</v>
      <v>10</v>
      <v>11</v>
      <v>71</v>
      <v>71</v>
      <v>68</v>
      <v>71</v>
      <v>12</v>
      <v>13</v>
      <v>14</v>
      <v>15</v>
      <v>71</v>
      <v>69</v>
      <v>71</v>
      <v>71</v>
      <v>71</v>
      <v>71</v>
      <v>71</v>
      <v>71</v>
      <v>71</v>
      <v>71</v>
      <v>71</v>
      <v>71</v>
      <v>16</v>
    </spb>
    <spb s="7">
      <v>2019</v>
      <v>2019</v>
      <v>square km</v>
      <v>per thousand (2018)</v>
      <v>2025</v>
      <v>2019</v>
      <v>2018</v>
      <v>per liter (2016)</v>
      <v>2019</v>
      <v>years (2018)</v>
      <v>2018</v>
      <v>per thousand (2018)</v>
      <v>2019</v>
      <v>2017</v>
      <v>2016</v>
      <v>2019</v>
      <v>2016</v>
      <v>2016</v>
      <v>kilotons per year (2016)</v>
      <v>deaths per 100,000 (2017)</v>
      <v>kWh (2014)</v>
      <v>2014</v>
      <v>2019</v>
      <v>2017</v>
      <v>2017</v>
      <v>2017</v>
      <v>2017</v>
      <v>2017</v>
      <v>2015</v>
      <v>2017</v>
      <v>2017</v>
      <v>2017</v>
      <v>2017</v>
      <v>2019</v>
    </spb>
    <spb s="1">
      <v xml:space="preserve">Wikipedia	</v>
      <v xml:space="preserve">CC BY-SA 3.0	</v>
      <v xml:space="preserve">https://en.wikipedia.org/wiki/Czech_Republic	</v>
      <v xml:space="preserve">https://creativecommons.org/licenses/by-sa/3.0	</v>
    </spb>
    <spb s="1">
      <v xml:space="preserve">Wikipedia	Cia	travel.state.gov	</v>
      <v xml:space="preserve">CC-BY-SA			</v>
      <v xml:space="preserve">http://en.wikipedia.org/wiki/Czech_Republic	https://www.cia.gov/library/publications/the-world-factbook/geos/ez.html?Transportation	https://travel.state.gov/content/travel/en/international-travel/International-Travel-Country-Information-Pages/CzechRepublic.html	</v>
      <v xml:space="preserve">http://creativecommons.org/licenses/by-sa/3.0/			</v>
    </spb>
    <spb s="1">
      <v xml:space="preserve">Wikipedia	</v>
      <v xml:space="preserve">CC-BY-SA	</v>
      <v xml:space="preserve">http://en.wikipedia.org/wiki/Czech_Republic	</v>
      <v xml:space="preserve">http://creativecommons.org/licenses/by-sa/3.0/	</v>
    </spb>
    <spb s="1">
      <v xml:space="preserve">Cia	</v>
      <v xml:space="preserve">	</v>
      <v xml:space="preserve">https://www.cia.gov/library/publications/the-world-factbook/geos/ez.html?Transportation	</v>
      <v xml:space="preserve">	</v>
    </spb>
    <spb s="2">
      <v>2</v>
      <v>75</v>
      <v>74</v>
      <v>74</v>
      <v>4</v>
      <v>74</v>
      <v>74</v>
      <v>74</v>
      <v>76</v>
      <v>74</v>
      <v>74</v>
      <v>76</v>
      <v>74</v>
      <v>74</v>
      <v>77</v>
      <v>7</v>
      <v>75</v>
      <v>77</v>
      <v>8</v>
      <v>74</v>
      <v>77</v>
      <v>9</v>
      <v>10</v>
      <v>11</v>
      <v>77</v>
      <v>77</v>
      <v>74</v>
      <v>77</v>
      <v>12</v>
      <v>13</v>
      <v>14</v>
      <v>15</v>
      <v>77</v>
      <v>75</v>
      <v>77</v>
      <v>77</v>
      <v>77</v>
      <v>77</v>
      <v>77</v>
      <v>77</v>
      <v>77</v>
      <v>77</v>
      <v>77</v>
      <v>77</v>
      <v>16</v>
    </spb>
    <spb s="7">
      <v>2019</v>
      <v>2019</v>
      <v>square km</v>
      <v>per thousand (2018)</v>
      <v>2025</v>
      <v>2019</v>
      <v>2018</v>
      <v>per liter (2016)</v>
      <v>2019</v>
      <v>years (2018)</v>
      <v>2018</v>
      <v>per thousand (2018)</v>
      <v>2019</v>
      <v>2017</v>
      <v>2016</v>
      <v>2019</v>
      <v>2016</v>
      <v>2018</v>
      <v>kilotons per year (2016)</v>
      <v>deaths per 100,000 (2017)</v>
      <v>kWh (2014)</v>
      <v>2015</v>
      <v>2008</v>
      <v>2017</v>
      <v>2017</v>
      <v>2017</v>
      <v>2017</v>
      <v>2017</v>
      <v>2015</v>
      <v>2017</v>
      <v>2017</v>
      <v>2017</v>
      <v>2017</v>
      <v>2019</v>
    </spb>
    <spb s="1">
      <v xml:space="preserve">Wikipedia	</v>
      <v xml:space="preserve">CC BY-SA 3.0	</v>
      <v xml:space="preserve">https://en.wikipedia.org/wiki/England	</v>
      <v xml:space="preserve">https://creativecommons.org/licenses/by-sa/3.0	</v>
    </spb>
    <spb s="1">
      <v xml:space="preserve">ons.gov.uk	</v>
      <v xml:space="preserve">	</v>
      <v xml:space="preserve">https://www.ons.gov.uk/file?uri=/peoplepopulationandcommunity/populationandmigration/populationestimates/datasets/populationestimatesforukenglandandwalesscotlandandnorthernireland/mid2012tomid2016/ukmidyearestimates20122016.xls	</v>
      <v xml:space="preserve">	</v>
    </spb>
    <spb s="1">
      <v xml:space="preserve">Wikipedia	</v>
      <v xml:space="preserve">CC-BY-SA	</v>
      <v xml:space="preserve">http://en.wikipedia.org/wiki/England	</v>
      <v xml:space="preserve">http://creativecommons.org/licenses/by-sa/3.0/	</v>
    </spb>
    <spb s="9">
      <v>80</v>
      <v>80</v>
      <v>81</v>
      <v>80</v>
      <v>80</v>
      <v>80</v>
      <v>82</v>
      <v>80</v>
      <v>81</v>
      <v>80</v>
      <v>80</v>
      <v>81</v>
    </spb>
    <spb s="3">
      <v>1</v>
      <v>Name</v>
      <v>LearnMoreOnLink</v>
    </spb>
    <spb s="10">
      <v>square km</v>
      <v>2011</v>
      <v>2016</v>
      <v>2011</v>
      <v>2011</v>
    </spb>
    <spb s="1">
      <v xml:space="preserve">Wikipedia	</v>
      <v xml:space="preserve">CC BY-SA 3.0	</v>
      <v xml:space="preserve">https://en.wikipedia.org/wiki/France	</v>
      <v xml:space="preserve">https://creativecommons.org/licenses/by-sa/3.0	</v>
    </spb>
    <spb s="1">
      <v xml:space="preserve">Wikipedia	Cia	travel.state.gov	</v>
      <v xml:space="preserve">CC-BY-SA			</v>
      <v xml:space="preserve">http://en.wikipedia.org/wiki/France	https://www.cia.gov/library/publications/the-world-factbook/geos/fr.html?Transportation	https://travel.state.gov/content/travel/en/international-travel/International-Travel-Country-Information-Pages/Monaco.html	</v>
      <v xml:space="preserve">http://creativecommons.org/licenses/by-sa/3.0/			</v>
    </spb>
    <spb s="1">
      <v xml:space="preserve">Wikipedia	</v>
      <v xml:space="preserve">CC-BY-SA	</v>
      <v xml:space="preserve">http://en.wikipedia.org/wiki/France	</v>
      <v xml:space="preserve">http://creativecommons.org/licenses/by-sa/3.0/	</v>
    </spb>
    <spb s="1">
      <v xml:space="preserve">Cia	</v>
      <v xml:space="preserve">	</v>
      <v xml:space="preserve">https://www.cia.gov/library/publications/the-world-factbook/geos/fr.html?Transportation	</v>
      <v xml:space="preserve">	</v>
    </spb>
    <spb s="2">
      <v>2</v>
      <v>87</v>
      <v>86</v>
      <v>86</v>
      <v>4</v>
      <v>86</v>
      <v>86</v>
      <v>86</v>
      <v>88</v>
      <v>86</v>
      <v>86</v>
      <v>88</v>
      <v>86</v>
      <v>86</v>
      <v>89</v>
      <v>7</v>
      <v>87</v>
      <v>89</v>
      <v>8</v>
      <v>86</v>
      <v>89</v>
      <v>9</v>
      <v>10</v>
      <v>11</v>
      <v>89</v>
      <v>89</v>
      <v>86</v>
      <v>89</v>
      <v>12</v>
      <v>13</v>
      <v>14</v>
      <v>15</v>
      <v>89</v>
      <v>87</v>
      <v>89</v>
      <v>89</v>
      <v>89</v>
      <v>89</v>
      <v>89</v>
      <v>89</v>
      <v>89</v>
      <v>89</v>
      <v>89</v>
      <v>89</v>
      <v>16</v>
    </spb>
    <spb s="7">
      <v>2019</v>
      <v>2019</v>
      <v>square km</v>
      <v>per thousand (2018)</v>
      <v>2025</v>
      <v>2019</v>
      <v>2018</v>
      <v>per liter (2016)</v>
      <v>2019</v>
      <v>years (2018)</v>
      <v>2018</v>
      <v>per thousand (2018)</v>
      <v>2019</v>
      <v>2017</v>
      <v>2016</v>
      <v>2019</v>
      <v>2016</v>
      <v>2018</v>
      <v>kilotons per year (2014)</v>
      <v>deaths per 100,000 (2017)</v>
      <v>kWh (2014)</v>
      <v>2015</v>
      <v>2018</v>
      <v>2017</v>
      <v>2017</v>
      <v>2017</v>
      <v>2017</v>
      <v>2017</v>
      <v>2015</v>
      <v>2017</v>
      <v>2017</v>
      <v>2017</v>
      <v>2017</v>
      <v>2019</v>
    </spb>
    <spb s="1">
      <v xml:space="preserve">Wikipedia	</v>
      <v xml:space="preserve">CC BY-SA 3.0	</v>
      <v xml:space="preserve">https://en.wikipedia.org/wiki/Germany	</v>
      <v xml:space="preserve">https://creativecommons.org/licenses/by-sa/3.0	</v>
    </spb>
    <spb s="1">
      <v xml:space="preserve">Wikipedia	Cia	travel.state.gov	</v>
      <v xml:space="preserve">CC-BY-SA			</v>
      <v xml:space="preserve">http://en.wikipedia.org/wiki/Germany	https://www.cia.gov/library/publications/the-world-factbook/geos/gm.html?Transportation	https://travel.state.gov/content/travel/en/international-travel/International-Travel-Country-Information-Pages/Germany.html	</v>
      <v xml:space="preserve">http://creativecommons.org/licenses/by-sa/3.0/			</v>
    </spb>
    <spb s="1">
      <v xml:space="preserve">Wikipedia	</v>
      <v xml:space="preserve">CC-BY-SA	</v>
      <v xml:space="preserve">http://en.wikipedia.org/wiki/Germany	</v>
      <v xml:space="preserve">http://creativecommons.org/licenses/by-sa/3.0/	</v>
    </spb>
    <spb s="1">
      <v xml:space="preserve">Cia	</v>
      <v xml:space="preserve">	</v>
      <v xml:space="preserve">https://www.cia.gov/library/publications/the-world-factbook/geos/gm.html?Transportation	</v>
      <v xml:space="preserve">	</v>
    </spb>
    <spb s="2">
      <v>2</v>
      <v>93</v>
      <v>92</v>
      <v>92</v>
      <v>4</v>
      <v>92</v>
      <v>92</v>
      <v>92</v>
      <v>94</v>
      <v>92</v>
      <v>92</v>
      <v>94</v>
      <v>92</v>
      <v>92</v>
      <v>95</v>
      <v>7</v>
      <v>93</v>
      <v>95</v>
      <v>8</v>
      <v>92</v>
      <v>95</v>
      <v>9</v>
      <v>10</v>
      <v>11</v>
      <v>95</v>
      <v>95</v>
      <v>92</v>
      <v>95</v>
      <v>12</v>
      <v>13</v>
      <v>14</v>
      <v>15</v>
      <v>95</v>
      <v>93</v>
      <v>95</v>
      <v>95</v>
      <v>95</v>
      <v>95</v>
      <v>95</v>
      <v>95</v>
      <v>95</v>
      <v>95</v>
      <v>95</v>
      <v>95</v>
      <v>16</v>
    </spb>
    <spb s="7">
      <v>2019</v>
      <v>2019</v>
      <v>square km</v>
      <v>per thousand (2018)</v>
      <v>2025</v>
      <v>2019</v>
      <v>2018</v>
      <v>per liter (2016)</v>
      <v>2019</v>
      <v>years (2018)</v>
      <v>2018</v>
      <v>per thousand (2018)</v>
      <v>2019</v>
      <v>2017</v>
      <v>2016</v>
      <v>2019</v>
      <v>2016</v>
      <v>2017</v>
      <v>kilotons per year (2016)</v>
      <v>deaths per 100,000 (2017)</v>
      <v>kWh (2014)</v>
      <v>2015</v>
      <v>2019</v>
      <v>2016</v>
      <v>2016</v>
      <v>2016</v>
      <v>2016</v>
      <v>2016</v>
      <v>2015</v>
      <v>2016</v>
      <v>2016</v>
      <v>2017</v>
      <v>2017</v>
      <v>2019</v>
    </spb>
    <spb s="1">
      <v xml:space="preserve">Wikipedia	</v>
      <v xml:space="preserve">CC BY-SA 3.0	</v>
      <v xml:space="preserve">https://en.wikipedia.org/wiki/Ghana	</v>
      <v xml:space="preserve">https://creativecommons.org/licenses/by-sa/3.0	</v>
    </spb>
    <spb s="1">
      <v xml:space="preserve">Wikipedia	Cia	travel.state.gov	</v>
      <v xml:space="preserve">CC-BY-SA			</v>
      <v xml:space="preserve">http://en.wikipedia.org/wiki/Ghana	https://www.cia.gov/library/publications/the-world-factbook/geos/gh.html?Transportation	https://travel.state.gov/content/travel/en/international-travel/International-Travel-Country-Information-Pages/Ghana.html	</v>
      <v xml:space="preserve">http://creativecommons.org/licenses/by-sa/3.0/			</v>
    </spb>
    <spb s="1">
      <v xml:space="preserve">Wikipedia	</v>
      <v xml:space="preserve">CC-BY-SA	</v>
      <v xml:space="preserve">http://en.wikipedia.org/wiki/Ghana	</v>
      <v xml:space="preserve">http://creativecommons.org/licenses/by-sa/3.0/	</v>
    </spb>
    <spb s="1">
      <v xml:space="preserve">Cia	</v>
      <v xml:space="preserve">	</v>
      <v xml:space="preserve">https://www.cia.gov/library/publications/the-world-factbook/geos/gh.html?Transportation	</v>
      <v xml:space="preserve">	</v>
    </spb>
    <spb s="2">
      <v>2</v>
      <v>99</v>
      <v>98</v>
      <v>98</v>
      <v>4</v>
      <v>98</v>
      <v>98</v>
      <v>98</v>
      <v>100</v>
      <v>98</v>
      <v>98</v>
      <v>100</v>
      <v>98</v>
      <v>98</v>
      <v>101</v>
      <v>7</v>
      <v>99</v>
      <v>101</v>
      <v>8</v>
      <v>98</v>
      <v>101</v>
      <v>9</v>
      <v>10</v>
      <v>11</v>
      <v>101</v>
      <v>101</v>
      <v>98</v>
      <v>101</v>
      <v>12</v>
      <v>13</v>
      <v>14</v>
      <v>15</v>
      <v>101</v>
      <v>99</v>
      <v>101</v>
      <v>101</v>
      <v>101</v>
      <v>101</v>
      <v>101</v>
      <v>101</v>
      <v>101</v>
      <v>101</v>
      <v>101</v>
      <v>101</v>
      <v>16</v>
    </spb>
    <spb s="7">
      <v>2019</v>
      <v>2019</v>
      <v>square km</v>
      <v>per thousand (2018)</v>
      <v>2025</v>
      <v>2019</v>
      <v>2018</v>
      <v>per liter (2016)</v>
      <v>2019</v>
      <v>years (2018)</v>
      <v>2018</v>
      <v>per thousand (2018)</v>
      <v>2019</v>
      <v>2017</v>
      <v>2016</v>
      <v>2019</v>
      <v>2016</v>
      <v>2017</v>
      <v>kilotons per year (2016)</v>
      <v>deaths per 100,000 (2017)</v>
      <v>kWh (2014)</v>
      <v>2014</v>
      <v>2011</v>
      <v>2016</v>
      <v>2016</v>
      <v>2016</v>
      <v>2016</v>
      <v>2016</v>
      <v>2015</v>
      <v>2016</v>
      <v>2016</v>
      <v>2019</v>
      <v>2018</v>
      <v>2019</v>
    </spb>
    <spb s="1">
      <v xml:space="preserve">Wikipedia	</v>
      <v xml:space="preserve">CC BY-SA 3.0	</v>
      <v xml:space="preserve">https://en.wikipedia.org/wiki/Ivory_Coast	</v>
      <v xml:space="preserve">https://creativecommons.org/licenses/by-sa/3.0	</v>
    </spb>
    <spb s="1">
      <v xml:space="preserve">Wikipedia	Cia	travel.state.gov	</v>
      <v xml:space="preserve">CC-BY-SA			</v>
      <v xml:space="preserve">http://en.wikipedia.org/wiki/Ivory_Coast	https://www.cia.gov/library/publications/the-world-factbook/geos/iv.html?Transportation	https://travel.state.gov/content/travel/en/international-travel/International-Travel-Country-Information-Pages/CotedvIoire.html	</v>
      <v xml:space="preserve">http://creativecommons.org/licenses/by-sa/3.0/			</v>
    </spb>
    <spb s="1">
      <v xml:space="preserve">Wikipedia	</v>
      <v xml:space="preserve">CC-BY-SA	</v>
      <v xml:space="preserve">http://en.wikipedia.org/wiki/Ivory_Coast	</v>
      <v xml:space="preserve">http://creativecommons.org/licenses/by-sa/3.0/	</v>
    </spb>
    <spb s="1">
      <v xml:space="preserve">Cia	</v>
      <v xml:space="preserve">	</v>
      <v xml:space="preserve">https://www.cia.gov/library/publications/the-world-factbook/geos/iv.html?Transportation	</v>
      <v xml:space="preserve">	</v>
    </spb>
    <spb s="11">
      <v>2</v>
      <v>105</v>
      <v>104</v>
      <v>104</v>
      <v>4</v>
      <v>104</v>
      <v>104</v>
      <v>104</v>
      <v>106</v>
      <v>104</v>
      <v>104</v>
      <v>106</v>
      <v>104</v>
      <v>104</v>
      <v>107</v>
      <v>7</v>
      <v>105</v>
      <v>107</v>
      <v>8</v>
      <v>104</v>
      <v>107</v>
      <v>9</v>
      <v>10</v>
      <v>11</v>
      <v>107</v>
      <v>107</v>
      <v>104</v>
      <v>107</v>
      <v>12</v>
      <v>13</v>
      <v>14</v>
      <v>15</v>
      <v>107</v>
      <v>107</v>
      <v>107</v>
      <v>107</v>
      <v>107</v>
      <v>107</v>
      <v>107</v>
      <v>107</v>
      <v>107</v>
      <v>107</v>
      <v>107</v>
      <v>16</v>
    </spb>
    <spb s="3">
      <v>2</v>
      <v>Name</v>
      <v>LearnMoreOnLink</v>
    </spb>
    <spb s="12">
      <v>2019</v>
      <v>2019</v>
      <v>square km</v>
      <v>per thousand (2018)</v>
      <v>2025</v>
      <v>2019</v>
      <v>2018</v>
      <v>per liter (2016)</v>
      <v>2019</v>
      <v>years (2018)</v>
      <v>2018</v>
      <v>per thousand (2018)</v>
      <v>2019</v>
      <v>2017</v>
      <v>2016</v>
      <v>2019</v>
      <v>2016</v>
      <v>2014</v>
      <v>kilotons per year (2016)</v>
      <v>deaths per 100,000 (2017)</v>
      <v>kWh (2014)</v>
      <v>2014</v>
      <v>2015</v>
      <v>2015</v>
      <v>2015</v>
      <v>2015</v>
      <v>2015</v>
      <v>2015</v>
      <v>2015</v>
      <v>2015</v>
      <v>2018</v>
      <v>2017</v>
      <v>2019</v>
    </spb>
    <spb s="1">
      <v xml:space="preserve">Wikipedia	</v>
      <v xml:space="preserve">CC BY-SA 3.0	</v>
      <v xml:space="preserve">https://en.wikipedia.org/wiki/Morocco	</v>
      <v xml:space="preserve">https://creativecommons.org/licenses/by-sa/3.0	</v>
    </spb>
    <spb s="1">
      <v xml:space="preserve">Wikipedia	Cia	travel.state.gov	</v>
      <v xml:space="preserve">CC-BY-SA			</v>
      <v xml:space="preserve">http://en.wikipedia.org/wiki/Morocco	https://www.cia.gov/library/publications/the-world-factbook/geos/mo.html?Transportation	https://travel.state.gov/content/travel/en/international-travel/International-Travel-Country-Information-Pages/Morocco.html	</v>
      <v xml:space="preserve">http://creativecommons.org/licenses/by-sa/3.0/			</v>
    </spb>
    <spb s="1">
      <v xml:space="preserve">Wikipedia	</v>
      <v xml:space="preserve">CC-BY-SA	</v>
      <v xml:space="preserve">http://en.wikipedia.org/wiki/Morocco	</v>
      <v xml:space="preserve">http://creativecommons.org/licenses/by-sa/3.0/	</v>
    </spb>
    <spb s="1">
      <v xml:space="preserve">Cia	</v>
      <v xml:space="preserve">	</v>
      <v xml:space="preserve">https://www.cia.gov/library/publications/the-world-factbook/geos/mo.html?Transportation	</v>
      <v xml:space="preserve">	</v>
    </spb>
    <spb s="2">
      <v>2</v>
      <v>112</v>
      <v>111</v>
      <v>111</v>
      <v>4</v>
      <v>111</v>
      <v>111</v>
      <v>111</v>
      <v>113</v>
      <v>111</v>
      <v>111</v>
      <v>113</v>
      <v>111</v>
      <v>111</v>
      <v>114</v>
      <v>7</v>
      <v>112</v>
      <v>114</v>
      <v>8</v>
      <v>111</v>
      <v>114</v>
      <v>9</v>
      <v>10</v>
      <v>11</v>
      <v>114</v>
      <v>114</v>
      <v>111</v>
      <v>114</v>
      <v>12</v>
      <v>13</v>
      <v>14</v>
      <v>15</v>
      <v>114</v>
      <v>112</v>
      <v>114</v>
      <v>114</v>
      <v>114</v>
      <v>114</v>
      <v>114</v>
      <v>114</v>
      <v>114</v>
      <v>114</v>
      <v>114</v>
      <v>114</v>
      <v>16</v>
    </spb>
    <spb s="7">
      <v>2019</v>
      <v>2019</v>
      <v>square km</v>
      <v>per thousand (2018)</v>
      <v>2025</v>
      <v>2019</v>
      <v>2018</v>
      <v>per liter (2016)</v>
      <v>2019</v>
      <v>years (2018)</v>
      <v>2018</v>
      <v>per thousand (2018)</v>
      <v>2019</v>
      <v>2017</v>
      <v>2016</v>
      <v>2019</v>
      <v>2016</v>
      <v>2017</v>
      <v>kilotons per year (2016)</v>
      <v>deaths per 100,000 (2017)</v>
      <v>kWh (2014)</v>
      <v>2014</v>
      <v>2019</v>
      <v>2013</v>
      <v>2013</v>
      <v>2013</v>
      <v>2013</v>
      <v>2013</v>
      <v>2015</v>
      <v>2013</v>
      <v>2013</v>
      <v>2018</v>
      <v>2018</v>
      <v>2019</v>
    </spb>
    <spb s="1">
      <v xml:space="preserve">Wikipedia	</v>
      <v xml:space="preserve">CC BY-SA 3.0	</v>
      <v xml:space="preserve">https://en.wikipedia.org/wiki/Netherlands	</v>
      <v xml:space="preserve">https://creativecommons.org/licenses/by-sa/3.0	</v>
    </spb>
    <spb s="1">
      <v xml:space="preserve">Wikipedia	Cia	travel.state.gov	</v>
      <v xml:space="preserve">CC-BY-SA			</v>
      <v xml:space="preserve">http://en.wikipedia.org/wiki/Netherlands	https://www.cia.gov/library/publications/the-world-factbook/geos/nl.html?Transportation	https://travel.state.gov/content/travel/en/international-travel/International-Travel-Country-Information-Pages/Netherlands.html	</v>
      <v xml:space="preserve">http://creativecommons.org/licenses/by-sa/3.0/			</v>
    </spb>
    <spb s="1">
      <v xml:space="preserve">Wikipedia	</v>
      <v xml:space="preserve">CC-BY-SA	</v>
      <v xml:space="preserve">http://en.wikipedia.org/wiki/Netherlands	</v>
      <v xml:space="preserve">http://creativecommons.org/licenses/by-sa/3.0/	</v>
    </spb>
    <spb s="1">
      <v xml:space="preserve">Cia	</v>
      <v xml:space="preserve">	</v>
      <v xml:space="preserve">https://www.cia.gov/library/publications/the-world-factbook/geos/nl.html?Transportation	</v>
      <v xml:space="preserve">	</v>
    </spb>
    <spb s="2">
      <v>2</v>
      <v>118</v>
      <v>117</v>
      <v>117</v>
      <v>4</v>
      <v>117</v>
      <v>117</v>
      <v>117</v>
      <v>119</v>
      <v>117</v>
      <v>117</v>
      <v>119</v>
      <v>117</v>
      <v>117</v>
      <v>120</v>
      <v>7</v>
      <v>118</v>
      <v>120</v>
      <v>8</v>
      <v>117</v>
      <v>120</v>
      <v>9</v>
      <v>10</v>
      <v>11</v>
      <v>120</v>
      <v>120</v>
      <v>117</v>
      <v>120</v>
      <v>12</v>
      <v>13</v>
      <v>14</v>
      <v>15</v>
      <v>120</v>
      <v>118</v>
      <v>120</v>
      <v>120</v>
      <v>120</v>
      <v>120</v>
      <v>120</v>
      <v>120</v>
      <v>120</v>
      <v>120</v>
      <v>120</v>
      <v>120</v>
      <v>16</v>
    </spb>
    <spb s="7">
      <v>2019</v>
      <v>2019</v>
      <v>square km</v>
      <v>per thousand (2018)</v>
      <v>2022</v>
      <v>2019</v>
      <v>2018</v>
      <v>per liter (2016)</v>
      <v>2019</v>
      <v>years (2018)</v>
      <v>2018</v>
      <v>per thousand (2018)</v>
      <v>2019</v>
      <v>2017</v>
      <v>2016</v>
      <v>2019</v>
      <v>2016</v>
      <v>2017</v>
      <v>kilotons per year (2016)</v>
      <v>deaths per 100,000 (2017)</v>
      <v>kWh (2014)</v>
      <v>2015</v>
      <v>2017</v>
      <v>2017</v>
      <v>2017</v>
      <v>2017</v>
      <v>2017</v>
      <v>2017</v>
      <v>2015</v>
      <v>2017</v>
      <v>2017</v>
      <v>2017</v>
      <v>2017</v>
      <v>2019</v>
    </spb>
    <spb s="1">
      <v xml:space="preserve">Wikipedia	</v>
      <v xml:space="preserve">CC BY-SA 3.0	</v>
      <v xml:space="preserve">https://en.wikipedia.org/wiki/Norway	</v>
      <v xml:space="preserve">https://creativecommons.org/licenses/by-sa/3.0	</v>
    </spb>
    <spb s="1">
      <v xml:space="preserve">Wikipedia	Cia	travel.state.gov	</v>
      <v xml:space="preserve">CC-BY-SA			</v>
      <v xml:space="preserve">http://en.wikipedia.org/wiki/Norway	https://www.cia.gov/library/publications/the-world-factbook/geos/no.html?Transportation	https://travel.state.gov/content/travel/en/international-travel/International-Travel-Country-Information-Pages/Norway.html	</v>
      <v xml:space="preserve">http://creativecommons.org/licenses/by-sa/3.0/			</v>
    </spb>
    <spb s="1">
      <v xml:space="preserve">Wikipedia	</v>
      <v xml:space="preserve">CC-BY-SA	</v>
      <v xml:space="preserve">http://en.wikipedia.org/wiki/Norway	</v>
      <v xml:space="preserve">http://creativecommons.org/licenses/by-sa/3.0/	</v>
    </spb>
    <spb s="1">
      <v xml:space="preserve">Cia	</v>
      <v xml:space="preserve">	</v>
      <v xml:space="preserve">https://www.cia.gov/library/publications/the-world-factbook/geos/no.html?Transportation	</v>
      <v xml:space="preserve">	</v>
    </spb>
    <spb s="13">
      <v>2</v>
      <v>124</v>
      <v>123</v>
      <v>123</v>
      <v>4</v>
      <v>123</v>
      <v>123</v>
      <v>123</v>
      <v>125</v>
      <v>123</v>
      <v>123</v>
      <v>123</v>
      <v>123</v>
      <v>126</v>
      <v>7</v>
      <v>124</v>
      <v>126</v>
      <v>8</v>
      <v>123</v>
      <v>126</v>
      <v>9</v>
      <v>10</v>
      <v>11</v>
      <v>126</v>
      <v>126</v>
      <v>123</v>
      <v>126</v>
      <v>12</v>
      <v>13</v>
      <v>14</v>
      <v>15</v>
      <v>126</v>
      <v>124</v>
      <v>126</v>
      <v>126</v>
      <v>126</v>
      <v>126</v>
      <v>126</v>
      <v>126</v>
      <v>126</v>
      <v>126</v>
      <v>126</v>
      <v>126</v>
      <v>16</v>
    </spb>
    <spb s="3">
      <v>3</v>
      <v>Name</v>
      <v>LearnMoreOnLink</v>
    </spb>
    <spb s="7">
      <v>2019</v>
      <v>2019</v>
      <v>square km</v>
      <v>per thousand (2018)</v>
      <v>2025</v>
      <v>2019</v>
      <v>2018</v>
      <v>per liter (2016)</v>
      <v>2019</v>
      <v>years (2018)</v>
      <v>2018</v>
      <v>per thousand (2018)</v>
      <v>2019</v>
      <v>2017</v>
      <v>2016</v>
      <v>2019</v>
      <v>2016</v>
      <v>2018</v>
      <v>kilotons per year (2016)</v>
      <v>deaths per 100,000 (2017)</v>
      <v>kWh (2014)</v>
      <v>2015</v>
      <v>2019</v>
      <v>2017</v>
      <v>2017</v>
      <v>2017</v>
      <v>2017</v>
      <v>2017</v>
      <v>2015</v>
      <v>2017</v>
      <v>2017</v>
      <v>2017</v>
      <v>2017</v>
      <v>2019</v>
    </spb>
    <spb s="1">
      <v xml:space="preserve">Wikipedia	</v>
      <v xml:space="preserve">CC BY-SA 3.0	</v>
      <v xml:space="preserve">https://en.wikipedia.org/wiki/Portugal	</v>
      <v xml:space="preserve">https://creativecommons.org/licenses/by-sa/3.0	</v>
    </spb>
    <spb s="1">
      <v xml:space="preserve">Wikipedia	Cia	travel.state.gov	</v>
      <v xml:space="preserve">CC-BY-SA			</v>
      <v xml:space="preserve">http://en.wikipedia.org/wiki/Portugal	https://www.cia.gov/library/publications/the-world-factbook/geos/po.html?Transportation	https://travel.state.gov/content/travel/en/international-travel/International-Travel-Country-Information-Pages/Portugal.html	</v>
      <v xml:space="preserve">http://creativecommons.org/licenses/by-sa/3.0/			</v>
    </spb>
    <spb s="1">
      <v xml:space="preserve">Wikipedia	</v>
      <v xml:space="preserve">CC-BY-SA	</v>
      <v xml:space="preserve">http://en.wikipedia.org/wiki/Portugal	</v>
      <v xml:space="preserve">http://creativecommons.org/licenses/by-sa/3.0/	</v>
    </spb>
    <spb s="1">
      <v xml:space="preserve">Cia	</v>
      <v xml:space="preserve">	</v>
      <v xml:space="preserve">https://www.cia.gov/library/publications/the-world-factbook/geos/po.html?Transportation	</v>
      <v xml:space="preserve">	</v>
    </spb>
    <spb s="2">
      <v>2</v>
      <v>131</v>
      <v>130</v>
      <v>130</v>
      <v>4</v>
      <v>130</v>
      <v>130</v>
      <v>130</v>
      <v>132</v>
      <v>130</v>
      <v>130</v>
      <v>132</v>
      <v>130</v>
      <v>130</v>
      <v>133</v>
      <v>7</v>
      <v>131</v>
      <v>133</v>
      <v>8</v>
      <v>130</v>
      <v>133</v>
      <v>9</v>
      <v>10</v>
      <v>11</v>
      <v>133</v>
      <v>133</v>
      <v>130</v>
      <v>133</v>
      <v>12</v>
      <v>13</v>
      <v>14</v>
      <v>15</v>
      <v>133</v>
      <v>131</v>
      <v>133</v>
      <v>133</v>
      <v>133</v>
      <v>133</v>
      <v>133</v>
      <v>133</v>
      <v>133</v>
      <v>133</v>
      <v>133</v>
      <v>133</v>
      <v>16</v>
    </spb>
    <spb s="1">
      <v xml:space="preserve">Wikipedia	</v>
      <v xml:space="preserve">CC BY-SA 3.0	</v>
      <v xml:space="preserve">https://en.wikipedia.org/wiki/Scotland	</v>
      <v xml:space="preserve">https://creativecommons.org/licenses/by-sa/3.0	</v>
    </spb>
    <spb s="1">
      <v xml:space="preserve">Wikipedia	</v>
      <v xml:space="preserve">CC-BY-SA	</v>
      <v xml:space="preserve">http://en.wikipedia.org/wiki/Scotland	</v>
      <v xml:space="preserve">http://creativecommons.org/licenses/by-sa/3.0/	</v>
    </spb>
    <spb s="9">
      <v>135</v>
      <v>135</v>
      <v>81</v>
      <v>135</v>
      <v>135</v>
      <v>135</v>
      <v>136</v>
      <v>135</v>
      <v>81</v>
      <v>135</v>
      <v>135</v>
      <v>81</v>
    </spb>
    <spb s="1">
      <v xml:space="preserve">Wikipedia	</v>
      <v xml:space="preserve">CC BY-SA 3.0	</v>
      <v xml:space="preserve">https://en.wikipedia.org/wiki/Senegal	</v>
      <v xml:space="preserve">https://creativecommons.org/licenses/by-sa/3.0	</v>
    </spb>
    <spb s="1">
      <v xml:space="preserve">Wikipedia	Cia	travel.state.gov	</v>
      <v xml:space="preserve">CC-BY-SA			</v>
      <v xml:space="preserve">http://en.wikipedia.org/wiki/Senegal	https://www.cia.gov/library/publications/the-world-factbook/geos/sg.html?Transportation	https://travel.state.gov/content/travel/en/international-travel/International-Travel-Country-Information-Pages/Senegal.html	</v>
      <v xml:space="preserve">http://creativecommons.org/licenses/by-sa/3.0/			</v>
    </spb>
    <spb s="1">
      <v xml:space="preserve">Wikipedia	</v>
      <v xml:space="preserve">CC-BY-SA	</v>
      <v xml:space="preserve">http://en.wikipedia.org/wiki/Senegal	</v>
      <v xml:space="preserve">http://creativecommons.org/licenses/by-sa/3.0/	</v>
    </spb>
    <spb s="1">
      <v xml:space="preserve">Cia	</v>
      <v xml:space="preserve">	</v>
      <v xml:space="preserve">https://www.cia.gov/library/publications/the-world-factbook/geos/sg.html?Transportation	</v>
      <v xml:space="preserve">	</v>
    </spb>
    <spb s="11">
      <v>2</v>
      <v>139</v>
      <v>138</v>
      <v>138</v>
      <v>4</v>
      <v>138</v>
      <v>138</v>
      <v>138</v>
      <v>140</v>
      <v>138</v>
      <v>138</v>
      <v>140</v>
      <v>138</v>
      <v>138</v>
      <v>141</v>
      <v>7</v>
      <v>139</v>
      <v>141</v>
      <v>8</v>
      <v>138</v>
      <v>141</v>
      <v>9</v>
      <v>10</v>
      <v>11</v>
      <v>141</v>
      <v>141</v>
      <v>138</v>
      <v>141</v>
      <v>12</v>
      <v>13</v>
      <v>14</v>
      <v>15</v>
      <v>141</v>
      <v>141</v>
      <v>141</v>
      <v>141</v>
      <v>141</v>
      <v>141</v>
      <v>141</v>
      <v>141</v>
      <v>141</v>
      <v>141</v>
      <v>141</v>
      <v>16</v>
    </spb>
    <spb s="3">
      <v>4</v>
      <v>Name</v>
      <v>LearnMoreOnLink</v>
    </spb>
    <spb s="12">
      <v>2019</v>
      <v>2019</v>
      <v>square km</v>
      <v>per thousand (2018)</v>
      <v>2025</v>
      <v>2019</v>
      <v>2018</v>
      <v>per liter (2016)</v>
      <v>2019</v>
      <v>years (2018)</v>
      <v>2018</v>
      <v>per thousand (2018)</v>
      <v>2019</v>
      <v>2017</v>
      <v>2016</v>
      <v>2019</v>
      <v>2016</v>
      <v>2017</v>
      <v>kilotons per year (2016)</v>
      <v>deaths per 100,000 (2017)</v>
      <v>kWh (2014)</v>
      <v>2014</v>
      <v>2011</v>
      <v>2011</v>
      <v>2011</v>
      <v>2011</v>
      <v>2011</v>
      <v>2015</v>
      <v>2011</v>
      <v>2011</v>
      <v>2018</v>
      <v>2018</v>
      <v>2019</v>
    </spb>
    <spb s="1">
      <v xml:space="preserve">Wikipedia	</v>
      <v xml:space="preserve">CC BY-SA 3.0	</v>
      <v xml:space="preserve">https://en.wikipedia.org/wiki/Spain	</v>
      <v xml:space="preserve">https://creativecommons.org/licenses/by-sa/3.0	</v>
    </spb>
    <spb s="1">
      <v xml:space="preserve">Wikipedia	Cia	Facebook	</v>
      <v xml:space="preserve">CC-BY-SA			</v>
      <v xml:space="preserve">http://en.wikipedia.org/wiki/Spain	https://www.cia.gov/library/publications/the-world-factbook/geos/sp.html?Transportation	https://www.facebook.com/spain.info.no	</v>
      <v xml:space="preserve">http://creativecommons.org/licenses/by-sa/3.0/			</v>
    </spb>
    <spb s="1">
      <v xml:space="preserve">Wikipedia	</v>
      <v xml:space="preserve">CC-BY-SA	</v>
      <v xml:space="preserve">http://en.wikipedia.org/wiki/Spain	</v>
      <v xml:space="preserve">http://creativecommons.org/licenses/by-sa/3.0/	</v>
    </spb>
    <spb s="1">
      <v xml:space="preserve">Cia	</v>
      <v xml:space="preserve">	</v>
      <v xml:space="preserve">https://www.cia.gov/library/publications/the-world-factbook/geos/sp.html?Transportation	</v>
      <v xml:space="preserve">	</v>
    </spb>
    <spb s="2">
      <v>2</v>
      <v>146</v>
      <v>145</v>
      <v>145</v>
      <v>4</v>
      <v>145</v>
      <v>145</v>
      <v>145</v>
      <v>147</v>
      <v>145</v>
      <v>145</v>
      <v>147</v>
      <v>145</v>
      <v>145</v>
      <v>148</v>
      <v>7</v>
      <v>146</v>
      <v>148</v>
      <v>8</v>
      <v>145</v>
      <v>148</v>
      <v>9</v>
      <v>10</v>
      <v>11</v>
      <v>148</v>
      <v>148</v>
      <v>145</v>
      <v>148</v>
      <v>12</v>
      <v>13</v>
      <v>14</v>
      <v>15</v>
      <v>148</v>
      <v>146</v>
      <v>148</v>
      <v>148</v>
      <v>148</v>
      <v>148</v>
      <v>148</v>
      <v>148</v>
      <v>148</v>
      <v>148</v>
      <v>148</v>
      <v>148</v>
      <v>16</v>
    </spb>
    <spb s="7">
      <v>2019</v>
      <v>2019</v>
      <v>square km</v>
      <v>per thousand (2018)</v>
      <v>2025</v>
      <v>2019</v>
      <v>2018</v>
      <v>per liter (2016)</v>
      <v>2019</v>
      <v>years (2018)</v>
      <v>2018</v>
      <v>per thousand (2018)</v>
      <v>2019</v>
      <v>2017</v>
      <v>2016</v>
      <v>2019</v>
      <v>2016</v>
      <v>2017</v>
      <v>kilotons per year (2016)</v>
      <v>deaths per 100,000 (2017)</v>
      <v>kWh (2014)</v>
      <v>2015</v>
      <v>2019</v>
      <v>2017</v>
      <v>2017</v>
      <v>2017</v>
      <v>2017</v>
      <v>2017</v>
      <v>2015</v>
      <v>2017</v>
      <v>2017</v>
      <v>2017</v>
      <v>2017</v>
      <v>2019</v>
    </spb>
    <spb s="1">
      <v xml:space="preserve">Wikipedia	</v>
      <v xml:space="preserve">CC BY-SA 3.0	</v>
      <v xml:space="preserve">https://en.wikipedia.org/wiki/Switzerland	</v>
      <v xml:space="preserve">https://creativecommons.org/licenses/by-sa/3.0	</v>
    </spb>
    <spb s="1">
      <v xml:space="preserve">Wikipedia	Cia	travel.state.gov	</v>
      <v xml:space="preserve">CC-BY-SA			</v>
      <v xml:space="preserve">http://en.wikipedia.org/wiki/Switzerland	https://www.cia.gov/library/publications/the-world-factbook/geos/sz.html?Transportation	https://travel.state.gov/content/travel/en/international-travel/International-Travel-Country-Information-Pages/Switzerland.html.html	</v>
      <v xml:space="preserve">http://creativecommons.org/licenses/by-sa/3.0/			</v>
    </spb>
    <spb s="1">
      <v xml:space="preserve">Wikipedia	</v>
      <v xml:space="preserve">CC-BY-SA	</v>
      <v xml:space="preserve">http://en.wikipedia.org/wiki/Switzerland	</v>
      <v xml:space="preserve">http://creativecommons.org/licenses/by-sa/3.0/	</v>
    </spb>
    <spb s="1">
      <v xml:space="preserve">Cia	</v>
      <v xml:space="preserve">	</v>
      <v xml:space="preserve">https://www.cia.gov/library/publications/the-world-factbook/geos/sz.html?Transportation	</v>
      <v xml:space="preserve">	</v>
    </spb>
    <spb s="13">
      <v>2</v>
      <v>152</v>
      <v>151</v>
      <v>151</v>
      <v>4</v>
      <v>151</v>
      <v>151</v>
      <v>151</v>
      <v>153</v>
      <v>151</v>
      <v>151</v>
      <v>151</v>
      <v>151</v>
      <v>154</v>
      <v>7</v>
      <v>152</v>
      <v>154</v>
      <v>8</v>
      <v>151</v>
      <v>154</v>
      <v>9</v>
      <v>10</v>
      <v>11</v>
      <v>154</v>
      <v>154</v>
      <v>151</v>
      <v>154</v>
      <v>12</v>
      <v>13</v>
      <v>14</v>
      <v>15</v>
      <v>154</v>
      <v>152</v>
      <v>154</v>
      <v>154</v>
      <v>154</v>
      <v>154</v>
      <v>154</v>
      <v>154</v>
      <v>154</v>
      <v>154</v>
      <v>154</v>
      <v>154</v>
      <v>16</v>
    </spb>
    <spb s="1">
      <v xml:space="preserve">Wikipedia	</v>
      <v xml:space="preserve">CC BY-SA 3.0	</v>
      <v xml:space="preserve">https://en.wikipedia.org/wiki/Uruguay	</v>
      <v xml:space="preserve">https://creativecommons.org/licenses/by-sa/3.0	</v>
    </spb>
    <spb s="1">
      <v xml:space="preserve">Wikipedia	Cia	travel.state.gov	</v>
      <v xml:space="preserve">CC-BY-SA			</v>
      <v xml:space="preserve">http://en.wikipedia.org/wiki/Uruguay	https://www.cia.gov/library/publications/the-world-factbook/geos/uy.html?Transportation	https://travel.state.gov/content/travel/en/international-travel/International-Travel-Country-Information-Pages/Uruguay.html	</v>
      <v xml:space="preserve">http://creativecommons.org/licenses/by-sa/3.0/			</v>
    </spb>
    <spb s="1">
      <v xml:space="preserve">Wikipedia	</v>
      <v xml:space="preserve">CC-BY-SA	</v>
      <v xml:space="preserve">http://en.wikipedia.org/wiki/Uruguay	</v>
      <v xml:space="preserve">http://creativecommons.org/licenses/by-sa/3.0/	</v>
    </spb>
    <spb s="1">
      <v xml:space="preserve">Cia	</v>
      <v xml:space="preserve">	</v>
      <v xml:space="preserve">https://www.cia.gov/library/publications/the-world-factbook/geos/uy.html?Transportation	</v>
      <v xml:space="preserve">	</v>
    </spb>
    <spb s="2">
      <v>2</v>
      <v>157</v>
      <v>156</v>
      <v>156</v>
      <v>4</v>
      <v>156</v>
      <v>156</v>
      <v>156</v>
      <v>158</v>
      <v>156</v>
      <v>156</v>
      <v>158</v>
      <v>156</v>
      <v>156</v>
      <v>159</v>
      <v>7</v>
      <v>157</v>
      <v>159</v>
      <v>8</v>
      <v>156</v>
      <v>159</v>
      <v>9</v>
      <v>10</v>
      <v>11</v>
      <v>159</v>
      <v>159</v>
      <v>156</v>
      <v>159</v>
      <v>12</v>
      <v>13</v>
      <v>14</v>
      <v>15</v>
      <v>159</v>
      <v>157</v>
      <v>159</v>
      <v>159</v>
      <v>159</v>
      <v>159</v>
      <v>159</v>
      <v>159</v>
      <v>159</v>
      <v>159</v>
      <v>159</v>
      <v>159</v>
      <v>16</v>
    </spb>
    <spb s="7">
      <v>2019</v>
      <v>2019</v>
      <v>square km</v>
      <v>per thousand (2018)</v>
      <v>2025</v>
      <v>2019</v>
      <v>2018</v>
      <v>per liter (2016)</v>
      <v>2019</v>
      <v>years (2018)</v>
      <v>2018</v>
      <v>per thousand (2018)</v>
      <v>2019</v>
      <v>2017</v>
      <v>2016</v>
      <v>2019</v>
      <v>2016</v>
      <v>2017</v>
      <v>kilotons per year (2016)</v>
      <v>deaths per 100,000 (2017)</v>
      <v>kWh (2014)</v>
      <v>2014</v>
      <v>1996</v>
      <v>2018</v>
      <v>2018</v>
      <v>2018</v>
      <v>2018</v>
      <v>2018</v>
      <v>2015</v>
      <v>2018</v>
      <v>2018</v>
      <v>2017</v>
      <v>2017</v>
      <v>2019</v>
    </spb>
    <spb s="1">
      <v xml:space="preserve">Wikipedia	</v>
      <v xml:space="preserve">CC BY-SA 3.0	</v>
      <v xml:space="preserve">https://en.wikipedia.org/wiki/Austria	</v>
      <v xml:space="preserve">https://creativecommons.org/licenses/by-sa/3.0	</v>
    </spb>
    <spb s="1">
      <v xml:space="preserve">Wikipedia	Cia	travel.state.gov	</v>
      <v xml:space="preserve">CC-BY-SA			</v>
      <v xml:space="preserve">http://en.wikipedia.org/wiki/Austria	https://www.cia.gov/library/publications/the-world-factbook/geos/au.html?Transportation	https://travel.state.gov/content/travel/en/international-travel/International-Travel-Country-Information-Pages/Austria.html	</v>
      <v xml:space="preserve">http://creativecommons.org/licenses/by-sa/3.0/			</v>
    </spb>
    <spb s="1">
      <v xml:space="preserve">Wikipedia	</v>
      <v xml:space="preserve">CC-BY-SA	</v>
      <v xml:space="preserve">http://en.wikipedia.org/wiki/Austria	</v>
      <v xml:space="preserve">http://creativecommons.org/licenses/by-sa/3.0/	</v>
    </spb>
    <spb s="1">
      <v xml:space="preserve">Cia	</v>
      <v xml:space="preserve">	</v>
      <v xml:space="preserve">https://www.cia.gov/library/publications/the-world-factbook/geos/au.html?Transportation	</v>
      <v xml:space="preserve">	</v>
    </spb>
    <spb s="13">
      <v>2</v>
      <v>163</v>
      <v>162</v>
      <v>162</v>
      <v>4</v>
      <v>162</v>
      <v>162</v>
      <v>162</v>
      <v>164</v>
      <v>162</v>
      <v>162</v>
      <v>162</v>
      <v>162</v>
      <v>165</v>
      <v>7</v>
      <v>163</v>
      <v>165</v>
      <v>8</v>
      <v>162</v>
      <v>165</v>
      <v>9</v>
      <v>10</v>
      <v>11</v>
      <v>165</v>
      <v>165</v>
      <v>162</v>
      <v>165</v>
      <v>12</v>
      <v>13</v>
      <v>14</v>
      <v>15</v>
      <v>165</v>
      <v>163</v>
      <v>165</v>
      <v>165</v>
      <v>165</v>
      <v>165</v>
      <v>165</v>
      <v>165</v>
      <v>165</v>
      <v>165</v>
      <v>165</v>
      <v>165</v>
      <v>16</v>
    </spb>
    <spb s="1">
      <v xml:space="preserve">Wikipedia	</v>
      <v xml:space="preserve">CC BY-SA 3.0	</v>
      <v xml:space="preserve">https://en.wikipedia.org/wiki/Bosnia_and_Herzegovina	</v>
      <v xml:space="preserve">https://creativecommons.org/licenses/by-sa/3.0	</v>
    </spb>
    <spb s="1">
      <v xml:space="preserve">Wikipedia	Cia	travel.state.gov	</v>
      <v xml:space="preserve">CC-BY-SA			</v>
      <v xml:space="preserve">http://en.wikipedia.org/wiki/Bosnia_and_Herzegovina	https://www.cia.gov/library/publications/the-world-factbook/geos/bk.html?Transportation	https://travel.state.gov/content/travel/en/international-travel/International-Travel-Country-Information-Pages/BosniaandHerzegovina.html	</v>
      <v xml:space="preserve">http://creativecommons.org/licenses/by-sa/3.0/			</v>
    </spb>
    <spb s="1">
      <v xml:space="preserve">Wikipedia	</v>
      <v xml:space="preserve">CC-BY-SA	</v>
      <v xml:space="preserve">http://en.wikipedia.org/wiki/Bosnia_and_Herzegovina	</v>
      <v xml:space="preserve">http://creativecommons.org/licenses/by-sa/3.0/	</v>
    </spb>
    <spb s="1">
      <v xml:space="preserve">Cia	</v>
      <v xml:space="preserve">	</v>
      <v xml:space="preserve">https://www.cia.gov/library/publications/the-world-factbook/geos/bk.html?Transportation	</v>
      <v xml:space="preserve">	</v>
    </spb>
    <spb s="14">
      <v>2</v>
      <v>168</v>
      <v>167</v>
      <v>167</v>
      <v>4</v>
      <v>167</v>
      <v>167</v>
      <v>167</v>
      <v>169</v>
      <v>167</v>
      <v>167</v>
      <v>169</v>
      <v>167</v>
      <v>167</v>
      <v>170</v>
      <v>7</v>
      <v>168</v>
      <v>170</v>
      <v>8</v>
      <v>167</v>
      <v>170</v>
      <v>9</v>
      <v>10</v>
      <v>11</v>
      <v>170</v>
      <v>170</v>
      <v>167</v>
      <v>170</v>
      <v>12</v>
      <v>13</v>
      <v>14</v>
      <v>15</v>
      <v>170</v>
      <v>170</v>
      <v>170</v>
      <v>170</v>
      <v>170</v>
      <v>170</v>
      <v>170</v>
      <v>170</v>
      <v>170</v>
      <v>170</v>
      <v>16</v>
    </spb>
    <spb s="3">
      <v>5</v>
      <v>Name</v>
      <v>LearnMoreOnLink</v>
    </spb>
    <spb s="15">
      <v>2019</v>
      <v>2019</v>
      <v>square km</v>
      <v>per thousand (2018)</v>
      <v>2025</v>
      <v>2019</v>
      <v>2018</v>
      <v>per liter (2016)</v>
      <v>2019</v>
      <v>years (2018)</v>
      <v>2018</v>
      <v>per thousand (2018)</v>
      <v>2019</v>
      <v>2017</v>
      <v>2016</v>
      <v>2019</v>
      <v>2016</v>
      <v>2015</v>
      <v>kilotons per year (2016)</v>
      <v>deaths per 100,000 (2017)</v>
      <v>kWh (2014)</v>
      <v>2014</v>
      <v>2011</v>
      <v>2011</v>
      <v>2011</v>
      <v>2011</v>
      <v>2011</v>
      <v>2015</v>
      <v>2011</v>
      <v>2011</v>
      <v>2002</v>
      <v>2019</v>
    </spb>
    <spb s="1">
      <v xml:space="preserve">Wikipedia	</v>
      <v xml:space="preserve">CC BY-SA 3.0	</v>
      <v xml:space="preserve">https://en.wikipedia.org/wiki/Cape_Verde	</v>
      <v xml:space="preserve">https://creativecommons.org/licenses/by-sa/3.0	</v>
    </spb>
    <spb s="1">
      <v xml:space="preserve">Wikipedia	Cia	travel.state.gov	</v>
      <v xml:space="preserve">CC-BY-SA			</v>
      <v xml:space="preserve">http://en.wikipedia.org/wiki/Cape_Verde	https://www.cia.gov/library/publications/the-world-factbook/geos/cv.html?Transportation	https://travel.state.gov/content/travel/en/international-travel/International-Travel-Country-Information-Pages/CaboVerde.html	</v>
      <v xml:space="preserve">http://creativecommons.org/licenses/by-sa/3.0/			</v>
    </spb>
    <spb s="1">
      <v xml:space="preserve">Wikipedia	</v>
      <v xml:space="preserve">CC-BY-SA	</v>
      <v xml:space="preserve">http://en.wikipedia.org/wiki/Cape_Verde	</v>
      <v xml:space="preserve">http://creativecommons.org/licenses/by-sa/3.0/	</v>
    </spb>
    <spb s="1">
      <v xml:space="preserve">Cia	</v>
      <v xml:space="preserve">	</v>
      <v xml:space="preserve">https://www.cia.gov/library/publications/the-world-factbook/geos/cv.html?Transportation	</v>
      <v xml:space="preserve">	</v>
    </spb>
    <spb s="16">
      <v>2</v>
      <v>175</v>
      <v>174</v>
      <v>174</v>
      <v>4</v>
      <v>174</v>
      <v>174</v>
      <v>174</v>
      <v>176</v>
      <v>174</v>
      <v>174</v>
      <v>176</v>
      <v>174</v>
      <v>174</v>
      <v>177</v>
      <v>7</v>
      <v>175</v>
      <v>177</v>
      <v>8</v>
      <v>174</v>
      <v>177</v>
      <v>9</v>
      <v>10</v>
      <v>11</v>
      <v>177</v>
      <v>177</v>
      <v>174</v>
      <v>177</v>
      <v>12</v>
      <v>13</v>
      <v>14</v>
      <v>177</v>
      <v>177</v>
      <v>177</v>
      <v>177</v>
      <v>177</v>
      <v>177</v>
      <v>177</v>
      <v>177</v>
      <v>177</v>
      <v>177</v>
      <v>177</v>
      <v>16</v>
    </spb>
    <spb s="3">
      <v>6</v>
      <v>Name</v>
      <v>LearnMoreOnLink</v>
    </spb>
    <spb s="17">
      <v>2019</v>
      <v>2019</v>
      <v>square km</v>
      <v>per thousand (2018)</v>
      <v>2025</v>
      <v>2019</v>
      <v>2018</v>
      <v>per liter (2016)</v>
      <v>2019</v>
      <v>years (2018)</v>
      <v>2017</v>
      <v>per thousand (2018)</v>
      <v>2019</v>
      <v>2017</v>
      <v>2016</v>
      <v>2019</v>
      <v>2016</v>
      <v>2015</v>
      <v>kilotons per year (2016)</v>
      <v>deaths per 100,000 (2017)</v>
      <v>2007</v>
      <v>2015</v>
      <v>2015</v>
      <v>2015</v>
      <v>2015</v>
      <v>2015</v>
      <v>2015</v>
      <v>2015</v>
      <v>2015</v>
      <v>2018</v>
      <v>2018</v>
      <v>2019</v>
    </spb>
    <spb s="1">
      <v xml:space="preserve">Wikipedia	</v>
      <v xml:space="preserve">CC BY-SA 3.0	</v>
      <v xml:space="preserve">https://en.wikipedia.org/wiki/Cura%C3%A7ao	</v>
      <v xml:space="preserve">https://creativecommons.org/licenses/by-sa/3.0	</v>
    </spb>
    <spb s="1">
      <v xml:space="preserve">Wikipedia	Wikipedia	Cia	travel.state.gov	</v>
      <v xml:space="preserve">CC-BY-SA	CC-BY-SA			</v>
      <v xml:space="preserve">http://en.wikipedia.org/wiki/Curaçao	http://es.wikipedia.org/wiki/Curazao	https://www.cia.gov/library/publications/the-world-factbook/geos/cc.html?Transportation	https://travel.state.gov/content/travel/en/international-travel/International-Travel-Country-Information-Pages/Curacao.html	</v>
      <v xml:space="preserve">http://creativecommons.org/licenses/by-sa/3.0/	http://creativecommons.org/licenses/by-sa/3.0/			</v>
    </spb>
    <spb s="1">
      <v xml:space="preserve">Wikipedia	</v>
      <v xml:space="preserve">CC-BY-SA	</v>
      <v xml:space="preserve">http://en.wikipedia.org/wiki/Curaçao	</v>
      <v xml:space="preserve">http://creativecommons.org/licenses/by-sa/3.0/	</v>
    </spb>
    <spb s="1">
      <v xml:space="preserve">Cia	</v>
      <v xml:space="preserve">	</v>
      <v xml:space="preserve">https://www.cia.gov/library/publications/the-world-factbook/geos/cc.html?Transportation	</v>
      <v xml:space="preserve">	</v>
    </spb>
    <spb s="18">
      <v>2</v>
      <v>182</v>
      <v>181</v>
      <v>181</v>
      <v>4</v>
      <v>181</v>
      <v>181</v>
      <v>181</v>
      <v>183</v>
      <v>181</v>
      <v>181</v>
      <v>181</v>
      <v>181</v>
      <v>184</v>
      <v>7</v>
      <v>8</v>
      <v>181</v>
      <v>10</v>
      <v>181</v>
      <v>13</v>
      <v>15</v>
      <v>184</v>
      <v>184</v>
      <v>184</v>
    </spb>
    <spb s="3">
      <v>7</v>
      <v>Name</v>
      <v>LearnMoreOnLink</v>
    </spb>
    <spb s="19">
      <v>2019</v>
      <v>2018</v>
      <v>square km</v>
      <v>per thousand (2018)</v>
      <v>2025</v>
      <v>2019</v>
      <v>2018</v>
      <v>years (2017)</v>
      <v>2019</v>
      <v>kilotons per year (2016)</v>
      <v>kWh (2014)</v>
      <v>1984</v>
      <v>2013</v>
      <v>2013</v>
    </spb>
    <spb s="1">
      <v xml:space="preserve">Wikipedia	</v>
      <v xml:space="preserve">CC BY-SA 3.0	</v>
      <v xml:space="preserve">https://en.wikipedia.org/wiki/Ecuador	</v>
      <v xml:space="preserve">https://creativecommons.org/licenses/by-sa/3.0	</v>
    </spb>
    <spb s="1">
      <v xml:space="preserve">Wikipedia	Cia	travel.state.gov	</v>
      <v xml:space="preserve">CC-BY-SA			</v>
      <v xml:space="preserve">http://en.wikipedia.org/wiki/Ecuador	https://www.cia.gov/library/publications/the-world-factbook/geos/ec.html?Transportation	https://travel.state.gov/content/travel/en/international-travel/International-Travel-Country-Information-Pages/Ecuador.html	</v>
      <v xml:space="preserve">http://creativecommons.org/licenses/by-sa/3.0/			</v>
    </spb>
    <spb s="1">
      <v xml:space="preserve">Wikipedia	</v>
      <v xml:space="preserve">CC-BY-SA	</v>
      <v xml:space="preserve">http://en.wikipedia.org/wiki/Ecuador	</v>
      <v xml:space="preserve">http://creativecommons.org/licenses/by-sa/3.0/	</v>
    </spb>
    <spb s="1">
      <v xml:space="preserve">Cia	</v>
      <v xml:space="preserve">	</v>
      <v xml:space="preserve">https://www.cia.gov/library/publications/the-world-factbook/geos/ec.html?Transportation	</v>
      <v xml:space="preserve">	</v>
    </spb>
    <spb s="20">
      <v>2</v>
      <v>189</v>
      <v>188</v>
      <v>188</v>
      <v>4</v>
      <v>188</v>
      <v>188</v>
      <v>188</v>
      <v>190</v>
      <v>188</v>
      <v>188</v>
      <v>190</v>
      <v>188</v>
      <v>188</v>
      <v>191</v>
      <v>7</v>
      <v>189</v>
      <v>191</v>
      <v>8</v>
      <v>188</v>
      <v>9</v>
      <v>10</v>
      <v>11</v>
      <v>191</v>
      <v>191</v>
      <v>188</v>
      <v>191</v>
      <v>12</v>
      <v>13</v>
      <v>14</v>
      <v>15</v>
      <v>191</v>
      <v>189</v>
      <v>191</v>
      <v>191</v>
      <v>191</v>
      <v>191</v>
      <v>191</v>
      <v>191</v>
      <v>191</v>
      <v>191</v>
      <v>191</v>
      <v>191</v>
      <v>16</v>
    </spb>
    <spb s="3">
      <v>8</v>
      <v>Name</v>
      <v>LearnMoreOnLink</v>
    </spb>
    <spb s="21">
      <v>2019</v>
      <v>2019</v>
      <v>square km</v>
      <v>per thousand (2018)</v>
      <v>2025</v>
      <v>2019</v>
      <v>2018</v>
      <v>per liter (2016)</v>
      <v>2019</v>
      <v>years (2018)</v>
      <v>per thousand (2018)</v>
      <v>2019</v>
      <v>2017</v>
      <v>2016</v>
      <v>2019</v>
      <v>2016</v>
      <v>2016</v>
      <v>kilotons per year (2016)</v>
      <v>deaths per 100,000 (2017)</v>
      <v>kWh (2014)</v>
      <v>2014</v>
      <v>2000</v>
      <v>2018</v>
      <v>2018</v>
      <v>2018</v>
      <v>2018</v>
      <v>2018</v>
      <v>2015</v>
      <v>2018</v>
      <v>2018</v>
      <v>2018</v>
      <v>2015</v>
      <v>2019</v>
    </spb>
    <spb s="1">
      <v xml:space="preserve">Wikipedia	</v>
      <v xml:space="preserve">CC BY-SA 3.0	</v>
      <v xml:space="preserve">https://en.wikipedia.org/wiki/Democratic_Republic_of_the_Congo	</v>
      <v xml:space="preserve">https://creativecommons.org/licenses/by-sa/3.0	</v>
    </spb>
    <spb s="1">
      <v xml:space="preserve">Wikipedia	Cia	travel.state.gov	</v>
      <v xml:space="preserve">CC-BY-SA			</v>
      <v xml:space="preserve">http://en.wikipedia.org/wiki/Democratic_Republic_of_the_Congo	https://www.cia.gov/library/publications/the-world-factbook/geos/cg.html?Transportation	https://travel.state.gov/content/travel/en/international-travel/International-Travel-Country-Information-Pages/DemocraticRepublicoftheCongoDRC.html	</v>
      <v xml:space="preserve">http://creativecommons.org/licenses/by-sa/3.0/			</v>
    </spb>
    <spb s="1">
      <v xml:space="preserve">Wikipedia	</v>
      <v xml:space="preserve">CC-BY-SA	</v>
      <v xml:space="preserve">http://en.wikipedia.org/wiki/Democratic_Republic_of_the_Congo	</v>
      <v xml:space="preserve">http://creativecommons.org/licenses/by-sa/3.0/	</v>
    </spb>
    <spb s="1">
      <v xml:space="preserve">Cia	</v>
      <v xml:space="preserve">	</v>
      <v xml:space="preserve">https://www.cia.gov/library/publications/the-world-factbook/geos/cg.html?Transportation	</v>
      <v xml:space="preserve">	</v>
    </spb>
    <spb s="11">
      <v>2</v>
      <v>196</v>
      <v>195</v>
      <v>195</v>
      <v>4</v>
      <v>195</v>
      <v>195</v>
      <v>195</v>
      <v>197</v>
      <v>195</v>
      <v>195</v>
      <v>197</v>
      <v>195</v>
      <v>195</v>
      <v>198</v>
      <v>7</v>
      <v>196</v>
      <v>198</v>
      <v>8</v>
      <v>195</v>
      <v>198</v>
      <v>9</v>
      <v>10</v>
      <v>11</v>
      <v>198</v>
      <v>198</v>
      <v>195</v>
      <v>198</v>
      <v>12</v>
      <v>13</v>
      <v>14</v>
      <v>15</v>
      <v>198</v>
      <v>198</v>
      <v>198</v>
      <v>198</v>
      <v>198</v>
      <v>198</v>
      <v>198</v>
      <v>198</v>
      <v>198</v>
      <v>198</v>
      <v>198</v>
      <v>16</v>
    </spb>
    <spb s="12">
      <v>2016</v>
      <v>2019</v>
      <v>square km</v>
      <v>per thousand (2018)</v>
      <v>2025</v>
      <v>2016</v>
      <v>2018</v>
      <v>per liter (2016)</v>
      <v>2019</v>
      <v>years (2018)</v>
      <v>1989</v>
      <v>per thousand (2018)</v>
      <v>2019</v>
      <v>2017</v>
      <v>2016</v>
      <v>2019</v>
      <v>2016</v>
      <v>2016</v>
      <v>kilotons per year (2016)</v>
      <v>deaths per 100,000 (2017)</v>
      <v>kWh (2014)</v>
      <v>2014</v>
      <v>2012</v>
      <v>2012</v>
      <v>2012</v>
      <v>2012</v>
      <v>2012</v>
      <v>2015</v>
      <v>2012</v>
      <v>2012</v>
      <v>2015</v>
      <v>2016</v>
      <v>2019</v>
    </spb>
    <spb s="1">
      <v xml:space="preserve">Wikipedia	</v>
      <v xml:space="preserve">CC BY-SA 3.0	</v>
      <v xml:space="preserve">https://en.wikipedia.org/wiki/Egypt	</v>
      <v xml:space="preserve">https://creativecommons.org/licenses/by-sa/3.0	</v>
    </spb>
    <spb s="1">
      <v xml:space="preserve">Wikipedia	Cia	travel.state.gov	</v>
      <v xml:space="preserve">CC-BY-SA			</v>
      <v xml:space="preserve">http://en.wikipedia.org/wiki/Egypt	https://www.cia.gov/library/publications/the-world-factbook/geos/eg.html?Transportation	https://travel.state.gov/content/travel/en/international-travel/International-Travel-Country-Information-Pages/Egypt.html	</v>
      <v xml:space="preserve">http://creativecommons.org/licenses/by-sa/3.0/			</v>
    </spb>
    <spb s="1">
      <v xml:space="preserve">Wikipedia	</v>
      <v xml:space="preserve">CC-BY-SA	</v>
      <v xml:space="preserve">http://en.wikipedia.org/wiki/Egypt	</v>
      <v xml:space="preserve">http://creativecommons.org/licenses/by-sa/3.0/	</v>
    </spb>
    <spb s="1">
      <v xml:space="preserve">Cia	</v>
      <v xml:space="preserve">	</v>
      <v xml:space="preserve">https://www.cia.gov/library/publications/the-world-factbook/geos/eg.html?Transportation	</v>
      <v xml:space="preserve">	</v>
    </spb>
    <spb s="13">
      <v>2</v>
      <v>202</v>
      <v>201</v>
      <v>201</v>
      <v>4</v>
      <v>201</v>
      <v>201</v>
      <v>201</v>
      <v>203</v>
      <v>201</v>
      <v>201</v>
      <v>201</v>
      <v>201</v>
      <v>204</v>
      <v>7</v>
      <v>202</v>
      <v>204</v>
      <v>8</v>
      <v>201</v>
      <v>204</v>
      <v>9</v>
      <v>10</v>
      <v>11</v>
      <v>204</v>
      <v>204</v>
      <v>201</v>
      <v>204</v>
      <v>12</v>
      <v>13</v>
      <v>14</v>
      <v>15</v>
      <v>204</v>
      <v>202</v>
      <v>204</v>
      <v>204</v>
      <v>204</v>
      <v>204</v>
      <v>204</v>
      <v>204</v>
      <v>204</v>
      <v>204</v>
      <v>204</v>
      <v>204</v>
      <v>16</v>
    </spb>
    <spb s="7">
      <v>2019</v>
      <v>2019</v>
      <v>square km</v>
      <v>per thousand (2018)</v>
      <v>2025</v>
      <v>2019</v>
      <v>2018</v>
      <v>per liter (2016)</v>
      <v>2019</v>
      <v>years (2018)</v>
      <v>2015</v>
      <v>per thousand (2018)</v>
      <v>2019</v>
      <v>2017</v>
      <v>2016</v>
      <v>2019</v>
      <v>2016</v>
      <v>2018</v>
      <v>kilotons per year (2016)</v>
      <v>deaths per 100,000 (2017)</v>
      <v>kWh (2014)</v>
      <v>2014</v>
      <v>2019</v>
      <v>2017</v>
      <v>2017</v>
      <v>2017</v>
      <v>2017</v>
      <v>2017</v>
      <v>2015</v>
      <v>2017</v>
      <v>2017</v>
      <v>2018</v>
      <v>2017</v>
      <v>2019</v>
    </spb>
    <spb s="1">
      <v xml:space="preserve">Wikipedia	</v>
      <v xml:space="preserve">CC BY-SA 3.0	</v>
      <v xml:space="preserve">https://en.wikipedia.org/wiki/Iran	</v>
      <v xml:space="preserve">https://creativecommons.org/licenses/by-sa/3.0	</v>
    </spb>
    <spb s="1">
      <v xml:space="preserve">Wikipedia	Cia	travel.state.gov	</v>
      <v xml:space="preserve">CC-BY-SA			</v>
      <v xml:space="preserve">http://en.wikipedia.org/wiki/Iran	https://www.cia.gov/library/publications/the-world-factbook/geos/ir.html?Transportation	https://travel.state.gov/content/travel/en/international-travel/International-Travel-Country-Information-Pages/Iran.html	</v>
      <v xml:space="preserve">http://creativecommons.org/licenses/by-sa/3.0/			</v>
    </spb>
    <spb s="1">
      <v xml:space="preserve">Wikipedia	</v>
      <v xml:space="preserve">CC-BY-SA	</v>
      <v xml:space="preserve">http://en.wikipedia.org/wiki/Iran	</v>
      <v xml:space="preserve">http://creativecommons.org/licenses/by-sa/3.0/	</v>
    </spb>
    <spb s="1">
      <v xml:space="preserve">Cia	</v>
      <v xml:space="preserve">	</v>
      <v xml:space="preserve">https://www.cia.gov/library/publications/the-world-factbook/geos/ir.html?Transportation	</v>
      <v xml:space="preserve">	</v>
    </spb>
    <spb s="2">
      <v>2</v>
      <v>208</v>
      <v>207</v>
      <v>207</v>
      <v>4</v>
      <v>207</v>
      <v>207</v>
      <v>207</v>
      <v>209</v>
      <v>207</v>
      <v>207</v>
      <v>209</v>
      <v>207</v>
      <v>207</v>
      <v>210</v>
      <v>7</v>
      <v>208</v>
      <v>210</v>
      <v>8</v>
      <v>207</v>
      <v>210</v>
      <v>9</v>
      <v>10</v>
      <v>11</v>
      <v>210</v>
      <v>210</v>
      <v>207</v>
      <v>210</v>
      <v>12</v>
      <v>13</v>
      <v>14</v>
      <v>15</v>
      <v>210</v>
      <v>208</v>
      <v>210</v>
      <v>210</v>
      <v>210</v>
      <v>210</v>
      <v>210</v>
      <v>210</v>
      <v>210</v>
      <v>210</v>
      <v>210</v>
      <v>210</v>
      <v>16</v>
    </spb>
    <spb s="7">
      <v>2019</v>
      <v>2017</v>
      <v>square km</v>
      <v>per thousand (2018)</v>
      <v>2025</v>
      <v>2019</v>
      <v>2018</v>
      <v>per liter (2016)</v>
      <v>2019</v>
      <v>years (2018)</v>
      <v>2009</v>
      <v>per thousand (2018)</v>
      <v>2019</v>
      <v>2017</v>
      <v>2016</v>
      <v>2019</v>
      <v>2016</v>
      <v>2018</v>
      <v>kilotons per year (2016)</v>
      <v>deaths per 100,000 (2017)</v>
      <v>kWh (2014)</v>
      <v>2014</v>
      <v>2019</v>
      <v>2017</v>
      <v>2017</v>
      <v>2017</v>
      <v>2017</v>
      <v>2017</v>
      <v>2015</v>
      <v>2017</v>
      <v>2017</v>
      <v>2017</v>
      <v>2017</v>
      <v>2019</v>
    </spb>
    <spb s="1">
      <v xml:space="preserve">Wikipedia	</v>
      <v xml:space="preserve">CC BY-SA 3.0	</v>
      <v xml:space="preserve">https://en.wikipedia.org/wiki/Iraq	</v>
      <v xml:space="preserve">https://creativecommons.org/licenses/by-sa/3.0	</v>
    </spb>
    <spb s="1">
      <v xml:space="preserve">Wikipedia	Cia	travel.state.gov	</v>
      <v xml:space="preserve">CC-BY-SA			</v>
      <v xml:space="preserve">http://en.wikipedia.org/wiki/Iraq	https://www.cia.gov/library/publications/the-world-factbook/geos/iz.html?Transportation	https://travel.state.gov/content/travel/en/international-travel/International-Travel-Country-Information-Pages/Iraq.html	</v>
      <v xml:space="preserve">http://creativecommons.org/licenses/by-sa/3.0/			</v>
    </spb>
    <spb s="1">
      <v xml:space="preserve">Wikipedia	</v>
      <v xml:space="preserve">CC-BY-SA	</v>
      <v xml:space="preserve">http://en.wikipedia.org/wiki/Iraq	</v>
      <v xml:space="preserve">http://creativecommons.org/licenses/by-sa/3.0/	</v>
    </spb>
    <spb s="1">
      <v xml:space="preserve">Cia	</v>
      <v xml:space="preserve">	</v>
      <v xml:space="preserve">https://www.cia.gov/library/publications/the-world-factbook/geos/iz.html?Transportation	</v>
      <v xml:space="preserve">	</v>
    </spb>
    <spb s="11">
      <v>2</v>
      <v>214</v>
      <v>213</v>
      <v>213</v>
      <v>4</v>
      <v>213</v>
      <v>213</v>
      <v>213</v>
      <v>215</v>
      <v>213</v>
      <v>213</v>
      <v>215</v>
      <v>213</v>
      <v>213</v>
      <v>216</v>
      <v>7</v>
      <v>214</v>
      <v>216</v>
      <v>8</v>
      <v>213</v>
      <v>216</v>
      <v>9</v>
      <v>10</v>
      <v>11</v>
      <v>216</v>
      <v>216</v>
      <v>213</v>
      <v>216</v>
      <v>12</v>
      <v>13</v>
      <v>14</v>
      <v>15</v>
      <v>216</v>
      <v>216</v>
      <v>216</v>
      <v>216</v>
      <v>216</v>
      <v>216</v>
      <v>216</v>
      <v>216</v>
      <v>216</v>
      <v>216</v>
      <v>216</v>
      <v>16</v>
    </spb>
    <spb s="12">
      <v>2018</v>
      <v>2019</v>
      <v>square km</v>
      <v>per thousand (2018)</v>
      <v>2025</v>
      <v>2018</v>
      <v>2018</v>
      <v>per liter (2016)</v>
      <v>2019</v>
      <v>years (2018)</v>
      <v>2016</v>
      <v>per thousand (2018)</v>
      <v>2019</v>
      <v>2017</v>
      <v>2016</v>
      <v>2019</v>
      <v>2016</v>
      <v>2018</v>
      <v>kilotons per year (2016)</v>
      <v>deaths per 100,000 (2017)</v>
      <v>kWh (2014)</v>
      <v>2014</v>
      <v>2012</v>
      <v>2012</v>
      <v>2012</v>
      <v>2012</v>
      <v>2012</v>
      <v>2015</v>
      <v>2012</v>
      <v>2012</v>
      <v>2007</v>
      <v>2005</v>
      <v>2019</v>
    </spb>
    <spb s="1">
      <v xml:space="preserve">Wikipedia	</v>
      <v xml:space="preserve">CC BY-SA 3.0	</v>
      <v xml:space="preserve">https://en.wikipedia.org/wiki/Jordan	</v>
      <v xml:space="preserve">https://creativecommons.org/licenses/by-sa/3.0	</v>
    </spb>
    <spb s="1">
      <v xml:space="preserve">Wikipedia	Cia	travel.state.gov	</v>
      <v xml:space="preserve">CC-BY-SA			</v>
      <v xml:space="preserve">http://en.wikipedia.org/wiki/Jordan	https://www.cia.gov/library/publications/the-world-factbook/geos/jo.html?Transportation	https://travel.state.gov/content/travel/en/international-travel/International-Travel-Country-Information-Pages/Jordan.html	</v>
      <v xml:space="preserve">http://creativecommons.org/licenses/by-sa/3.0/			</v>
    </spb>
    <spb s="1">
      <v xml:space="preserve">Wikipedia	</v>
      <v xml:space="preserve">CC-BY-SA	</v>
      <v xml:space="preserve">http://en.wikipedia.org/wiki/Jordan	</v>
      <v xml:space="preserve">http://creativecommons.org/licenses/by-sa/3.0/	</v>
    </spb>
    <spb s="1">
      <v xml:space="preserve">Cia	</v>
      <v xml:space="preserve">	</v>
      <v xml:space="preserve">https://www.cia.gov/library/publications/the-world-factbook/geos/jo.html?Transportation	</v>
      <v xml:space="preserve">	</v>
    </spb>
    <spb s="2">
      <v>2</v>
      <v>220</v>
      <v>219</v>
      <v>219</v>
      <v>4</v>
      <v>219</v>
      <v>219</v>
      <v>219</v>
      <v>221</v>
      <v>219</v>
      <v>219</v>
      <v>221</v>
      <v>219</v>
      <v>219</v>
      <v>222</v>
      <v>7</v>
      <v>220</v>
      <v>222</v>
      <v>8</v>
      <v>219</v>
      <v>222</v>
      <v>9</v>
      <v>10</v>
      <v>11</v>
      <v>222</v>
      <v>222</v>
      <v>219</v>
      <v>222</v>
      <v>12</v>
      <v>13</v>
      <v>14</v>
      <v>15</v>
      <v>222</v>
      <v>220</v>
      <v>222</v>
      <v>222</v>
      <v>222</v>
      <v>222</v>
      <v>222</v>
      <v>222</v>
      <v>222</v>
      <v>222</v>
      <v>222</v>
      <v>222</v>
      <v>16</v>
    </spb>
    <spb s="7">
      <v>2019</v>
      <v>2019</v>
      <v>square km</v>
      <v>per thousand (2018)</v>
      <v>2025</v>
      <v>2019</v>
      <v>2018</v>
      <v>per liter (2016)</v>
      <v>2019</v>
      <v>years (2018)</v>
      <v>2018</v>
      <v>per thousand (2018)</v>
      <v>2019</v>
      <v>2017</v>
      <v>2016</v>
      <v>2019</v>
      <v>2016</v>
      <v>2017</v>
      <v>kilotons per year (2016)</v>
      <v>deaths per 100,000 (2017)</v>
      <v>kWh (2014)</v>
      <v>2014</v>
      <v>2019</v>
      <v>2010</v>
      <v>2010</v>
      <v>2010</v>
      <v>2010</v>
      <v>2010</v>
      <v>2015</v>
      <v>2010</v>
      <v>2010</v>
      <v>2018</v>
      <v>2018</v>
      <v>2019</v>
    </spb>
    <spb s="1">
      <v xml:space="preserve">Wikipedia	</v>
      <v xml:space="preserve">CC BY-SA 3.0	</v>
      <v xml:space="preserve">https://en.wikipedia.org/wiki/Haiti	</v>
      <v xml:space="preserve">https://creativecommons.org/licenses/by-sa/3.0	</v>
    </spb>
    <spb s="1">
      <v xml:space="preserve">Wikipedia	Cia	travel.state.gov	</v>
      <v xml:space="preserve">CC-BY-SA			</v>
      <v xml:space="preserve">http://en.wikipedia.org/wiki/Haiti	https://www.cia.gov/library/publications/the-world-factbook/geos/ha.html?Transportation	https://travel.state.gov/content/travel/en/international-travel/International-Travel-Country-Information-Pages/Haiti.html	</v>
      <v xml:space="preserve">http://creativecommons.org/licenses/by-sa/3.0/			</v>
    </spb>
    <spb s="1">
      <v xml:space="preserve">Wikipedia	</v>
      <v xml:space="preserve">CC-BY-SA	</v>
      <v xml:space="preserve">http://en.wikipedia.org/wiki/Haiti	</v>
      <v xml:space="preserve">http://creativecommons.org/licenses/by-sa/3.0/	</v>
    </spb>
    <spb s="1">
      <v xml:space="preserve">Cia	</v>
      <v xml:space="preserve">	</v>
      <v xml:space="preserve">https://www.cia.gov/library/publications/the-world-factbook/geos/ha.html?Transportation	</v>
      <v xml:space="preserve">	</v>
    </spb>
    <spb s="22">
      <v>2</v>
      <v>226</v>
      <v>225</v>
      <v>225</v>
      <v>4</v>
      <v>225</v>
      <v>225</v>
      <v>225</v>
      <v>227</v>
      <v>225</v>
      <v>225</v>
      <v>227</v>
      <v>225</v>
      <v>225</v>
      <v>228</v>
      <v>7</v>
      <v>226</v>
      <v>228</v>
      <v>8</v>
      <v>225</v>
      <v>9</v>
      <v>10</v>
      <v>11</v>
      <v>228</v>
      <v>228</v>
      <v>225</v>
      <v>228</v>
      <v>12</v>
      <v>13</v>
      <v>14</v>
      <v>15</v>
      <v>228</v>
      <v>228</v>
      <v>228</v>
      <v>228</v>
      <v>228</v>
      <v>228</v>
      <v>228</v>
      <v>228</v>
      <v>228</v>
      <v>228</v>
      <v>228</v>
      <v>16</v>
    </spb>
    <spb s="3">
      <v>9</v>
      <v>Name</v>
      <v>LearnMoreOnLink</v>
    </spb>
    <spb s="23">
      <v>2018</v>
      <v>2019</v>
      <v>square km</v>
      <v>per thousand (2018)</v>
      <v>2025</v>
      <v>2018</v>
      <v>2018</v>
      <v>per liter (2016)</v>
      <v>2019</v>
      <v>years (2018)</v>
      <v>per thousand (2018)</v>
      <v>2019</v>
      <v>2017</v>
      <v>2016</v>
      <v>2019</v>
      <v>2016</v>
      <v>2018</v>
      <v>kilotons per year (2016)</v>
      <v>deaths per 100,000 (2017)</v>
      <v>kWh (2014)</v>
      <v>2014</v>
      <v>2012</v>
      <v>2012</v>
      <v>2012</v>
      <v>2012</v>
      <v>2012</v>
      <v>2015</v>
      <v>2012</v>
      <v>2012</v>
      <v>1998</v>
      <v>1986</v>
      <v>2019</v>
    </spb>
    <spb s="1">
      <v xml:space="preserve">Wikipedia	</v>
      <v xml:space="preserve">CC BY-SA 3.0	</v>
      <v xml:space="preserve">https://en.wikipedia.org/wiki/South_Korea	</v>
      <v xml:space="preserve">https://creativecommons.org/licenses/by-sa/3.0	</v>
    </spb>
    <spb s="1">
      <v xml:space="preserve">Wikipedia	travel.state.gov	</v>
      <v xml:space="preserve">CC-BY-SA		</v>
      <v xml:space="preserve">http://en.wikipedia.org/wiki/South_Korea	https://travel.state.gov/content/travel/en/international-travel/International-Travel-Country-Information-Pages/SouthKorea.html	</v>
      <v xml:space="preserve">http://creativecommons.org/licenses/by-sa/3.0/		</v>
    </spb>
    <spb s="1">
      <v xml:space="preserve">Wikipedia	</v>
      <v xml:space="preserve">CC-BY-SA	</v>
      <v xml:space="preserve">http://en.wikipedia.org/wiki/South_Korea	</v>
      <v xml:space="preserve">http://creativecommons.org/licenses/by-sa/3.0/	</v>
    </spb>
    <spb s="1">
      <v xml:space="preserve">Cia	</v>
      <v xml:space="preserve">	</v>
      <v xml:space="preserve">https://www.cia.gov/library/publications/the-world-factbook/geos/ks.html?Transportation	</v>
      <v xml:space="preserve">	</v>
    </spb>
    <spb s="1">
      <v xml:space="preserve">Wikipedia	Cia	travel.state.gov	</v>
      <v xml:space="preserve">CC-BY-SA			</v>
      <v xml:space="preserve">http://en.wikipedia.org/wiki/South_Korea	https://www.cia.gov/library/publications/the-world-factbook/geos/ks.html?Transportation	https://travel.state.gov/content/travel/en/international-travel/International-Travel-Country-Information-Pages/SouthKorea.html	</v>
      <v xml:space="preserve">http://creativecommons.org/licenses/by-sa/3.0/			</v>
    </spb>
    <spb s="2">
      <v>2</v>
      <v>233</v>
      <v>232</v>
      <v>232</v>
      <v>4</v>
      <v>232</v>
      <v>232</v>
      <v>232</v>
      <v>234</v>
      <v>232</v>
      <v>232</v>
      <v>234</v>
      <v>232</v>
      <v>232</v>
      <v>235</v>
      <v>7</v>
      <v>236</v>
      <v>235</v>
      <v>8</v>
      <v>232</v>
      <v>235</v>
      <v>9</v>
      <v>10</v>
      <v>11</v>
      <v>235</v>
      <v>235</v>
      <v>232</v>
      <v>235</v>
      <v>12</v>
      <v>13</v>
      <v>14</v>
      <v>15</v>
      <v>235</v>
      <v>236</v>
      <v>235</v>
      <v>235</v>
      <v>235</v>
      <v>235</v>
      <v>235</v>
      <v>235</v>
      <v>235</v>
      <v>235</v>
      <v>235</v>
      <v>235</v>
      <v>16</v>
    </spb>
    <spb s="7">
      <v>2019</v>
      <v>2017</v>
      <v>square km</v>
      <v>per thousand (2018)</v>
      <v>2025</v>
      <v>2019</v>
      <v>2018</v>
      <v>per liter (2016)</v>
      <v>2019</v>
      <v>years (2018)</v>
      <v>2018</v>
      <v>per thousand (2018)</v>
      <v>2019</v>
      <v>2017</v>
      <v>2016</v>
      <v>2019</v>
      <v>2016</v>
      <v>2017</v>
      <v>kilotons per year (2016)</v>
      <v>deaths per 100,000 (2017)</v>
      <v>kWh (2014)</v>
      <v>2015</v>
      <v>2018</v>
      <v>2012</v>
      <v>2012</v>
      <v>2012</v>
      <v>2012</v>
      <v>2012</v>
      <v>2015</v>
      <v>2012</v>
      <v>2012</v>
      <v>2017</v>
      <v>2017</v>
      <v>2019</v>
    </spb>
    <spb s="1">
      <v xml:space="preserve">Wikipedia	</v>
      <v xml:space="preserve">CC BY-SA 3.0	</v>
      <v xml:space="preserve">https://en.wikipedia.org/wiki/Mexico	</v>
      <v xml:space="preserve">https://creativecommons.org/licenses/by-sa/3.0	</v>
    </spb>
    <spb s="1">
      <v xml:space="preserve">Wikipedia	Cia	travel.state.gov	</v>
      <v xml:space="preserve">CC-BY-SA			</v>
      <v xml:space="preserve">http://en.wikipedia.org/wiki/Mexico	https://www.cia.gov/library/publications/the-world-factbook/geos/mx.html?Transportation	https://travel.state.gov/content/travel/en/international-travel/International-Travel-Country-Information-Pages/Mexico.html	</v>
      <v xml:space="preserve">http://creativecommons.org/licenses/by-sa/3.0/			</v>
    </spb>
    <spb s="1">
      <v xml:space="preserve">Wikipedia	</v>
      <v xml:space="preserve">CC-BY-SA	</v>
      <v xml:space="preserve">http://en.wikipedia.org/wiki/Mexico	</v>
      <v xml:space="preserve">http://creativecommons.org/licenses/by-sa/3.0/	</v>
    </spb>
    <spb s="1">
      <v xml:space="preserve">Cia	</v>
      <v xml:space="preserve">	</v>
      <v xml:space="preserve">https://www.cia.gov/library/publications/the-world-factbook/geos/mx.html?Transportation	</v>
      <v xml:space="preserve">	</v>
    </spb>
    <spb s="2">
      <v>2</v>
      <v>240</v>
      <v>239</v>
      <v>239</v>
      <v>4</v>
      <v>239</v>
      <v>239</v>
      <v>239</v>
      <v>241</v>
      <v>239</v>
      <v>239</v>
      <v>241</v>
      <v>239</v>
      <v>239</v>
      <v>242</v>
      <v>7</v>
      <v>240</v>
      <v>242</v>
      <v>8</v>
      <v>239</v>
      <v>242</v>
      <v>9</v>
      <v>10</v>
      <v>11</v>
      <v>242</v>
      <v>242</v>
      <v>239</v>
      <v>242</v>
      <v>12</v>
      <v>13</v>
      <v>14</v>
      <v>15</v>
      <v>242</v>
      <v>240</v>
      <v>242</v>
      <v>242</v>
      <v>242</v>
      <v>242</v>
      <v>242</v>
      <v>242</v>
      <v>242</v>
      <v>242</v>
      <v>242</v>
      <v>242</v>
      <v>16</v>
    </spb>
    <spb s="7">
      <v>2019</v>
      <v>2019</v>
      <v>square km</v>
      <v>per thousand (2018)</v>
      <v>2025</v>
      <v>2019</v>
      <v>2018</v>
      <v>per liter (2016)</v>
      <v>2019</v>
      <v>years (2018)</v>
      <v>2018</v>
      <v>per thousand (2018)</v>
      <v>2019</v>
      <v>2017</v>
      <v>2016</v>
      <v>2019</v>
      <v>2016</v>
      <v>2017</v>
      <v>kilotons per year (2016)</v>
      <v>deaths per 100,000 (2017)</v>
      <v>kWh (2014)</v>
      <v>2015</v>
      <v>2019</v>
      <v>2018</v>
      <v>2018</v>
      <v>2018</v>
      <v>2018</v>
      <v>2018</v>
      <v>2015</v>
      <v>2018</v>
      <v>2018</v>
      <v>2017</v>
      <v>2017</v>
      <v>2019</v>
    </spb>
    <spb s="1">
      <v xml:space="preserve">Wikipedia	</v>
      <v xml:space="preserve">CC BY-SA 3.0	</v>
      <v xml:space="preserve">https://en.wikipedia.org/wiki/Japan	</v>
      <v xml:space="preserve">https://creativecommons.org/licenses/by-sa/3.0	</v>
    </spb>
    <spb s="1">
      <v xml:space="preserve">Wikipedia	Cia	travel.state.gov	</v>
      <v xml:space="preserve">CC-BY-SA			</v>
      <v xml:space="preserve">http://en.wikipedia.org/wiki/Japan	https://www.cia.gov/library/publications/the-world-factbook/geos/ja.html?Transportation	https://travel.state.gov/content/travel/en/international-travel/International-Travel-Country-Information-Pages/Japan.html	</v>
      <v xml:space="preserve">http://creativecommons.org/licenses/by-sa/3.0/			</v>
    </spb>
    <spb s="1">
      <v xml:space="preserve">Wikipedia	</v>
      <v xml:space="preserve">CC-BY-SA	</v>
      <v xml:space="preserve">http://en.wikipedia.org/wiki/Japan	</v>
      <v xml:space="preserve">http://creativecommons.org/licenses/by-sa/3.0/	</v>
    </spb>
    <spb s="1">
      <v xml:space="preserve">Cia	</v>
      <v xml:space="preserve">	</v>
      <v xml:space="preserve">https://www.cia.gov/library/publications/the-world-factbook/geos/ja.html?Transportation	</v>
      <v xml:space="preserve">	</v>
    </spb>
    <spb s="2">
      <v>2</v>
      <v>246</v>
      <v>245</v>
      <v>245</v>
      <v>4</v>
      <v>245</v>
      <v>245</v>
      <v>245</v>
      <v>247</v>
      <v>245</v>
      <v>245</v>
      <v>247</v>
      <v>245</v>
      <v>245</v>
      <v>248</v>
      <v>7</v>
      <v>246</v>
      <v>248</v>
      <v>8</v>
      <v>245</v>
      <v>248</v>
      <v>9</v>
      <v>10</v>
      <v>11</v>
      <v>248</v>
      <v>248</v>
      <v>245</v>
      <v>248</v>
      <v>12</v>
      <v>13</v>
      <v>14</v>
      <v>15</v>
      <v>248</v>
      <v>246</v>
      <v>248</v>
      <v>248</v>
      <v>248</v>
      <v>248</v>
      <v>248</v>
      <v>248</v>
      <v>248</v>
      <v>248</v>
      <v>248</v>
      <v>248</v>
      <v>16</v>
    </spb>
    <spb s="7">
      <v>2019</v>
      <v>2019</v>
      <v>square km</v>
      <v>per thousand (2018)</v>
      <v>2025</v>
      <v>2019</v>
      <v>2018</v>
      <v>per liter (2016)</v>
      <v>2019</v>
      <v>years (2018)</v>
      <v>2018</v>
      <v>per thousand (2018)</v>
      <v>2019</v>
      <v>2017</v>
      <v>2016</v>
      <v>2019</v>
      <v>2016</v>
      <v>2016</v>
      <v>kilotons per year (2016)</v>
      <v>deaths per 100,000 (2017)</v>
      <v>kWh (2014)</v>
      <v>2015</v>
      <v>2019</v>
      <v>2013</v>
      <v>2013</v>
      <v>2013</v>
      <v>2013</v>
      <v>2013</v>
      <v>2015</v>
      <v>2013</v>
      <v>2013</v>
      <v>2015</v>
      <v>2015</v>
      <v>2019</v>
    </spb>
    <spb s="1">
      <v xml:space="preserve">Wikipedia	</v>
      <v xml:space="preserve">CC BY-SA 3.0	</v>
      <v xml:space="preserve">https://en.wikipedia.org/wiki/Panama	</v>
      <v xml:space="preserve">https://creativecommons.org/licenses/by-sa/3.0	</v>
    </spb>
    <spb s="1">
      <v xml:space="preserve">Wikipedia	Cia	travel.state.gov	</v>
      <v xml:space="preserve">CC-BY-SA			</v>
      <v xml:space="preserve">http://en.wikipedia.org/wiki/Panama	https://www.cia.gov/library/publications/the-world-factbook/geos/pm.html?Transportation	https://travel.state.gov/content/travel/en/international-travel/International-Travel-Country-Information-Pages/Panama.html	</v>
      <v xml:space="preserve">http://creativecommons.org/licenses/by-sa/3.0/			</v>
    </spb>
    <spb s="1">
      <v xml:space="preserve">Wikipedia	</v>
      <v xml:space="preserve">CC-BY-SA	</v>
      <v xml:space="preserve">http://en.wikipedia.org/wiki/Panama	</v>
      <v xml:space="preserve">http://creativecommons.org/licenses/by-sa/3.0/	</v>
    </spb>
    <spb s="1">
      <v xml:space="preserve">Cia	</v>
      <v xml:space="preserve">	</v>
      <v xml:space="preserve">https://www.cia.gov/library/publications/the-world-factbook/geos/pm.html?Transportation	</v>
      <v xml:space="preserve">	</v>
    </spb>
    <spb s="20">
      <v>2</v>
      <v>252</v>
      <v>251</v>
      <v>251</v>
      <v>4</v>
      <v>251</v>
      <v>251</v>
      <v>251</v>
      <v>253</v>
      <v>251</v>
      <v>251</v>
      <v>253</v>
      <v>251</v>
      <v>251</v>
      <v>254</v>
      <v>7</v>
      <v>252</v>
      <v>254</v>
      <v>8</v>
      <v>251</v>
      <v>9</v>
      <v>10</v>
      <v>11</v>
      <v>254</v>
      <v>254</v>
      <v>251</v>
      <v>254</v>
      <v>12</v>
      <v>13</v>
      <v>14</v>
      <v>15</v>
      <v>254</v>
      <v>252</v>
      <v>254</v>
      <v>254</v>
      <v>254</v>
      <v>254</v>
      <v>254</v>
      <v>254</v>
      <v>254</v>
      <v>254</v>
      <v>254</v>
      <v>254</v>
      <v>16</v>
    </spb>
    <spb s="21">
      <v>2019</v>
      <v>2019</v>
      <v>square km</v>
      <v>per thousand (2018)</v>
      <v>2025</v>
      <v>2019</v>
      <v>2018</v>
      <v>per liter (2016)</v>
      <v>2019</v>
      <v>years (2018)</v>
      <v>per thousand (2018)</v>
      <v>2019</v>
      <v>2017</v>
      <v>2016</v>
      <v>2019</v>
      <v>2016</v>
      <v>2016</v>
      <v>kilotons per year (2016)</v>
      <v>deaths per 100,000 (2017)</v>
      <v>kWh (2014)</v>
      <v>2014</v>
      <v>2019</v>
      <v>2018</v>
      <v>2018</v>
      <v>2018</v>
      <v>2018</v>
      <v>2018</v>
      <v>2015</v>
      <v>2018</v>
      <v>2018</v>
      <v>2017</v>
      <v>2016</v>
      <v>2019</v>
    </spb>
    <spb s="1">
      <v xml:space="preserve">Wikipedia	</v>
      <v xml:space="preserve">CC BY-SA 3.0	</v>
      <v xml:space="preserve">https://en.wikipedia.org/wiki/Paraguay	</v>
      <v xml:space="preserve">https://creativecommons.org/licenses/by-sa/3.0	</v>
    </spb>
    <spb s="1">
      <v xml:space="preserve">Wikipedia	Cia	travel.state.gov	</v>
      <v xml:space="preserve">CC-BY-SA			</v>
      <v xml:space="preserve">http://en.wikipedia.org/wiki/Paraguay	https://www.cia.gov/library/publications/the-world-factbook/geos/pa.html?Transportation	https://travel.state.gov/content/travel/en/international-travel/International-Travel-Country-Information-Pages/Paraguay.html	</v>
      <v xml:space="preserve">http://creativecommons.org/licenses/by-sa/3.0/			</v>
    </spb>
    <spb s="1">
      <v xml:space="preserve">Wikipedia	</v>
      <v xml:space="preserve">CC-BY-SA	</v>
      <v xml:space="preserve">http://en.wikipedia.org/wiki/Paraguay	</v>
      <v xml:space="preserve">http://creativecommons.org/licenses/by-sa/3.0/	</v>
    </spb>
    <spb s="1">
      <v xml:space="preserve">Cia	</v>
      <v xml:space="preserve">	</v>
      <v xml:space="preserve">https://www.cia.gov/library/publications/the-world-factbook/geos/pa.html?Transportation	</v>
      <v xml:space="preserve">	</v>
    </spb>
    <spb s="2">
      <v>2</v>
      <v>258</v>
      <v>257</v>
      <v>257</v>
      <v>4</v>
      <v>257</v>
      <v>257</v>
      <v>257</v>
      <v>259</v>
      <v>257</v>
      <v>257</v>
      <v>259</v>
      <v>257</v>
      <v>257</v>
      <v>260</v>
      <v>7</v>
      <v>258</v>
      <v>260</v>
      <v>8</v>
      <v>257</v>
      <v>260</v>
      <v>9</v>
      <v>10</v>
      <v>11</v>
      <v>260</v>
      <v>260</v>
      <v>257</v>
      <v>260</v>
      <v>12</v>
      <v>13</v>
      <v>14</v>
      <v>15</v>
      <v>260</v>
      <v>258</v>
      <v>260</v>
      <v>260</v>
      <v>260</v>
      <v>260</v>
      <v>260</v>
      <v>260</v>
      <v>260</v>
      <v>260</v>
      <v>260</v>
      <v>260</v>
      <v>16</v>
    </spb>
    <spb s="7">
      <v>2019</v>
      <v>2019</v>
      <v>square km</v>
      <v>per thousand (2018)</v>
      <v>2025</v>
      <v>2019</v>
      <v>2018</v>
      <v>per liter (2016)</v>
      <v>2019</v>
      <v>years (2018)</v>
      <v>2018</v>
      <v>per thousand (2018)</v>
      <v>2019</v>
      <v>2017</v>
      <v>2016</v>
      <v>2019</v>
      <v>2016</v>
      <v>2018</v>
      <v>kilotons per year (2016)</v>
      <v>deaths per 100,000 (2017)</v>
      <v>kWh (2014)</v>
      <v>2014</v>
      <v>1999</v>
      <v>2018</v>
      <v>2018</v>
      <v>2018</v>
      <v>2018</v>
      <v>2018</v>
      <v>2015</v>
      <v>2018</v>
      <v>2018</v>
      <v>2012</v>
      <v>2010</v>
      <v>2019</v>
    </spb>
    <spb s="1">
      <v xml:space="preserve">Wikipedia	</v>
      <v xml:space="preserve">CC BY-SA 3.0	</v>
      <v xml:space="preserve">https://en.wikipedia.org/wiki/Qatar	</v>
      <v xml:space="preserve">https://creativecommons.org/licenses/by-sa/3.0	</v>
    </spb>
    <spb s="1">
      <v xml:space="preserve">Wikipedia	Cia	travel.state.gov	</v>
      <v xml:space="preserve">CC-BY-SA			</v>
      <v xml:space="preserve">http://en.wikipedia.org/wiki/Qatar	https://www.cia.gov/library/publications/the-world-factbook/geos/qa.html?Transportation	https://travel.state.gov/content/travel/en/international-travel/International-Travel-Country-Information-Pages/Qatar.html	</v>
      <v xml:space="preserve">http://creativecommons.org/licenses/by-sa/3.0/			</v>
    </spb>
    <spb s="1">
      <v xml:space="preserve">Wikipedia	</v>
      <v xml:space="preserve">CC-BY-SA	</v>
      <v xml:space="preserve">http://en.wikipedia.org/wiki/Qatar	</v>
      <v xml:space="preserve">http://creativecommons.org/licenses/by-sa/3.0/	</v>
    </spb>
    <spb s="1">
      <v xml:space="preserve">Cia	</v>
      <v xml:space="preserve">	</v>
      <v xml:space="preserve">https://www.cia.gov/library/publications/the-world-factbook/geos/qa.html?Transportation	</v>
      <v xml:space="preserve">	</v>
    </spb>
    <spb s="24">
      <v>2</v>
      <v>264</v>
      <v>263</v>
      <v>263</v>
      <v>4</v>
      <v>263</v>
      <v>263</v>
      <v>263</v>
      <v>265</v>
      <v>263</v>
      <v>263</v>
      <v>263</v>
      <v>263</v>
      <v>266</v>
      <v>7</v>
      <v>264</v>
      <v>266</v>
      <v>8</v>
      <v>263</v>
      <v>266</v>
      <v>9</v>
      <v>10</v>
      <v>11</v>
      <v>266</v>
      <v>266</v>
      <v>263</v>
      <v>266</v>
      <v>12</v>
      <v>13</v>
      <v>14</v>
      <v>15</v>
      <v>266</v>
      <v>264</v>
      <v>266</v>
      <v>266</v>
      <v>266</v>
      <v>16</v>
    </spb>
    <spb s="3">
      <v>10</v>
      <v>Name</v>
      <v>LearnMoreOnLink</v>
    </spb>
    <spb s="25">
      <v>2019</v>
      <v>2019</v>
      <v>square km</v>
      <v>per thousand (2018)</v>
      <v>2025</v>
      <v>2019</v>
      <v>2018</v>
      <v>per liter (2016)</v>
      <v>2019</v>
      <v>years (2018)</v>
      <v>2010</v>
      <v>per thousand (2018)</v>
      <v>2019</v>
      <v>2017</v>
      <v>2016</v>
      <v>2019</v>
      <v>2016</v>
      <v>2018</v>
      <v>kilotons per year (2016)</v>
      <v>deaths per 100,000 (2017)</v>
      <v>kWh (2014)</v>
      <v>2014</v>
      <v>2019</v>
      <v>2015</v>
      <v>2018</v>
      <v>2018</v>
      <v>2019</v>
    </spb>
    <spb s="1">
      <v xml:space="preserve">Wikipedia	</v>
      <v xml:space="preserve">CC BY-SA 3.0	</v>
      <v xml:space="preserve">https://en.wikipedia.org/wiki/New_Zealand	</v>
      <v xml:space="preserve">https://creativecommons.org/licenses/by-sa/3.0	</v>
    </spb>
    <spb s="1">
      <v xml:space="preserve">Wikipedia	Cia	travel.state.gov	</v>
      <v xml:space="preserve">CC-BY-SA			</v>
      <v xml:space="preserve">http://en.wikipedia.org/wiki/New_Zealand	https://www.cia.gov/library/publications/the-world-factbook/geos/nz.html?Transportation	https://travel.state.gov/content/travel/en/international-travel/International-Travel-Country-Information-Pages/NewZealand.html	</v>
      <v xml:space="preserve">http://creativecommons.org/licenses/by-sa/3.0/			</v>
    </spb>
    <spb s="1">
      <v xml:space="preserve">Wikipedia	</v>
      <v xml:space="preserve">CC-BY-SA	</v>
      <v xml:space="preserve">http://en.wikipedia.org/wiki/New_Zealand	</v>
      <v xml:space="preserve">http://creativecommons.org/licenses/by-sa/3.0/	</v>
    </spb>
    <spb s="1">
      <v xml:space="preserve">Cia	</v>
      <v xml:space="preserve">	</v>
      <v xml:space="preserve">https://www.cia.gov/library/publications/the-world-factbook/geos/nz.html?Transportation	</v>
      <v xml:space="preserve">	</v>
    </spb>
    <spb s="26">
      <v>2</v>
      <v>271</v>
      <v>270</v>
      <v>270</v>
      <v>4</v>
      <v>270</v>
      <v>270</v>
      <v>270</v>
      <v>272</v>
      <v>270</v>
      <v>270</v>
      <v>272</v>
      <v>270</v>
      <v>270</v>
      <v>273</v>
      <v>7</v>
      <v>271</v>
      <v>273</v>
      <v>8</v>
      <v>270</v>
      <v>273</v>
      <v>9</v>
      <v>10</v>
      <v>11</v>
      <v>273</v>
      <v>273</v>
      <v>270</v>
      <v>273</v>
      <v>12</v>
      <v>13</v>
      <v>14</v>
      <v>15</v>
      <v>273</v>
      <v>271</v>
      <v>273</v>
      <v>273</v>
      <v>273</v>
      <v>16</v>
    </spb>
    <spb s="3">
      <v>11</v>
      <v>Name</v>
      <v>LearnMoreOnLink</v>
    </spb>
    <spb s="25">
      <v>2019</v>
      <v>2019</v>
      <v>square km</v>
      <v>per thousand (2018)</v>
      <v>2025</v>
      <v>2019</v>
      <v>2018</v>
      <v>per liter (2016)</v>
      <v>2019</v>
      <v>years (2018)</v>
      <v>2019</v>
      <v>per thousand (2018)</v>
      <v>2019</v>
      <v>2017</v>
      <v>2016</v>
      <v>2019</v>
      <v>2016</v>
      <v>2018</v>
      <v>kilotons per year (2016)</v>
      <v>deaths per 100,000 (2017)</v>
      <v>kWh (2014)</v>
      <v>2015</v>
      <v>2019</v>
      <v>2013</v>
      <v>2017</v>
      <v>2017</v>
      <v>2019</v>
    </spb>
    <spb s="1">
      <v xml:space="preserve">Wikipedia	</v>
      <v xml:space="preserve">CC BY-SA 3.0	</v>
      <v xml:space="preserve">https://en.wikipedia.org/wiki/Turkey	</v>
      <v xml:space="preserve">https://creativecommons.org/licenses/by-sa/3.0	</v>
    </spb>
    <spb s="1">
      <v xml:space="preserve">Wikipedia	Cia	travel.state.gov	</v>
      <v xml:space="preserve">CC-BY-SA			</v>
      <v xml:space="preserve">http://en.wikipedia.org/wiki/Turkey	https://www.cia.gov/library/publications/the-world-factbook/geos/tu.html?Transportation	https://travel.state.gov/content/travel/en/international-travel/International-Travel-Country-Information-Pages/Turkey.html	</v>
      <v xml:space="preserve">http://creativecommons.org/licenses/by-sa/3.0/			</v>
    </spb>
    <spb s="1">
      <v xml:space="preserve">Wikipedia	</v>
      <v xml:space="preserve">CC-BY-SA	</v>
      <v xml:space="preserve">http://en.wikipedia.org/wiki/Turkey	</v>
      <v xml:space="preserve">http://creativecommons.org/licenses/by-sa/3.0/	</v>
    </spb>
    <spb s="1">
      <v xml:space="preserve">Cia	</v>
      <v xml:space="preserve">	</v>
      <v xml:space="preserve">https://www.cia.gov/library/publications/the-world-factbook/geos/tu.html?Transportation	</v>
      <v xml:space="preserve">	</v>
    </spb>
    <spb s="2">
      <v>2</v>
      <v>278</v>
      <v>277</v>
      <v>277</v>
      <v>4</v>
      <v>277</v>
      <v>277</v>
      <v>277</v>
      <v>279</v>
      <v>277</v>
      <v>277</v>
      <v>279</v>
      <v>277</v>
      <v>277</v>
      <v>280</v>
      <v>7</v>
      <v>278</v>
      <v>280</v>
      <v>8</v>
      <v>277</v>
      <v>280</v>
      <v>9</v>
      <v>10</v>
      <v>11</v>
      <v>280</v>
      <v>280</v>
      <v>277</v>
      <v>280</v>
      <v>12</v>
      <v>13</v>
      <v>14</v>
      <v>15</v>
      <v>280</v>
      <v>278</v>
      <v>280</v>
      <v>280</v>
      <v>280</v>
      <v>280</v>
      <v>280</v>
      <v>280</v>
      <v>280</v>
      <v>280</v>
      <v>280</v>
      <v>280</v>
      <v>16</v>
    </spb>
    <spb s="7">
      <v>2019</v>
      <v>2019</v>
      <v>square km</v>
      <v>per thousand (2018)</v>
      <v>2025</v>
      <v>2019</v>
      <v>2018</v>
      <v>per liter (2016)</v>
      <v>2019</v>
      <v>years (2018)</v>
      <v>2018</v>
      <v>per thousand (2018)</v>
      <v>2019</v>
      <v>2017</v>
      <v>2016</v>
      <v>2019</v>
      <v>2016</v>
      <v>2017</v>
      <v>kilotons per year (2016)</v>
      <v>deaths per 100,000 (2017)</v>
      <v>kWh (2014)</v>
      <v>2015</v>
      <v>2019</v>
      <v>2018</v>
      <v>2018</v>
      <v>2018</v>
      <v>2018</v>
      <v>2018</v>
      <v>2015</v>
      <v>2018</v>
      <v>2018</v>
      <v>2017</v>
      <v>1999</v>
      <v>2019</v>
    </spb>
    <spb s="1">
      <v xml:space="preserve">Wikipedia	</v>
      <v xml:space="preserve">CC BY-SA 3.0	</v>
      <v xml:space="preserve">https://en.wikipedia.org/wiki/Saudi_Arabia	</v>
      <v xml:space="preserve">https://creativecommons.org/licenses/by-sa/3.0	</v>
    </spb>
    <spb s="1">
      <v xml:space="preserve">Wikipedia	Cia	travel.state.gov	</v>
      <v xml:space="preserve">CC-BY-SA			</v>
      <v xml:space="preserve">http://en.wikipedia.org/wiki/Saudi_Arabia	https://www.cia.gov/library/publications/the-world-factbook/geos/sa.html?Transportation	https://travel.state.gov/content/travel/en/international-travel/International-Travel-Country-Information-Pages/SaudiArabia.html	</v>
      <v xml:space="preserve">http://creativecommons.org/licenses/by-sa/3.0/			</v>
    </spb>
    <spb s="1">
      <v xml:space="preserve">Wikipedia	</v>
      <v xml:space="preserve">CC-BY-SA	</v>
      <v xml:space="preserve">http://en.wikipedia.org/wiki/Saudi_Arabia	</v>
      <v xml:space="preserve">http://creativecommons.org/licenses/by-sa/3.0/	</v>
    </spb>
    <spb s="1">
      <v xml:space="preserve">Cia	</v>
      <v xml:space="preserve">	</v>
      <v xml:space="preserve">https://www.cia.gov/library/publications/the-world-factbook/geos/sa.html?Transportation	</v>
      <v xml:space="preserve">	</v>
    </spb>
    <spb s="26">
      <v>2</v>
      <v>284</v>
      <v>283</v>
      <v>283</v>
      <v>4</v>
      <v>283</v>
      <v>283</v>
      <v>283</v>
      <v>285</v>
      <v>283</v>
      <v>283</v>
      <v>285</v>
      <v>283</v>
      <v>283</v>
      <v>286</v>
      <v>7</v>
      <v>284</v>
      <v>286</v>
      <v>8</v>
      <v>283</v>
      <v>286</v>
      <v>9</v>
      <v>10</v>
      <v>11</v>
      <v>286</v>
      <v>286</v>
      <v>283</v>
      <v>286</v>
      <v>12</v>
      <v>13</v>
      <v>14</v>
      <v>15</v>
      <v>286</v>
      <v>284</v>
      <v>286</v>
      <v>286</v>
      <v>286</v>
      <v>16</v>
    </spb>
    <spb s="25">
      <v>2019</v>
      <v>2019</v>
      <v>square km</v>
      <v>per thousand (2018)</v>
      <v>2025</v>
      <v>2019</v>
      <v>2018</v>
      <v>per liter (2016)</v>
      <v>2019</v>
      <v>years (2018)</v>
      <v>2018</v>
      <v>per thousand (2018)</v>
      <v>2019</v>
      <v>2017</v>
      <v>2016</v>
      <v>2019</v>
      <v>2016</v>
      <v>2018</v>
      <v>kilotons per year (2016)</v>
      <v>deaths per 100,000 (2017)</v>
      <v>kWh (2014)</v>
      <v>2014</v>
      <v>2019</v>
      <v>2015</v>
      <v>2018</v>
      <v>2018</v>
      <v>2019</v>
    </spb>
    <spb s="1">
      <v xml:space="preserve">Wikipedia	</v>
      <v xml:space="preserve">CC BY-SA 3.0	</v>
      <v xml:space="preserve">https://en.wikipedia.org/wiki/United_States	</v>
      <v xml:space="preserve">https://creativecommons.org/licenses/by-sa/3.0	</v>
    </spb>
    <spb s="1">
      <v xml:space="preserve">Wikipedia	US Census	US Census	</v>
      <v xml:space="preserve">CC-BY-SA			</v>
      <v xml:space="preserve">http://en.wikipedia.org/wiki/United_States	https://www.census.gov/popest/data/state/asrh/2014/files/SC-EST2014-AGESEX-CIV.csv	http://www.census.gov/quickfacts/table/VET605214/	</v>
      <v xml:space="preserve">http://creativecommons.org/licenses/by-sa/3.0/			</v>
    </spb>
    <spb s="1">
      <v xml:space="preserve">Wikipedia	</v>
      <v xml:space="preserve">CC-BY-SA	</v>
      <v xml:space="preserve">http://en.wikipedia.org/wiki/United_States	</v>
      <v xml:space="preserve">http://creativecommons.org/licenses/by-sa/3.0/	</v>
    </spb>
    <spb s="1">
      <v xml:space="preserve">US Census	</v>
      <v xml:space="preserve">	</v>
      <v xml:space="preserve">https://www.census.gov/popest/data/state/asrh/2014/files/SC-EST2014-AGESEX-CIV.csv	</v>
      <v xml:space="preserve">	</v>
    </spb>
    <spb s="27">
      <v>2</v>
      <v>290</v>
      <v>289</v>
      <v>289</v>
      <v>4</v>
      <v>289</v>
      <v>289</v>
      <v>289</v>
      <v>291</v>
      <v>289</v>
      <v>289</v>
      <v>291</v>
      <v>289</v>
      <v>289</v>
      <v>7</v>
      <v>290</v>
      <v>292</v>
      <v>8</v>
      <v>289</v>
      <v>292</v>
      <v>9</v>
      <v>10</v>
      <v>11</v>
      <v>292</v>
      <v>289</v>
      <v>292</v>
      <v>12</v>
      <v>13</v>
      <v>14</v>
      <v>15</v>
      <v>292</v>
      <v>290</v>
      <v>292</v>
      <v>292</v>
      <v>292</v>
      <v>292</v>
      <v>292</v>
      <v>292</v>
      <v>292</v>
      <v>292</v>
      <v>292</v>
      <v>292</v>
      <v>16</v>
    </spb>
    <spb s="7">
      <v>2019</v>
      <v>2019</v>
      <v>square km</v>
      <v>per thousand (2018)</v>
      <v>2025</v>
      <v>2022</v>
      <v>2018</v>
      <v>per liter (2016)</v>
      <v>2019</v>
      <v>years (2018)</v>
      <v>2019</v>
      <v>per thousand (2018)</v>
      <v>2019</v>
      <v>2017</v>
      <v>2016</v>
      <v>2020</v>
      <v>2016</v>
      <v>2017</v>
      <v>kilotons per year (2016)</v>
      <v>deaths per 100,000 (2017)</v>
      <v>kWh (2014)</v>
      <v>2015</v>
      <v>2018</v>
      <v>2016</v>
      <v>2016</v>
      <v>2016</v>
      <v>2016</v>
      <v>2016</v>
      <v>2015</v>
      <v>2016</v>
      <v>2016</v>
      <v>2017</v>
      <v>2017</v>
      <v>2019</v>
    </spb>
    <spb s="1">
      <v xml:space="preserve">Wikipedia	</v>
      <v xml:space="preserve">CC BY-SA 3.0	</v>
      <v xml:space="preserve">https://en.wikipedia.org/wiki/Uzbekistan	</v>
      <v xml:space="preserve">https://creativecommons.org/licenses/by-sa/3.0	</v>
    </spb>
    <spb s="1">
      <v xml:space="preserve">Wikipedia	Cia	travel.state.gov	</v>
      <v xml:space="preserve">CC-BY-SA			</v>
      <v xml:space="preserve">http://en.wikipedia.org/wiki/Uzbekistan	https://www.cia.gov/library/publications/the-world-factbook/geos/uz.html?Transportation	https://travel.state.gov/content/travel/en/international-travel/International-Travel-Country-Information-Pages/Uzbekistan.html	</v>
      <v xml:space="preserve">http://creativecommons.org/licenses/by-sa/3.0/			</v>
    </spb>
    <spb s="1">
      <v xml:space="preserve">Wikipedia	</v>
      <v xml:space="preserve">CC-BY-SA	</v>
      <v xml:space="preserve">http://en.wikipedia.org/wiki/Uzbekistan	</v>
      <v xml:space="preserve">http://creativecommons.org/licenses/by-sa/3.0/	</v>
    </spb>
    <spb s="1">
      <v xml:space="preserve">Cia	</v>
      <v xml:space="preserve">	</v>
      <v xml:space="preserve">https://www.cia.gov/library/publications/the-world-factbook/geos/uz.html?Transportation	</v>
      <v xml:space="preserve">	</v>
    </spb>
    <spb s="28">
      <v>296</v>
      <v>295</v>
      <v>295</v>
      <v>4</v>
      <v>295</v>
      <v>295</v>
      <v>295</v>
      <v>297</v>
      <v>295</v>
      <v>295</v>
      <v>297</v>
      <v>295</v>
      <v>295</v>
      <v>7</v>
      <v>296</v>
      <v>298</v>
      <v>8</v>
      <v>295</v>
      <v>298</v>
      <v>9</v>
      <v>10</v>
      <v>11</v>
      <v>298</v>
      <v>298</v>
      <v>295</v>
      <v>298</v>
      <v>12</v>
      <v>13</v>
      <v>14</v>
      <v>15</v>
      <v>298</v>
      <v>298</v>
      <v>298</v>
      <v>298</v>
      <v>298</v>
      <v>298</v>
      <v>298</v>
      <v>298</v>
      <v>298</v>
      <v>298</v>
      <v>298</v>
      <v>16</v>
    </spb>
    <spb s="3">
      <v>12</v>
      <v>Name</v>
      <v>LearnMoreOnLink</v>
    </spb>
    <spb s="29">
      <v>2019</v>
      <v>square km</v>
      <v>per thousand (2018)</v>
      <v>2025</v>
      <v>2018</v>
      <v>per liter (2016)</v>
      <v>2019</v>
      <v>years (2018)</v>
      <v>2018</v>
      <v>per thousand (2018)</v>
      <v>2019</v>
      <v>2017</v>
      <v>2016</v>
      <v>2019</v>
      <v>2016</v>
      <v>2014</v>
      <v>kilotons per year (2016)</v>
      <v>deaths per 100,000 (2017)</v>
      <v>kWh (2014)</v>
      <v>2013</v>
      <v>2003</v>
      <v>2003</v>
      <v>2003</v>
      <v>2003</v>
      <v>2003</v>
      <v>2015</v>
      <v>2003</v>
      <v>2003</v>
      <v>2018</v>
      <v>2018</v>
      <v>2019</v>
    </spb>
    <spb s="1">
      <v xml:space="preserve">Wikipedia	</v>
      <v xml:space="preserve">CC BY-SA 3.0	</v>
      <v xml:space="preserve">https://en.wikipedia.org/wiki/South_Africa	</v>
      <v xml:space="preserve">https://creativecommons.org/licenses/by-sa/3.0	</v>
    </spb>
    <spb s="1">
      <v xml:space="preserve">Wikipedia	Cia	travel.state.gov	</v>
      <v xml:space="preserve">CC-BY-SA			</v>
      <v xml:space="preserve">http://en.wikipedia.org/wiki/South_Africa	https://www.cia.gov/library/publications/the-world-factbook/geos/sf.html?Transportation	https://travel.state.gov/content/travel/en/international-travel/International-Travel-Country-Information-Pages/SouthAfrica.html	</v>
      <v xml:space="preserve">http://creativecommons.org/licenses/by-sa/3.0/			</v>
    </spb>
    <spb s="1">
      <v xml:space="preserve">Wikipedia	</v>
      <v xml:space="preserve">CC-BY-SA	</v>
      <v xml:space="preserve">http://en.wikipedia.org/wiki/South_Africa	</v>
      <v xml:space="preserve">http://creativecommons.org/licenses/by-sa/3.0/	</v>
    </spb>
    <spb s="1">
      <v xml:space="preserve">Cia	</v>
      <v xml:space="preserve">	</v>
      <v xml:space="preserve">https://www.cia.gov/library/publications/the-world-factbook/geos/sf.html?Transportation	</v>
      <v xml:space="preserve">	</v>
    </spb>
    <spb s="13">
      <v>2</v>
      <v>303</v>
      <v>302</v>
      <v>302</v>
      <v>4</v>
      <v>302</v>
      <v>302</v>
      <v>302</v>
      <v>304</v>
      <v>302</v>
      <v>302</v>
      <v>302</v>
      <v>302</v>
      <v>305</v>
      <v>7</v>
      <v>303</v>
      <v>305</v>
      <v>8</v>
      <v>302</v>
      <v>305</v>
      <v>9</v>
      <v>10</v>
      <v>11</v>
      <v>305</v>
      <v>305</v>
      <v>302</v>
      <v>305</v>
      <v>12</v>
      <v>13</v>
      <v>14</v>
      <v>15</v>
      <v>305</v>
      <v>303</v>
      <v>305</v>
      <v>305</v>
      <v>305</v>
      <v>305</v>
      <v>305</v>
      <v>305</v>
      <v>305</v>
      <v>305</v>
      <v>305</v>
      <v>305</v>
      <v>16</v>
    </spb>
    <spb s="7">
      <v>2019</v>
      <v>2019</v>
      <v>square km</v>
      <v>per thousand (2018)</v>
      <v>2025</v>
      <v>2019</v>
      <v>2018</v>
      <v>per liter (2016)</v>
      <v>2019</v>
      <v>years (2018)</v>
      <v>2018</v>
      <v>per thousand (2018)</v>
      <v>2019</v>
      <v>2017</v>
      <v>2016</v>
      <v>2019</v>
      <v>2016</v>
      <v>2017</v>
      <v>kilotons per year (2016)</v>
      <v>deaths per 100,000 (2017)</v>
      <v>kWh (2014)</v>
      <v>2014</v>
      <v>2019</v>
      <v>2014</v>
      <v>2014</v>
      <v>2014</v>
      <v>2014</v>
      <v>2014</v>
      <v>2015</v>
      <v>2014</v>
      <v>2014</v>
      <v>2017</v>
      <v>2017</v>
      <v>2019</v>
    </spb>
    <spb s="1">
      <v xml:space="preserve">Wikipedia	</v>
      <v xml:space="preserve">CC BY-SA 3.0	</v>
      <v xml:space="preserve">https://en.wikipedia.org/wiki/Sweden	</v>
      <v xml:space="preserve">https://creativecommons.org/licenses/by-sa/3.0	</v>
    </spb>
    <spb s="1">
      <v xml:space="preserve">Wikipedia	Cia	travel.state.gov	</v>
      <v xml:space="preserve">CC-BY-SA			</v>
      <v xml:space="preserve">http://en.wikipedia.org/wiki/Sweden	https://www.cia.gov/library/publications/the-world-factbook/geos/sw.html?Transportation	https://travel.state.gov/content/travel/en/international-travel/International-Travel-Country-Information-Pages/Sweden.html	</v>
      <v xml:space="preserve">http://creativecommons.org/licenses/by-sa/3.0/			</v>
    </spb>
    <spb s="1">
      <v xml:space="preserve">Wikipedia	</v>
      <v xml:space="preserve">CC-BY-SA	</v>
      <v xml:space="preserve">http://en.wikipedia.org/wiki/Sweden	</v>
      <v xml:space="preserve">http://creativecommons.org/licenses/by-sa/3.0/	</v>
    </spb>
    <spb s="1">
      <v xml:space="preserve">Cia	</v>
      <v xml:space="preserve">	</v>
      <v xml:space="preserve">https://www.cia.gov/library/publications/the-world-factbook/geos/sw.html?Transportation	</v>
      <v xml:space="preserve">	</v>
    </spb>
    <spb s="13">
      <v>2</v>
      <v>309</v>
      <v>308</v>
      <v>308</v>
      <v>4</v>
      <v>308</v>
      <v>308</v>
      <v>308</v>
      <v>310</v>
      <v>308</v>
      <v>308</v>
      <v>308</v>
      <v>308</v>
      <v>311</v>
      <v>7</v>
      <v>309</v>
      <v>311</v>
      <v>8</v>
      <v>308</v>
      <v>311</v>
      <v>9</v>
      <v>10</v>
      <v>11</v>
      <v>311</v>
      <v>311</v>
      <v>308</v>
      <v>311</v>
      <v>12</v>
      <v>13</v>
      <v>14</v>
      <v>15</v>
      <v>311</v>
      <v>309</v>
      <v>311</v>
      <v>311</v>
      <v>311</v>
      <v>311</v>
      <v>311</v>
      <v>311</v>
      <v>311</v>
      <v>311</v>
      <v>311</v>
      <v>311</v>
      <v>16</v>
    </spb>
    <spb s="7">
      <v>2019</v>
      <v>2019</v>
      <v>square km</v>
      <v>per thousand (2018)</v>
      <v>2025</v>
      <v>2019</v>
      <v>2018</v>
      <v>per liter (2016)</v>
      <v>2019</v>
      <v>years (2018)</v>
      <v>2018</v>
      <v>per thousand (2018)</v>
      <v>2019</v>
      <v>2017</v>
      <v>2016</v>
      <v>2019</v>
      <v>2016</v>
      <v>2016</v>
      <v>kilotons per year (2016)</v>
      <v>deaths per 100,000 (2017)</v>
      <v>kWh (2014)</v>
      <v>2015</v>
      <v>2003</v>
      <v>2017</v>
      <v>2017</v>
      <v>2017</v>
      <v>2017</v>
      <v>2017</v>
      <v>2015</v>
      <v>2017</v>
      <v>2017</v>
      <v>2017</v>
      <v>2017</v>
      <v>2019</v>
    </spb>
    <spb s="1">
      <v xml:space="preserve">Wikipedia	</v>
      <v xml:space="preserve">CC BY-SA 3.0	</v>
      <v xml:space="preserve">https://en.wikipedia.org/wiki/Tunisia	</v>
      <v xml:space="preserve">https://creativecommons.org/licenses/by-sa/3.0	</v>
    </spb>
    <spb s="1">
      <v xml:space="preserve">Wikipedia	Cia	travel.state.gov	</v>
      <v xml:space="preserve">CC-BY-SA			</v>
      <v xml:space="preserve">http://en.wikipedia.org/wiki/Tunisia	https://www.cia.gov/library/publications/the-world-factbook/geos/ts.html?Transportation	https://travel.state.gov/content/travel/en/international-travel/International-Travel-Country-Information-Pages/Tunisia.html	</v>
      <v xml:space="preserve">http://creativecommons.org/licenses/by-sa/3.0/			</v>
    </spb>
    <spb s="1">
      <v xml:space="preserve">Wikipedia	</v>
      <v xml:space="preserve">CC-BY-SA	</v>
      <v xml:space="preserve">http://en.wikipedia.org/wiki/Tunisia	</v>
      <v xml:space="preserve">http://creativecommons.org/licenses/by-sa/3.0/	</v>
    </spb>
    <spb s="1">
      <v xml:space="preserve">Cia	</v>
      <v xml:space="preserve">	</v>
      <v xml:space="preserve">https://www.cia.gov/library/publications/the-world-factbook/geos/ts.html?Transportation	</v>
      <v xml:space="preserve">	</v>
    </spb>
    <spb s="2">
      <v>2</v>
      <v>315</v>
      <v>314</v>
      <v>314</v>
      <v>4</v>
      <v>314</v>
      <v>314</v>
      <v>314</v>
      <v>316</v>
      <v>314</v>
      <v>314</v>
      <v>316</v>
      <v>314</v>
      <v>314</v>
      <v>317</v>
      <v>7</v>
      <v>315</v>
      <v>317</v>
      <v>8</v>
      <v>314</v>
      <v>317</v>
      <v>9</v>
      <v>10</v>
      <v>11</v>
      <v>317</v>
      <v>317</v>
      <v>314</v>
      <v>317</v>
      <v>12</v>
      <v>13</v>
      <v>14</v>
      <v>15</v>
      <v>317</v>
      <v>315</v>
      <v>317</v>
      <v>317</v>
      <v>317</v>
      <v>317</v>
      <v>317</v>
      <v>317</v>
      <v>317</v>
      <v>317</v>
      <v>317</v>
      <v>317</v>
      <v>16</v>
    </spb>
    <spb s="7">
      <v>2019</v>
      <v>2019</v>
      <v>square km</v>
      <v>per thousand (2018)</v>
      <v>2025</v>
      <v>2019</v>
      <v>2018</v>
      <v>per liter (2016)</v>
      <v>2019</v>
      <v>years (2018)</v>
      <v>2012</v>
      <v>per thousand (2018)</v>
      <v>2019</v>
      <v>2017</v>
      <v>2016</v>
      <v>2019</v>
      <v>2016</v>
      <v>2017</v>
      <v>kilotons per year (2016)</v>
      <v>deaths per 100,000 (2017)</v>
      <v>kWh (2014)</v>
      <v>2014</v>
      <v>2019</v>
      <v>2015</v>
      <v>2015</v>
      <v>2015</v>
      <v>2015</v>
      <v>2015</v>
      <v>2015</v>
      <v>2015</v>
      <v>2015</v>
      <v>2018</v>
      <v>2018</v>
      <v>2019</v>
    </spb>
  </spbData>
</supportingPropertyBags>
</file>

<file path=xl/richData/rdsupportingpropertybagstructure.xml><?xml version="1.0" encoding="utf-8"?>
<spbStructures xmlns="http://schemas.microsoft.com/office/spreadsheetml/2017/richdata2" count="30">
  <s>
    <k n="link" t="s"/>
    <k n="logo" t="s"/>
    <k n="name" t="s"/>
  </s>
  <s>
    <k n="SourceText" t="s"/>
    <k n="LicenseText" t="s"/>
    <k n="SourceAddress" t="s"/>
    <k n="LicenseAddress"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Order" t="spba"/>
    <k n="TitleProperty" t="s"/>
    <k n="SubTitleProperty" t="s"/>
  </s>
  <s>
    <k n="ShowInCardView" t="b"/>
    <k n="ShowInDotNotation" t="b"/>
    <k n="ShowInAutoComplete" t="b"/>
  </s>
  <s>
    <k n="UniqueName" t="spb"/>
    <k n="VDPID/VSID" t="spb"/>
    <k n="LearnMoreOnLink" t="spb"/>
  </s>
  <s>
    <k n="Name" t="i"/>
    <k n="Image" t="i"/>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_Self" t="i"/>
  </s>
  <s>
    <k n="Area" t="spb"/>
    <k n="Name" t="spb"/>
    <k n="Households" t="spb"/>
    <k n="Population" t="spb"/>
    <k n="UniqueName" t="spb"/>
    <k n="Description" t="spb"/>
    <k n="Abbreviation" t="spb"/>
    <k n="Largest city" t="spb"/>
    <k n="Housing units" t="spb"/>
    <k n="Country/region" t="spb"/>
    <k n="Capital/Major City" t="spb"/>
    <k n="Persons per household" t="spb"/>
  </s>
  <s>
    <k n="Area" t="s"/>
    <k n="Households" t="s"/>
    <k n="Population" t="s"/>
    <k n="Housing units" t="s"/>
    <k n="Persons per household"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Life expectancy" t="spb"/>
    <k n="National anthem" t="spb"/>
    <k n="Urban population" t="spb"/>
    <k n="Capital/Major City" t="spb"/>
    <k n="Carbon dioxide emissions" t="spb"/>
    <k n="Electric power consumption" t="spb"/>
    <k n="Fossil fuel energy consumption" t="spb"/>
    <k n="Gross primary education enrollment (%)" t="spb"/>
    <k n="Gross tertiary education enrollment (%)" t="spb"/>
  </s>
  <s>
    <k n="CPI" t="s"/>
    <k n="GDP" t="s"/>
    <k n="Area" t="s"/>
    <k n="Birth rate" t="s"/>
    <k n="Population" t="s"/>
    <k n="CPI Change (%)" t="s"/>
    <k n="Fertility rate" t="s"/>
    <k n="Life expectancy" t="s"/>
    <k n="Urban population" t="s"/>
    <k n="Carbon dioxide emissions" t="s"/>
    <k n="Electric power consumption" t="s"/>
    <k n="Fossil fuel energy consumption" t="s"/>
    <k n="Gross primary education enrollment (%)" t="s"/>
    <k n="Gross tertiary education enrollment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Out of pocket health expenditure (%)" t="spb"/>
    <k n="Gross primary education enrollment (%)" t="spb"/>
    <k n="Gross tertiary education enrollment (%)" t="spb"/>
    <k n="Population: Labor force participation (%)" t="spb"/>
  </s>
  <s>
    <k n="CPI" t="s"/>
    <k n="GDP" t="s"/>
    <k n="Area" t="s"/>
    <k n="Birth rate" t="s"/>
    <k n="Population" t="s"/>
    <k n="CPI Change (%)"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Market cap of listed companies" t="s"/>
    <k n="Out of pocket health expenditure (%)" t="s"/>
    <k n="Gross primary education enrollment (%)" t="s"/>
    <k n="Gross tertiary education enrollment (%)" t="s"/>
    <k n="Population: Labor force participation (%)" t="s"/>
  </s>
  <s>
    <k n="CPI" t="spb"/>
    <k n="GDP" t="spb"/>
    <k n="Area" t="spb"/>
    <k n="Name" t="spb"/>
    <k n="Birth rate" t="spb"/>
    <k n="Population" t="spb"/>
    <k n="UniqueName" t="spb"/>
    <k n="Description" t="spb"/>
    <k n="Abbreviation" t="spb"/>
    <k n="Calling code" t="spb"/>
    <k n="Largest city" t="spb"/>
    <k n="Minimum wage" t="spb"/>
    <k n="Currency code" t="spb"/>
    <k n="Official name" t="spb"/>
    <k n="CPI Change (%)"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Market cap of listed companies" t="spb"/>
    <k n="Out of pocket health expenditure (%)" t="spb"/>
    <k n="Gross primary education enrollment (%)" t="spb"/>
    <k n="Gross tertiary education enrollment (%)" t="spb"/>
    <k n="Population: Labor force participation (%)" t="spb"/>
  </s>
  <s>
    <k n="CPI" t="spb"/>
    <k n="GDP" t="spb"/>
    <k n="Area" t="spb"/>
    <k n="Name" t="spb"/>
    <k n="Birth rate" t="spb"/>
    <k n="Population" t="spb"/>
    <k n="UniqueName" t="spb"/>
    <k n="Description" t="spb"/>
    <k n="Abbreviation" t="spb"/>
    <k n="Calling code" t="spb"/>
    <k n="Largest city" t="spb"/>
    <k n="Minimum wage" t="spb"/>
    <k n="Currency code" t="spb"/>
    <k n="Official name" t="spb"/>
    <k n="Fertility rate" t="spb"/>
    <k n="Gasoline price" t="spb"/>
    <k n="Total tax rate" t="spb"/>
    <k n="Life expectancy" t="spb"/>
    <k n="National anthem" t="spb"/>
    <k n="Tax revenue (%)" t="spb"/>
    <k n="Infant mortality" t="spb"/>
    <k n="Urban population" t="spb"/>
    <k n="Armed forces size" t="spb"/>
    <k n="Forested area (%)" t="spb"/>
    <k n="Capital/Major City" t="spb"/>
    <k n="Agricultural land (%)" t="spb"/>
    <k n="Physicians per thousand" t="spb"/>
    <k n="Carbon dioxide emissions" t="spb"/>
    <k n="Maternal mortality ratio" t="spb"/>
    <k n="Electric power consumption" t="spb"/>
    <k n="Fossil fuel energy consumption" t="spb"/>
    <k n="Market cap of listed companies"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GDP" t="spb"/>
    <k n="Area" t="spb"/>
    <k n="Name" t="spb"/>
    <k n="Birth rate" t="spb"/>
    <k n="Population" t="spb"/>
    <k n="UniqueName" t="spb"/>
    <k n="Description" t="spb"/>
    <k n="Abbreviation" t="spb"/>
    <k n="Calling code" t="spb"/>
    <k n="Largest city" t="spb"/>
    <k n="Minimum wage" t="spb"/>
    <k n="Currency code" t="spb"/>
    <k n="Official name" t="spb"/>
    <k n="Fertility rate" t="spb"/>
    <k n="Gasoline price" t="spb"/>
    <k n="Total tax rate" t="spb"/>
    <k n="Life expectancy" t="spb"/>
    <k n="National anthem" t="spb"/>
    <k n="Tax revenue (%)" t="spb"/>
    <k n="Infant mortality" t="spb"/>
    <k n="Urban population" t="spb"/>
    <k n="Armed forces size" t="spb"/>
    <k n="Forested area (%)" t="spb"/>
    <k n="Unemployment rate" t="spb"/>
    <k n="Capital/Major City" t="spb"/>
    <k n="Agricultural land (%)" t="spb"/>
    <k n="Physicians per thousand" t="spb"/>
    <k n="Carbon dioxide emissions" t="spb"/>
    <k n="Maternal mortality ratio" t="spb"/>
    <k n="Electric power consumption" t="spb"/>
    <k n="Fossil fuel energy consumption" t="spb"/>
    <k n="Population: Income share third 20%" t="spb"/>
    <k n="Population: Income share fourth 20%" t="spb"/>
    <k n="Population: Income share lowest 10%" t="spb"/>
    <k n="Population: Income share lowest 20%" t="spb"/>
    <k n="Population: Income share second 20%" t="spb"/>
    <k n="Out of pocket health expenditure (%)" t="spb"/>
    <k n="Population: Income share highest 10%" t="spb"/>
    <k n="Population: Income share highest 20%" t="spb"/>
    <k n="Gross primary education enrollment (%)" t="spb"/>
    <k n="Gross tertiary education enrollment (%)" t="spb"/>
    <k n="Population: Labor force participation (%)" t="spb"/>
  </s>
  <s>
    <k n="GDP" t="s"/>
    <k n="Area" t="s"/>
    <k n="Birth rate" t="s"/>
    <k n="Population" t="s"/>
    <k n="Fertility rate" t="s"/>
    <k n="Gasoline price" t="s"/>
    <k n="Total tax rate" t="s"/>
    <k n="Life expectancy" t="s"/>
    <k n="Tax revenue (%)" t="s"/>
    <k n="Infant mortality" t="s"/>
    <k n="Urban population" t="s"/>
    <k n="Armed forces size" t="s"/>
    <k n="Forested area (%)" t="s"/>
    <k n="Unemployment rate" t="s"/>
    <k n="Agricultural land (%)" t="s"/>
    <k n="Physicians per thousand" t="s"/>
    <k n="Carbon dioxide emissions" t="s"/>
    <k n="Maternal mortality ratio" t="s"/>
    <k n="Electric power consumption" t="s"/>
    <k n="Fossil fuel energy consumption" t="s"/>
    <k n="Population: Income share third 20%" t="s"/>
    <k n="Population: Income share fourth 20%" t="s"/>
    <k n="Population: Income share lowest 10%" t="s"/>
    <k n="Population: Income share lowest 20%" t="s"/>
    <k n="Population: Income share second 20%" t="s"/>
    <k n="Out of pocket health expenditure (%)" t="s"/>
    <k n="Population: Income share highest 10%" t="s"/>
    <k n="Population: Income share highest 20%" t="s"/>
    <k n="Gross primary education enrollment (%)" t="s"/>
    <k n="Gross tertiary education enrollment (%)" t="s"/>
    <k n="Population: Labor force participation (%)"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6">
    <x:dxf>
      <x:numFmt numFmtId="3" formatCode="#,##0"/>
    </x:dxf>
    <x:dxf>
      <x:numFmt numFmtId="0" formatCode="General"/>
    </x:dxf>
    <x:dxf>
      <x:numFmt numFmtId="2" formatCode="0.00"/>
    </x:dxf>
    <x:dxf>
      <x:numFmt numFmtId="14" formatCode="0.00%"/>
    </x:dxf>
    <x:dxf>
      <x:numFmt numFmtId="4" formatCode="#,##0.00"/>
    </x:dxf>
    <x:dxf>
      <x:numFmt numFmtId="1" formatCode="0"/>
    </x:dxf>
  </dxfs>
  <richProperties>
    <rPr n="IsTitleField" t="b"/>
    <rPr n="IsHeroField" t="b"/>
    <rPr n="NumberFormat" t="s"/>
  </richProperties>
  <richStyles>
    <rSty>
      <rpv i="0">1</rpv>
    </rSty>
    <rSty>
      <rpv i="1">1</rpv>
    </rSty>
    <rSty dxfid="3">
      <rpv i="2">0.0%</rpv>
    </rSty>
    <rSty dxfid="0">
      <rpv i="2">#,##0</rpv>
    </rSty>
    <rSty dxfid="2">
      <rpv i="2">0.00</rpv>
    </rSty>
    <rSty dxfid="5">
      <rpv i="2">0</rpv>
    </rSty>
    <rSty dxfid="4">
      <rpv i="2">#,##0.00</rpv>
    </rSty>
    <rSty dxfid="1">
      <rpv i="2">0.0</rpv>
    </rSty>
    <rSty dxfid="1">
      <rpv i="2">_([$$-en-US]* #,##0.00_);_([$$-en-US]* (#,##0.00);_([$$-en-US]* "-"??_);_(@_)</rpv>
    </rSty>
    <rSty dxfid="1">
      <rpv i="2">_([$$-en-US]* #,##0_);_([$$-en-US]* (#,##0);_([$$-en-US]* "-"_);_(@_)</rpv>
    </rSty>
    <rSty dxfid="3"/>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261805-3231-9A4F-B9A2-913F0A58A2CC}" name="Table1" displayName="Table1" ref="A2:T1483" totalsRowShown="0">
  <autoFilter ref="A2:T1483" xr:uid="{34261805-3231-9A4F-B9A2-913F0A58A2CC}">
    <filterColumn colId="2">
      <colorFilter dxfId="0"/>
    </filterColumn>
    <filterColumn colId="8">
      <filters>
        <filter val="In the squad"/>
      </filters>
    </filterColumn>
  </autoFilter>
  <sortState xmlns:xlrd2="http://schemas.microsoft.com/office/spreadsheetml/2017/richdata2" ref="A3:T59">
    <sortCondition ref="E2:E1483"/>
  </sortState>
  <tableColumns count="20">
    <tableColumn id="1" xr3:uid="{BC4DC072-88D1-874E-A543-7F19250900B2}" name="pID"/>
    <tableColumn id="2" xr3:uid="{21A14D74-64C8-304D-931E-9005A880D6BC}" name="Player"/>
    <tableColumn id="11" xr3:uid="{B9D37DBC-0EAC-844F-95FE-EB2DD7B3058E}" name="Known As" dataDxfId="20">
      <calculatedColumnFormula>VLOOKUP(Table1[[#This Row],[pID]],FIFAdata5626[],5,)</calculatedColumnFormula>
    </tableColumn>
    <tableColumn id="14" xr3:uid="{18AADF67-2510-1641-9E70-FF3EC1E0B29D}" name="Flag" dataDxfId="19">
      <calculatedColumnFormula array="1">_xlfn.FIELDVALUE(Table1[[#This Row],[Team]],"image")</calculatedColumnFormula>
    </tableColumn>
    <tableColumn id="3" xr3:uid="{C7924A62-F9EB-0349-94A2-69A41CE50F51}" name="Team"/>
    <tableColumn id="4" xr3:uid="{FD3ABA3C-3125-EF49-8092-8F72A6A5A98E}" name="Position" dataDxfId="18">
      <calculatedColumnFormula>VLOOKUP(Table1[[#This Row],[pID]],FIFAdata5626[],7,FALSE)</calculatedColumnFormula>
    </tableColumn>
    <tableColumn id="15" xr3:uid="{86829059-A6BA-7A4F-87F5-A79D6DE556B0}" name="Rating" dataDxfId="17"/>
    <tableColumn id="5" xr3:uid="{1F89777B-5433-524A-B068-0ED5532D629E}" name="Value" dataDxfId="16">
      <calculatedColumnFormula>VLOOKUP(Table1[[#This Row],[pID]],FIFAdata5626[],8,FALSE)</calculatedColumnFormula>
    </tableColumn>
    <tableColumn id="13" xr3:uid="{F42DC57A-C593-4442-9C5B-C7966B6C8FAA}" name="Status" dataDxfId="15">
      <calculatedColumnFormula>IF(VLOOKUP(Table1[[#This Row],[pID]],FIFAdata5626[],9,FALSE)="playing","In the squad","Not selected")</calculatedColumnFormula>
    </tableColumn>
    <tableColumn id="8" xr3:uid="{412149BB-F6A9-1547-B970-44BCFD9A81E0}" name="Pot" dataDxfId="14">
      <calculatedColumnFormula>VLOOKUP(Table1[[#This Row],[Team]],Table2[],10,)</calculatedColumnFormula>
    </tableColumn>
    <tableColumn id="12" xr3:uid="{16F5B94B-B6BE-3944-8B70-FB7D2FA88110}" name="Group" dataDxfId="13">
      <calculatedColumnFormula>VLOOKUP(Table1[[#This Row],[Team]],Table2[],11,)</calculatedColumnFormula>
    </tableColumn>
    <tableColumn id="9" xr3:uid="{722F309E-ACA4-2A46-A4A1-CFD4E9703644}" name="In the Squad" dataDxfId="12"/>
    <tableColumn id="16" xr3:uid="{55C1E862-930E-8743-91C3-B8294C12CA88}" name="R32"/>
    <tableColumn id="17" xr3:uid="{4B959E24-7595-6A45-8022-D376EBFC35CD}" name="R16"/>
    <tableColumn id="18" xr3:uid="{94C57D37-E993-BA4C-BBE9-49CA36326DDA}" name="QF"/>
    <tableColumn id="19" xr3:uid="{12AA63BB-995D-1F43-9C6B-5B3F36C5F370}" name="SF"/>
    <tableColumn id="20" xr3:uid="{2F12D569-045A-5548-9D68-D9DE37B814AE}" name="Final"/>
    <tableColumn id="6" xr3:uid="{E046ADE7-00BD-FE43-A0B5-B4A946B6DFCE}" name="Shortlist" dataDxfId="11"/>
    <tableColumn id="7" xr3:uid="{2C798B48-7CA9-8546-A054-E669B2F8E614}" name="Drafted by" dataDxfId="10"/>
    <tableColumn id="10" xr3:uid="{D63D82F0-B61E-FC42-9497-7D8D2B99DB4C}" name="NOTE" dataDxfId="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C08B8AD-A4E9-C048-B0D2-E5B39265DF41}" name="Table2" displayName="Table2" ref="A1:L49" totalsRowShown="0">
  <autoFilter ref="A1:L49" xr:uid="{DC08B8AD-A4E9-C048-B0D2-E5B39265DF41}"/>
  <tableColumns count="12">
    <tableColumn id="1" xr3:uid="{EC795676-3B98-8D4C-91B1-9DD88C9E3710}" name="Team"/>
    <tableColumn id="12" xr3:uid="{22BA3FB5-19CE-6048-98DF-9A6E9C5FE328}" name="Flag" dataDxfId="8">
      <calculatedColumnFormula array="1">_xlfn.FIELDVALUE(Table2[[#This Row],[Team]],"image")</calculatedColumnFormula>
    </tableColumn>
    <tableColumn id="10" xr3:uid="{CC696532-92E6-FA4F-8285-98E65A193B42}" name="SquadID"/>
    <tableColumn id="2" xr3:uid="{4240B3C6-B0CB-6B47-A16F-1D6F215388A3}" name="Method"/>
    <tableColumn id="3" xr3:uid="{1F353F71-E1D5-F24C-A029-2CF14ED268B7}" name="Date of Qual" dataDxfId="7"/>
    <tableColumn id="4" xr3:uid="{E7D59D23-A7E1-F745-AB53-319CAB78E5CB}" name="Times Qual"/>
    <tableColumn id="5" xr3:uid="{4F33191C-9C32-4E48-BBC9-77A4AB2ACD79}" name="Last Qual"/>
    <tableColumn id="6" xr3:uid="{63141CF2-C6F2-7E49-921D-8F0B651EB9CE}" name="Consecutive appearances"/>
    <tableColumn id="7" xr3:uid="{4016F0F1-69EA-EE49-B035-55AE82D88FFB}" name="Previous best performance"/>
    <tableColumn id="8" xr3:uid="{AE4110AF-154A-1341-831D-C5016936C6C1}" name="Pot"/>
    <tableColumn id="11" xr3:uid="{7615FFA9-53C7-A94E-9E10-203581A21AB8}" name="Group"/>
    <tableColumn id="9" xr3:uid="{7313466D-78AA-C84F-AFD5-80717C3929AD}" name="Player Count" dataDxfId="6">
      <calculatedColumnFormula>COUNTIFS(Table1[Team],Table2[[#This Row],[Team]],Table1[Status],"In the squad")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3D15BA-0AC6-8C45-B3E7-DD3CFE9BD40D}" name="FIFAdata5626" displayName="FIFAdata5626" ref="A1:U1482" totalsRowShown="0">
  <autoFilter ref="A1:U1482" xr:uid="{503D15BA-0AC6-8C45-B3E7-DD3CFE9BD40D}">
    <filterColumn colId="5">
      <filters>
        <filter val="4"/>
      </filters>
    </filterColumn>
  </autoFilter>
  <sortState xmlns:xlrd2="http://schemas.microsoft.com/office/spreadsheetml/2017/richdata2" ref="A710:U1469">
    <sortCondition ref="F2:F1482"/>
    <sortCondition ref="G2:G1482" customList="GK,DEF,MID,FWD"/>
    <sortCondition ref="A2:A1482"/>
  </sortState>
  <tableColumns count="21">
    <tableColumn id="1" xr3:uid="{BD1B1F42-31C0-0642-8881-57DD03405950}" name="id"/>
    <tableColumn id="2" xr3:uid="{71E90E69-6F6B-724F-840D-B57E147F9FEB}" name="firstName"/>
    <tableColumn id="3" xr3:uid="{60DBAB60-4F86-5140-BACF-B26E4109BB0F}" name="lastName"/>
    <tableColumn id="4" xr3:uid="{AF7BAFB1-E57B-4947-BAE8-A27E1E7E34C3}" name="knownName"/>
    <tableColumn id="21" xr3:uid="{B5106365-3C42-0644-9101-724B1ACF3414}" name="Player" dataDxfId="5">
      <calculatedColumnFormula>IF(FIFAdata5626[[#This Row],[knownName]]="",_xlfn.CONCAT(FIFAdata5626[[#This Row],[firstName]]," ",FIFAdata5626[[#This Row],[lastName]]),FIFAdata5626[[#This Row],[knownName]])</calculatedColumnFormula>
    </tableColumn>
    <tableColumn id="5" xr3:uid="{2B645CDD-372D-6D4F-B514-D99B72D0CE00}" name="squadId"/>
    <tableColumn id="6" xr3:uid="{DD8EEC18-C42C-B84D-BE9D-E0D4C6DFA821}" name="position"/>
    <tableColumn id="7" xr3:uid="{66153906-94AD-634F-986E-95F094148798}" name="price"/>
    <tableColumn id="8" xr3:uid="{04A6C9FC-154A-1942-8CAB-45ED19D34B0A}" name="status"/>
    <tableColumn id="9" xr3:uid="{0AE6D367-31E1-5649-B6E6-2E9A95323F19}" name="matchStatus"/>
    <tableColumn id="10" xr3:uid="{F40EC7EB-BEC7-C44D-853D-118BF2F71E49}" name="percentSelected"/>
    <tableColumn id="11" xr3:uid="{0287561D-F5FA-894E-A53B-0CED69A3351D}" name="roundsSelected/1"/>
    <tableColumn id="12" xr3:uid="{4EA2EA37-EEFC-F145-A5A0-0CBF22C5635A}" name="stats/totalPoints"/>
    <tableColumn id="13" xr3:uid="{DBF2C131-A54B-2D43-A481-0E961D6BE80C}" name="stats/avgPoints"/>
    <tableColumn id="14" xr3:uid="{9F464791-6EA2-1D48-A678-06AA14629D11}" name="stats/form"/>
    <tableColumn id="15" xr3:uid="{E9E7BF19-23E0-7D4A-9FD7-04343291F398}" name="stats/lastRoundPoints"/>
    <tableColumn id="16" xr3:uid="{EB7C23C8-0E1B-E647-A585-D5101B0458F5}" name="stats/nextFixtureFromActiveRound"/>
    <tableColumn id="17" xr3:uid="{98066658-E4A1-ED44-B2E4-A801183D2041}" name="stats/nextFixtureFromScheduledRound"/>
    <tableColumn id="18" xr3:uid="{976D3C7B-D4E3-6C42-B1D1-45B405A1BCC8}" name="oneToWatch"/>
    <tableColumn id="19" xr3:uid="{B7CC5A06-4230-0742-9C02-25B2014D76F5}" name="oneToWatchText"/>
    <tableColumn id="20" xr3:uid="{DC6B5901-F3C2-634A-95AF-DF99E4B833E3}" name="fifaId"/>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E3CDA-C51C-CE48-AE4A-2492EE67BC81}">
  <dimension ref="A1:T1483"/>
  <sheetViews>
    <sheetView tabSelected="1" topLeftCell="A1447" zoomScale="118" workbookViewId="0">
      <selection activeCell="U211" sqref="U211"/>
    </sheetView>
  </sheetViews>
  <sheetFormatPr defaultColWidth="11" defaultRowHeight="20.100000000000001" customHeight="1" x14ac:dyDescent="0.25"/>
  <cols>
    <col min="1" max="1" width="6.5" bestFit="1" customWidth="1"/>
    <col min="2" max="2" width="45.625" hidden="1" customWidth="1"/>
    <col min="3" max="3" width="27.125" bestFit="1" customWidth="1"/>
    <col min="4" max="4" width="9.625" style="11" bestFit="1" customWidth="1"/>
    <col min="5" max="5" width="31.375" bestFit="1" customWidth="1"/>
    <col min="6" max="6" width="10.5" style="10" bestFit="1" customWidth="1"/>
    <col min="7" max="7" width="9" style="10" bestFit="1" customWidth="1"/>
    <col min="8" max="8" width="8.375" bestFit="1" customWidth="1"/>
    <col min="9" max="9" width="11.5" bestFit="1" customWidth="1"/>
    <col min="10" max="10" width="6.5" bestFit="1" customWidth="1"/>
    <col min="11" max="11" width="8.625" bestFit="1" customWidth="1"/>
    <col min="12" max="12" width="15.125" hidden="1" customWidth="1"/>
    <col min="13" max="14" width="6.875" bestFit="1" customWidth="1"/>
    <col min="15" max="15" width="6" bestFit="1" customWidth="1"/>
    <col min="16" max="16" width="5.625" bestFit="1" customWidth="1"/>
    <col min="17" max="17" width="7.625" bestFit="1" customWidth="1"/>
    <col min="20" max="20" width="30.625" bestFit="1" customWidth="1"/>
    <col min="21" max="21" width="11" bestFit="1" customWidth="1"/>
  </cols>
  <sheetData>
    <row r="1" spans="1:20" ht="20.100000000000001" customHeight="1" x14ac:dyDescent="0.25">
      <c r="A1" s="53" t="s">
        <v>4260</v>
      </c>
      <c r="B1" s="53"/>
      <c r="C1" s="53"/>
      <c r="D1" s="53"/>
      <c r="E1" s="53"/>
      <c r="F1" s="53"/>
      <c r="G1" s="53"/>
      <c r="H1" s="53"/>
      <c r="I1" s="53"/>
      <c r="J1" s="54" t="s">
        <v>4261</v>
      </c>
      <c r="K1" s="55"/>
      <c r="L1" s="47"/>
      <c r="M1" s="56" t="s">
        <v>4262</v>
      </c>
      <c r="N1" s="56"/>
      <c r="O1" s="56"/>
      <c r="P1" s="56"/>
      <c r="Q1" s="56"/>
      <c r="R1" s="57" t="s">
        <v>4263</v>
      </c>
      <c r="S1" s="57"/>
      <c r="T1" s="57"/>
    </row>
    <row r="2" spans="1:20" ht="20.100000000000001" customHeight="1" thickBot="1" x14ac:dyDescent="0.3">
      <c r="A2" s="19" t="s">
        <v>0</v>
      </c>
      <c r="B2" t="s">
        <v>1</v>
      </c>
      <c r="C2" s="19" t="s">
        <v>4229</v>
      </c>
      <c r="D2" s="20" t="s">
        <v>4249</v>
      </c>
      <c r="E2" s="19" t="s">
        <v>2</v>
      </c>
      <c r="F2" s="25" t="s">
        <v>3</v>
      </c>
      <c r="G2" s="25" t="s">
        <v>4250</v>
      </c>
      <c r="H2" s="25" t="s">
        <v>4</v>
      </c>
      <c r="I2" s="26" t="s">
        <v>4246</v>
      </c>
      <c r="J2" s="25" t="s">
        <v>1546</v>
      </c>
      <c r="K2" s="25" t="s">
        <v>4233</v>
      </c>
      <c r="L2" t="s">
        <v>1549</v>
      </c>
      <c r="M2" s="27" t="s">
        <v>4251</v>
      </c>
      <c r="N2" s="25" t="s">
        <v>4252</v>
      </c>
      <c r="O2" s="25" t="s">
        <v>4253</v>
      </c>
      <c r="P2" s="25" t="s">
        <v>4254</v>
      </c>
      <c r="Q2" s="26" t="s">
        <v>4255</v>
      </c>
      <c r="R2" s="27" t="s">
        <v>1548</v>
      </c>
      <c r="S2" s="25" t="s">
        <v>4264</v>
      </c>
      <c r="T2" s="26" t="s">
        <v>1552</v>
      </c>
    </row>
    <row r="3" spans="1:20" ht="20.100000000000001" hidden="1" customHeight="1" x14ac:dyDescent="0.25">
      <c r="A3" s="48">
        <v>1</v>
      </c>
      <c r="B3" t="s">
        <v>5</v>
      </c>
      <c r="C3" s="49" t="str">
        <f>VLOOKUP(Table1[[#This Row],[pID]],FIFAdata5626[],5,)</f>
        <v>Rayan Aït-Nouri</v>
      </c>
      <c r="D3" s="11" t="e" cm="1" vm="1">
        <f t="array" aca="1" ref="D3" ca="1">_xlfn.FIELDVALUE(Table1[[#This Row],[Team]],"image")</f>
        <v>#VALUE!</v>
      </c>
      <c r="E3" s="21" t="e" vm="2">
        <v>#VALUE!</v>
      </c>
      <c r="F3" s="11" t="str">
        <f>VLOOKUP(Table1[[#This Row],[pID]],FIFAdata5626[],7,FALSE)</f>
        <v>DEF</v>
      </c>
      <c r="G3" s="23">
        <v>81.666666666666671</v>
      </c>
      <c r="H3" s="11">
        <f>VLOOKUP(Table1[[#This Row],[pID]],FIFAdata5626[],8,FALSE)</f>
        <v>4.9000000000000004</v>
      </c>
      <c r="I3" s="28" t="str">
        <f>IF(VLOOKUP(Table1[[#This Row],[pID]],FIFAdata5626[],9,FALSE)="playing","In the squad","Not selected")</f>
        <v>In the squad</v>
      </c>
      <c r="J3" s="11" t="str">
        <f>VLOOKUP(Table1[[#This Row],[Team]],Table2[],10,)</f>
        <v>Pot 3</v>
      </c>
      <c r="K3" s="11" t="str">
        <f>VLOOKUP(Table1[[#This Row],[Team]],Table2[],11,)</f>
        <v>Group J</v>
      </c>
      <c r="L3" s="1" t="b">
        <v>1</v>
      </c>
      <c r="M3" s="36">
        <v>0.69</v>
      </c>
      <c r="N3" s="37">
        <v>0.21</v>
      </c>
      <c r="O3" s="37">
        <v>0.06</v>
      </c>
      <c r="P3" s="37">
        <v>0.04</v>
      </c>
      <c r="Q3" s="38">
        <v>0.01</v>
      </c>
      <c r="R3" s="39" t="b">
        <v>0</v>
      </c>
      <c r="S3" s="11"/>
      <c r="T3" s="44"/>
    </row>
    <row r="4" spans="1:20" ht="20.100000000000001" hidden="1" customHeight="1" x14ac:dyDescent="0.25">
      <c r="A4" s="48">
        <v>57</v>
      </c>
      <c r="B4" t="s">
        <v>64</v>
      </c>
      <c r="C4" s="49" t="str">
        <f>VLOOKUP(Table1[[#This Row],[pID]],FIFAdata5626[],5,)</f>
        <v>Enzo Fernández</v>
      </c>
      <c r="D4" s="11" t="e" cm="1" vm="3">
        <f t="array" aca="1" ref="D4" ca="1">_xlfn.FIELDVALUE(Table1[[#This Row],[Team]],"image")</f>
        <v>#VALUE!</v>
      </c>
      <c r="E4" s="21" t="e" vm="4">
        <v>#VALUE!</v>
      </c>
      <c r="F4" s="11" t="str">
        <f>VLOOKUP(Table1[[#This Row],[pID]],FIFAdata5626[],7,FALSE)</f>
        <v>MID</v>
      </c>
      <c r="G4" s="23">
        <v>75</v>
      </c>
      <c r="H4" s="11">
        <f>VLOOKUP(Table1[[#This Row],[pID]],FIFAdata5626[],8,FALSE)</f>
        <v>7.5</v>
      </c>
      <c r="I4" s="28" t="str">
        <f>IF(VLOOKUP(Table1[[#This Row],[pID]],FIFAdata5626[],9,FALSE)="playing","In the squad","Not selected")</f>
        <v>In the squad</v>
      </c>
      <c r="J4" s="11" t="str">
        <f>VLOOKUP(Table1[[#This Row],[Team]],Table2[],10,)</f>
        <v>Pot 1</v>
      </c>
      <c r="K4" s="11" t="str">
        <f>VLOOKUP(Table1[[#This Row],[Team]],Table2[],11,)</f>
        <v>Group J</v>
      </c>
      <c r="L4" s="1" t="b">
        <v>1</v>
      </c>
      <c r="M4" s="36">
        <v>0.96</v>
      </c>
      <c r="N4" s="37">
        <v>0.67</v>
      </c>
      <c r="O4" s="37">
        <v>0.47</v>
      </c>
      <c r="P4" s="37">
        <v>0.26</v>
      </c>
      <c r="Q4" s="38">
        <v>0.16</v>
      </c>
      <c r="R4" s="39" t="b">
        <v>0</v>
      </c>
      <c r="S4" s="11"/>
      <c r="T4" s="44"/>
    </row>
    <row r="5" spans="1:20" ht="20.100000000000001" hidden="1" customHeight="1" x14ac:dyDescent="0.25">
      <c r="A5" s="48">
        <v>39</v>
      </c>
      <c r="B5" t="s">
        <v>46</v>
      </c>
      <c r="C5" s="49" t="str">
        <f>VLOOKUP(Table1[[#This Row],[pID]],FIFAdata5626[],5,)</f>
        <v>Julián Alvarez</v>
      </c>
      <c r="D5" s="11" t="e" cm="1" vm="3">
        <f t="array" aca="1" ref="D5" ca="1">_xlfn.FIELDVALUE(Table1[[#This Row],[Team]],"image")</f>
        <v>#VALUE!</v>
      </c>
      <c r="E5" s="21" t="e" vm="4">
        <v>#VALUE!</v>
      </c>
      <c r="F5" s="11" t="str">
        <f>VLOOKUP(Table1[[#This Row],[pID]],FIFAdata5626[],7,FALSE)</f>
        <v>FWD</v>
      </c>
      <c r="G5" s="23">
        <v>81.904761904761898</v>
      </c>
      <c r="H5" s="11">
        <f>VLOOKUP(Table1[[#This Row],[pID]],FIFAdata5626[],8,FALSE)</f>
        <v>8.6</v>
      </c>
      <c r="I5" s="28" t="str">
        <f>IF(VLOOKUP(Table1[[#This Row],[pID]],FIFAdata5626[],9,FALSE)="playing","In the squad","Not selected")</f>
        <v>In the squad</v>
      </c>
      <c r="J5" s="11" t="str">
        <f>VLOOKUP(Table1[[#This Row],[Team]],Table2[],10,)</f>
        <v>Pot 1</v>
      </c>
      <c r="K5" s="11" t="str">
        <f>VLOOKUP(Table1[[#This Row],[Team]],Table2[],11,)</f>
        <v>Group J</v>
      </c>
      <c r="L5" s="1" t="b">
        <v>1</v>
      </c>
      <c r="M5" s="36">
        <v>0.96</v>
      </c>
      <c r="N5" s="37">
        <v>0.67</v>
      </c>
      <c r="O5" s="37">
        <v>0.47</v>
      </c>
      <c r="P5" s="37">
        <v>0.26</v>
      </c>
      <c r="Q5" s="38">
        <v>0.16</v>
      </c>
      <c r="R5" s="39" t="b">
        <v>0</v>
      </c>
      <c r="S5" s="11"/>
      <c r="T5" s="44"/>
    </row>
    <row r="6" spans="1:20" ht="20.100000000000001" hidden="1" customHeight="1" x14ac:dyDescent="0.25">
      <c r="A6">
        <v>4</v>
      </c>
      <c r="B6" t="s">
        <v>9</v>
      </c>
      <c r="C6" t="str">
        <f>VLOOKUP(Table1[[#This Row],[pID]],FIFAdata5626[],5,)</f>
        <v>Mehdi Dorval</v>
      </c>
      <c r="D6" s="11" t="e" cm="1" vm="1">
        <f t="array" aca="1" ref="D6" ca="1">_xlfn.FIELDVALUE(Table1[[#This Row],[Team]],"image")</f>
        <v>#VALUE!</v>
      </c>
      <c r="E6" t="e" vm="2">
        <v>#VALUE!</v>
      </c>
      <c r="F6" t="str">
        <f>VLOOKUP(Table1[[#This Row],[pID]],FIFAdata5626[],7,FALSE)</f>
        <v>DEF</v>
      </c>
      <c r="G6" s="8">
        <v>61.666666666666671</v>
      </c>
      <c r="H6">
        <f>VLOOKUP(Table1[[#This Row],[pID]],FIFAdata5626[],8,FALSE)</f>
        <v>3.7</v>
      </c>
      <c r="I6" s="14" t="str">
        <f>IF(VLOOKUP(Table1[[#This Row],[pID]],FIFAdata5626[],9,FALSE)="playing","In the squad","Not selected")</f>
        <v>Not selected</v>
      </c>
      <c r="J6" t="str">
        <f>VLOOKUP(Table1[[#This Row],[Team]],Table2[],10,)</f>
        <v>Pot 3</v>
      </c>
      <c r="K6" t="str">
        <f>VLOOKUP(Table1[[#This Row],[Team]],Table2[],11,)</f>
        <v>Group J</v>
      </c>
      <c r="L6" s="1"/>
      <c r="M6" s="17">
        <v>0.69</v>
      </c>
      <c r="N6" s="9">
        <v>0.21</v>
      </c>
      <c r="O6" s="9">
        <v>0.06</v>
      </c>
      <c r="P6" s="9">
        <v>0.04</v>
      </c>
      <c r="Q6" s="16">
        <v>0.01</v>
      </c>
      <c r="R6" s="18" t="b">
        <v>0</v>
      </c>
      <c r="T6" s="13"/>
    </row>
    <row r="7" spans="1:20" ht="20.100000000000001" hidden="1" customHeight="1" x14ac:dyDescent="0.25">
      <c r="A7" s="48">
        <v>68</v>
      </c>
      <c r="B7" t="s">
        <v>75</v>
      </c>
      <c r="C7" s="49" t="str">
        <f>VLOOKUP(Table1[[#This Row],[pID]],FIFAdata5626[],5,)</f>
        <v>Nestory Irankunda</v>
      </c>
      <c r="D7" s="11" t="e" cm="1" vm="5">
        <f t="array" aca="1" ref="D7" ca="1">_xlfn.FIELDVALUE(Table1[[#This Row],[Team]],"image")</f>
        <v>#VALUE!</v>
      </c>
      <c r="E7" s="21" t="e" vm="6">
        <v>#VALUE!</v>
      </c>
      <c r="F7" s="11" t="str">
        <f>VLOOKUP(Table1[[#This Row],[pID]],FIFAdata5626[],7,FALSE)</f>
        <v>FWD</v>
      </c>
      <c r="G7" s="23">
        <v>48.571428571428562</v>
      </c>
      <c r="H7" s="11">
        <f>VLOOKUP(Table1[[#This Row],[pID]],FIFAdata5626[],8,FALSE)</f>
        <v>5.0999999999999996</v>
      </c>
      <c r="I7" s="28" t="str">
        <f>IF(VLOOKUP(Table1[[#This Row],[pID]],FIFAdata5626[],9,FALSE)="playing","In the squad","Not selected")</f>
        <v>In the squad</v>
      </c>
      <c r="J7" s="11" t="str">
        <f>VLOOKUP(Table1[[#This Row],[Team]],Table2[],10,)</f>
        <v>Pot 2</v>
      </c>
      <c r="K7" s="11" t="str">
        <f>VLOOKUP(Table1[[#This Row],[Team]],Table2[],11,)</f>
        <v>Group D</v>
      </c>
      <c r="L7" s="1" t="b">
        <v>1</v>
      </c>
      <c r="M7" s="36">
        <v>0.5</v>
      </c>
      <c r="N7" s="37">
        <v>0.16</v>
      </c>
      <c r="O7" s="37">
        <v>0.05</v>
      </c>
      <c r="P7" s="37">
        <v>0.03</v>
      </c>
      <c r="Q7" s="38">
        <v>0.01</v>
      </c>
      <c r="R7" s="39" t="b">
        <v>0</v>
      </c>
      <c r="S7" s="11"/>
      <c r="T7" s="44"/>
    </row>
    <row r="8" spans="1:20" ht="20.100000000000001" hidden="1" customHeight="1" x14ac:dyDescent="0.25">
      <c r="A8">
        <v>6</v>
      </c>
      <c r="B8" t="s">
        <v>11</v>
      </c>
      <c r="C8" t="str">
        <f>VLOOKUP(Table1[[#This Row],[pID]],FIFAdata5626[],5,)</f>
        <v>Sohaib Nair</v>
      </c>
      <c r="D8" s="11" t="e" cm="1" vm="1">
        <f t="array" aca="1" ref="D8" ca="1">_xlfn.FIELDVALUE(Table1[[#This Row],[Team]],"image")</f>
        <v>#VALUE!</v>
      </c>
      <c r="E8" t="e" vm="2">
        <v>#VALUE!</v>
      </c>
      <c r="F8" t="str">
        <f>VLOOKUP(Table1[[#This Row],[pID]],FIFAdata5626[],7,FALSE)</f>
        <v>DEF</v>
      </c>
      <c r="G8" s="8">
        <v>58.333333333333336</v>
      </c>
      <c r="H8">
        <f>VLOOKUP(Table1[[#This Row],[pID]],FIFAdata5626[],8,FALSE)</f>
        <v>3.5</v>
      </c>
      <c r="I8" s="14" t="str">
        <f>IF(VLOOKUP(Table1[[#This Row],[pID]],FIFAdata5626[],9,FALSE)="playing","In the squad","Not selected")</f>
        <v>Not selected</v>
      </c>
      <c r="J8" t="str">
        <f>VLOOKUP(Table1[[#This Row],[Team]],Table2[],10,)</f>
        <v>Pot 3</v>
      </c>
      <c r="K8" t="str">
        <f>VLOOKUP(Table1[[#This Row],[Team]],Table2[],11,)</f>
        <v>Group J</v>
      </c>
      <c r="L8" s="1"/>
      <c r="M8" s="17">
        <v>0.69</v>
      </c>
      <c r="N8" s="9">
        <v>0.21</v>
      </c>
      <c r="O8" s="9">
        <v>0.06</v>
      </c>
      <c r="P8" s="9">
        <v>0.04</v>
      </c>
      <c r="Q8" s="16">
        <v>0.01</v>
      </c>
      <c r="R8" s="18" t="b">
        <v>0</v>
      </c>
      <c r="T8" s="13"/>
    </row>
    <row r="9" spans="1:20" ht="20.100000000000001" hidden="1" customHeight="1" x14ac:dyDescent="0.25">
      <c r="A9" s="48">
        <v>1522</v>
      </c>
      <c r="B9" t="s">
        <v>1212</v>
      </c>
      <c r="C9" s="49" t="str">
        <f>VLOOKUP(Table1[[#This Row],[pID]],FIFAdata5626[],5,)</f>
        <v>Thibaut Courtois</v>
      </c>
      <c r="D9" s="11" t="e" cm="1" vm="7">
        <f t="array" aca="1" ref="D9" ca="1">_xlfn.FIELDVALUE(Table1[[#This Row],[Team]],"image")</f>
        <v>#VALUE!</v>
      </c>
      <c r="E9" s="21" t="e" vm="8">
        <v>#VALUE!</v>
      </c>
      <c r="F9" s="11" t="str">
        <f>VLOOKUP(Table1[[#This Row],[pID]],FIFAdata5626[],7,FALSE)</f>
        <v>GK</v>
      </c>
      <c r="G9" s="23">
        <v>98.000000000000014</v>
      </c>
      <c r="H9" s="11">
        <f>VLOOKUP(Table1[[#This Row],[pID]],FIFAdata5626[],8,FALSE)</f>
        <v>4.9000000000000004</v>
      </c>
      <c r="I9" s="28" t="str">
        <f>IF(VLOOKUP(Table1[[#This Row],[pID]],FIFAdata5626[],9,FALSE)="playing","In the squad","Not selected")</f>
        <v>In the squad</v>
      </c>
      <c r="J9" s="11" t="str">
        <f>VLOOKUP(Table1[[#This Row],[Team]],Table2[],10,)</f>
        <v>Pot 1</v>
      </c>
      <c r="K9" s="11" t="str">
        <f>VLOOKUP(Table1[[#This Row],[Team]],Table2[],11,)</f>
        <v>Group G</v>
      </c>
      <c r="L9" s="1" t="b">
        <v>1</v>
      </c>
      <c r="M9" s="36">
        <v>0.97</v>
      </c>
      <c r="N9" s="37">
        <v>0.59</v>
      </c>
      <c r="O9" s="37">
        <v>0.32</v>
      </c>
      <c r="P9" s="37">
        <v>0.11</v>
      </c>
      <c r="Q9" s="38">
        <v>7.0000000000000007E-2</v>
      </c>
      <c r="R9" s="39" t="b">
        <v>0</v>
      </c>
      <c r="S9" s="11"/>
      <c r="T9" s="44"/>
    </row>
    <row r="10" spans="1:20" ht="20.100000000000001" hidden="1" customHeight="1" x14ac:dyDescent="0.25">
      <c r="A10" s="48">
        <v>125</v>
      </c>
      <c r="B10" t="s">
        <v>129</v>
      </c>
      <c r="C10" s="49" t="str">
        <f>VLOOKUP(Table1[[#This Row],[pID]],FIFAdata5626[],5,)</f>
        <v>Jérémy Doku</v>
      </c>
      <c r="D10" s="11" t="e" cm="1" vm="7">
        <f t="array" aca="1" ref="D10" ca="1">_xlfn.FIELDVALUE(Table1[[#This Row],[Team]],"image")</f>
        <v>#VALUE!</v>
      </c>
      <c r="E10" s="21" t="e" vm="8">
        <v>#VALUE!</v>
      </c>
      <c r="F10" s="11" t="str">
        <f>VLOOKUP(Table1[[#This Row],[pID]],FIFAdata5626[],7,FALSE)</f>
        <v>MID</v>
      </c>
      <c r="G10" s="23">
        <v>75</v>
      </c>
      <c r="H10" s="11">
        <f>VLOOKUP(Table1[[#This Row],[pID]],FIFAdata5626[],8,FALSE)</f>
        <v>7.5</v>
      </c>
      <c r="I10" s="28" t="str">
        <f>IF(VLOOKUP(Table1[[#This Row],[pID]],FIFAdata5626[],9,FALSE)="playing","In the squad","Not selected")</f>
        <v>In the squad</v>
      </c>
      <c r="J10" s="11" t="str">
        <f>VLOOKUP(Table1[[#This Row],[Team]],Table2[],10,)</f>
        <v>Pot 1</v>
      </c>
      <c r="K10" s="11" t="str">
        <f>VLOOKUP(Table1[[#This Row],[Team]],Table2[],11,)</f>
        <v>Group G</v>
      </c>
      <c r="L10" s="1" t="b">
        <v>1</v>
      </c>
      <c r="M10" s="36">
        <v>0.97</v>
      </c>
      <c r="N10" s="37">
        <v>0.59</v>
      </c>
      <c r="O10" s="37">
        <v>0.32</v>
      </c>
      <c r="P10" s="37">
        <v>0.11</v>
      </c>
      <c r="Q10" s="38">
        <v>7.0000000000000007E-2</v>
      </c>
      <c r="R10" s="39" t="b">
        <v>0</v>
      </c>
      <c r="S10" s="11"/>
      <c r="T10" s="44"/>
    </row>
    <row r="11" spans="1:20" ht="20.100000000000001" hidden="1" customHeight="1" x14ac:dyDescent="0.25">
      <c r="A11" s="48">
        <v>183</v>
      </c>
      <c r="B11" t="s">
        <v>177</v>
      </c>
      <c r="C11" s="49" t="str">
        <f>VLOOKUP(Table1[[#This Row],[pID]],FIFAdata5626[],5,)</f>
        <v>Alisson Becker</v>
      </c>
      <c r="D11" s="11" t="e" cm="1" vm="9">
        <f t="array" aca="1" ref="D11" ca="1">_xlfn.FIELDVALUE(Table1[[#This Row],[Team]],"image")</f>
        <v>#VALUE!</v>
      </c>
      <c r="E11" s="21" t="e" vm="10">
        <v>#VALUE!</v>
      </c>
      <c r="F11" s="11" t="str">
        <f>VLOOKUP(Table1[[#This Row],[pID]],FIFAdata5626[],7,FALSE)</f>
        <v>GK</v>
      </c>
      <c r="G11" s="23">
        <v>100</v>
      </c>
      <c r="H11" s="11">
        <f>VLOOKUP(Table1[[#This Row],[pID]],FIFAdata5626[],8,FALSE)</f>
        <v>5</v>
      </c>
      <c r="I11" s="29" t="str">
        <f>IF(VLOOKUP(Table1[[#This Row],[pID]],FIFAdata5626[],9,FALSE)="playing","In the squad","Not selected")</f>
        <v>In the squad</v>
      </c>
      <c r="J11" s="11" t="str">
        <f>VLOOKUP(Table1[[#This Row],[Team]],Table2[],10,)</f>
        <v>Pot 1</v>
      </c>
      <c r="K11" s="11" t="str">
        <f>VLOOKUP(Table1[[#This Row],[Team]],Table2[],11,)</f>
        <v>Group C</v>
      </c>
      <c r="L11" s="2" t="b">
        <v>1</v>
      </c>
      <c r="M11" s="36">
        <v>0.98</v>
      </c>
      <c r="N11" s="37">
        <v>0.71</v>
      </c>
      <c r="O11" s="37">
        <v>0.47</v>
      </c>
      <c r="P11" s="37">
        <v>0.28000000000000003</v>
      </c>
      <c r="Q11" s="38">
        <v>0.15</v>
      </c>
      <c r="R11" s="39" t="b">
        <v>0</v>
      </c>
      <c r="S11" s="11"/>
      <c r="T11" s="44"/>
    </row>
    <row r="12" spans="1:20" ht="20.100000000000001" hidden="1" customHeight="1" x14ac:dyDescent="0.25">
      <c r="A12" s="48">
        <v>164</v>
      </c>
      <c r="B12" t="s">
        <v>162</v>
      </c>
      <c r="C12" s="49" t="str">
        <f>VLOOKUP(Table1[[#This Row],[pID]],FIFAdata5626[],5,)</f>
        <v>Gabriel Magalhães</v>
      </c>
      <c r="D12" s="11" t="e" cm="1" vm="9">
        <f t="array" aca="1" ref="D12" ca="1">_xlfn.FIELDVALUE(Table1[[#This Row],[Team]],"image")</f>
        <v>#VALUE!</v>
      </c>
      <c r="E12" s="21" t="e" vm="10">
        <v>#VALUE!</v>
      </c>
      <c r="F12" s="11" t="str">
        <f>VLOOKUP(Table1[[#This Row],[pID]],FIFAdata5626[],7,FALSE)</f>
        <v>DEF</v>
      </c>
      <c r="G12" s="23">
        <v>91.666666666666657</v>
      </c>
      <c r="H12" s="11">
        <f>VLOOKUP(Table1[[#This Row],[pID]],FIFAdata5626[],8,FALSE)</f>
        <v>5.5</v>
      </c>
      <c r="I12" s="29" t="str">
        <f>IF(VLOOKUP(Table1[[#This Row],[pID]],FIFAdata5626[],9,FALSE)="playing","In the squad","Not selected")</f>
        <v>In the squad</v>
      </c>
      <c r="J12" s="11" t="str">
        <f>VLOOKUP(Table1[[#This Row],[Team]],Table2[],10,)</f>
        <v>Pot 1</v>
      </c>
      <c r="K12" s="11" t="str">
        <f>VLOOKUP(Table1[[#This Row],[Team]],Table2[],11,)</f>
        <v>Group C</v>
      </c>
      <c r="L12" s="2" t="b">
        <v>1</v>
      </c>
      <c r="M12" s="36">
        <v>0.98</v>
      </c>
      <c r="N12" s="37">
        <v>0.71</v>
      </c>
      <c r="O12" s="37">
        <v>0.47</v>
      </c>
      <c r="P12" s="37">
        <v>0.28000000000000003</v>
      </c>
      <c r="Q12" s="38">
        <v>0.15</v>
      </c>
      <c r="R12" s="39" t="b">
        <v>0</v>
      </c>
      <c r="S12" s="11"/>
      <c r="T12" s="44"/>
    </row>
    <row r="13" spans="1:20" ht="20.100000000000001" hidden="1" customHeight="1" x14ac:dyDescent="0.25">
      <c r="A13" s="48">
        <v>1366</v>
      </c>
      <c r="B13" t="s">
        <v>1126</v>
      </c>
      <c r="C13" s="49" t="str">
        <f>VLOOKUP(Table1[[#This Row],[pID]],FIFAdata5626[],5,)</f>
        <v>Raphinha</v>
      </c>
      <c r="D13" s="11" t="e" cm="1" vm="9">
        <f t="array" aca="1" ref="D13" ca="1">_xlfn.FIELDVALUE(Table1[[#This Row],[Team]],"image")</f>
        <v>#VALUE!</v>
      </c>
      <c r="E13" s="21" t="e" vm="10">
        <v>#VALUE!</v>
      </c>
      <c r="F13" s="11" t="str">
        <f>VLOOKUP(Table1[[#This Row],[pID]],FIFAdata5626[],7,FALSE)</f>
        <v>MID</v>
      </c>
      <c r="G13" s="23">
        <v>82</v>
      </c>
      <c r="H13" s="11">
        <f>VLOOKUP(Table1[[#This Row],[pID]],FIFAdata5626[],8,FALSE)</f>
        <v>8.1999999999999993</v>
      </c>
      <c r="I13" s="28" t="str">
        <f>IF(VLOOKUP(Table1[[#This Row],[pID]],FIFAdata5626[],9,FALSE)="playing","In the squad","Not selected")</f>
        <v>In the squad</v>
      </c>
      <c r="J13" s="11" t="str">
        <f>VLOOKUP(Table1[[#This Row],[Team]],Table2[],10,)</f>
        <v>Pot 1</v>
      </c>
      <c r="K13" s="11" t="str">
        <f>VLOOKUP(Table1[[#This Row],[Team]],Table2[],11,)</f>
        <v>Group C</v>
      </c>
      <c r="L13" s="1" t="b">
        <v>1</v>
      </c>
      <c r="M13" s="36">
        <v>0.98</v>
      </c>
      <c r="N13" s="37">
        <v>0.71</v>
      </c>
      <c r="O13" s="37">
        <v>0.47</v>
      </c>
      <c r="P13" s="37">
        <v>0.28000000000000003</v>
      </c>
      <c r="Q13" s="38">
        <v>0.15</v>
      </c>
      <c r="R13" s="39" t="b">
        <v>0</v>
      </c>
      <c r="S13" s="11"/>
      <c r="T13" s="44"/>
    </row>
    <row r="14" spans="1:20" ht="20.100000000000001" hidden="1" customHeight="1" x14ac:dyDescent="0.25">
      <c r="A14" s="48">
        <v>226</v>
      </c>
      <c r="B14" t="s">
        <v>207</v>
      </c>
      <c r="C14" s="49" t="str">
        <f>VLOOKUP(Table1[[#This Row],[pID]],FIFAdata5626[],5,)</f>
        <v>Jonathan David</v>
      </c>
      <c r="D14" s="11" t="e" cm="1" vm="11">
        <f t="array" aca="1" ref="D14" ca="1">_xlfn.FIELDVALUE(Table1[[#This Row],[Team]],"image")</f>
        <v>#VALUE!</v>
      </c>
      <c r="E14" s="21" t="e" vm="12">
        <v>#VALUE!</v>
      </c>
      <c r="F14" s="11" t="str">
        <f>VLOOKUP(Table1[[#This Row],[pID]],FIFAdata5626[],7,FALSE)</f>
        <v>FWD</v>
      </c>
      <c r="G14" s="23">
        <v>66.666666666666657</v>
      </c>
      <c r="H14" s="11">
        <f>VLOOKUP(Table1[[#This Row],[pID]],FIFAdata5626[],8,FALSE)</f>
        <v>7</v>
      </c>
      <c r="I14" s="29" t="str">
        <f>IF(VLOOKUP(Table1[[#This Row],[pID]],FIFAdata5626[],9,FALSE)="playing","In the squad","Not selected")</f>
        <v>In the squad</v>
      </c>
      <c r="J14" s="11" t="str">
        <f>VLOOKUP(Table1[[#This Row],[Team]],Table2[],10,)</f>
        <v>Pot 1</v>
      </c>
      <c r="K14" s="11" t="str">
        <f>VLOOKUP(Table1[[#This Row],[Team]],Table2[],11,)</f>
        <v>Group B</v>
      </c>
      <c r="L14" s="2"/>
      <c r="M14" s="36">
        <v>0.84</v>
      </c>
      <c r="N14" s="37">
        <v>0.39</v>
      </c>
      <c r="O14" s="37">
        <v>0.13</v>
      </c>
      <c r="P14" s="37">
        <v>0.04</v>
      </c>
      <c r="Q14" s="38">
        <v>0.01</v>
      </c>
      <c r="R14" s="39" t="b">
        <v>0</v>
      </c>
      <c r="S14" s="11"/>
      <c r="T14" s="44"/>
    </row>
    <row r="15" spans="1:20" ht="20.100000000000001" hidden="1" customHeight="1" x14ac:dyDescent="0.25">
      <c r="A15" s="48">
        <v>248</v>
      </c>
      <c r="B15" t="s">
        <v>227</v>
      </c>
      <c r="C15" s="49" t="str">
        <f>VLOOKUP(Table1[[#This Row],[pID]],FIFAdata5626[],5,)</f>
        <v>Daniel Muñoz</v>
      </c>
      <c r="D15" s="11" t="e" cm="1" vm="13">
        <f t="array" aca="1" ref="D15" ca="1">_xlfn.FIELDVALUE(Table1[[#This Row],[Team]],"image")</f>
        <v>#VALUE!</v>
      </c>
      <c r="E15" s="21" t="e" vm="14">
        <v>#VALUE!</v>
      </c>
      <c r="F15" s="11" t="str">
        <f>VLOOKUP(Table1[[#This Row],[pID]],FIFAdata5626[],7,FALSE)</f>
        <v>DEF</v>
      </c>
      <c r="G15" s="23">
        <v>76.666666666666657</v>
      </c>
      <c r="H15" s="11">
        <f>VLOOKUP(Table1[[#This Row],[pID]],FIFAdata5626[],8,FALSE)</f>
        <v>4.5999999999999996</v>
      </c>
      <c r="I15" s="28" t="str">
        <f>IF(VLOOKUP(Table1[[#This Row],[pID]],FIFAdata5626[],9,FALSE)="playing","In the squad","Not selected")</f>
        <v>In the squad</v>
      </c>
      <c r="J15" s="11" t="str">
        <f>VLOOKUP(Table1[[#This Row],[Team]],Table2[],10,)</f>
        <v>Pot 2</v>
      </c>
      <c r="K15" s="11" t="str">
        <f>VLOOKUP(Table1[[#This Row],[Team]],Table2[],11,)</f>
        <v>Group K</v>
      </c>
      <c r="L15" s="1" t="b">
        <v>1</v>
      </c>
      <c r="M15" s="36">
        <v>0.88</v>
      </c>
      <c r="N15" s="37">
        <v>0.47</v>
      </c>
      <c r="O15" s="37">
        <v>0.26</v>
      </c>
      <c r="P15" s="37">
        <v>0.13</v>
      </c>
      <c r="Q15" s="38">
        <v>0.04</v>
      </c>
      <c r="R15" s="39" t="b">
        <v>0</v>
      </c>
      <c r="S15" s="11"/>
      <c r="T15" s="44"/>
    </row>
    <row r="16" spans="1:20" ht="20.100000000000001" hidden="1" customHeight="1" x14ac:dyDescent="0.25">
      <c r="A16" s="48">
        <v>256</v>
      </c>
      <c r="B16" t="s">
        <v>233</v>
      </c>
      <c r="C16" s="49" t="str">
        <f>VLOOKUP(Table1[[#This Row],[pID]],FIFAdata5626[],5,)</f>
        <v>Luis Díaz</v>
      </c>
      <c r="D16" s="11" t="e" cm="1" vm="13">
        <f t="array" aca="1" ref="D16" ca="1">_xlfn.FIELDVALUE(Table1[[#This Row],[Team]],"image")</f>
        <v>#VALUE!</v>
      </c>
      <c r="E16" s="21" t="e" vm="14">
        <v>#VALUE!</v>
      </c>
      <c r="F16" s="11" t="str">
        <f>VLOOKUP(Table1[[#This Row],[pID]],FIFAdata5626[],7,FALSE)</f>
        <v>MID</v>
      </c>
      <c r="G16" s="23">
        <v>81</v>
      </c>
      <c r="H16" s="11">
        <f>VLOOKUP(Table1[[#This Row],[pID]],FIFAdata5626[],8,FALSE)</f>
        <v>8.1</v>
      </c>
      <c r="I16" s="28" t="str">
        <f>IF(VLOOKUP(Table1[[#This Row],[pID]],FIFAdata5626[],9,FALSE)="playing","In the squad","Not selected")</f>
        <v>In the squad</v>
      </c>
      <c r="J16" s="11" t="str">
        <f>VLOOKUP(Table1[[#This Row],[Team]],Table2[],10,)</f>
        <v>Pot 2</v>
      </c>
      <c r="K16" s="11" t="str">
        <f>VLOOKUP(Table1[[#This Row],[Team]],Table2[],11,)</f>
        <v>Group K</v>
      </c>
      <c r="L16" s="1" t="b">
        <v>1</v>
      </c>
      <c r="M16" s="36">
        <v>0.88</v>
      </c>
      <c r="N16" s="37">
        <v>0.47</v>
      </c>
      <c r="O16" s="37">
        <v>0.26</v>
      </c>
      <c r="P16" s="37">
        <v>0.13</v>
      </c>
      <c r="Q16" s="38">
        <v>0.04</v>
      </c>
      <c r="R16" s="39" t="b">
        <v>0</v>
      </c>
      <c r="S16" s="11"/>
      <c r="T16" s="44"/>
    </row>
    <row r="17" spans="1:20" ht="20.100000000000001" hidden="1" customHeight="1" x14ac:dyDescent="0.25">
      <c r="A17" s="48">
        <v>1536</v>
      </c>
      <c r="B17" t="s">
        <v>1226</v>
      </c>
      <c r="C17" s="49" t="str">
        <f>VLOOKUP(Table1[[#This Row],[pID]],FIFAdata5626[],5,)</f>
        <v>Josko Gvardiol</v>
      </c>
      <c r="D17" s="11" t="e" cm="1" vm="15">
        <f t="array" aca="1" ref="D17" ca="1">_xlfn.FIELDVALUE(Table1[[#This Row],[Team]],"image")</f>
        <v>#VALUE!</v>
      </c>
      <c r="E17" s="21" t="e" vm="16">
        <v>#VALUE!</v>
      </c>
      <c r="F17" s="11" t="str">
        <f>VLOOKUP(Table1[[#This Row],[pID]],FIFAdata5626[],7,FALSE)</f>
        <v>DEF</v>
      </c>
      <c r="G17" s="23">
        <v>83.333333333333343</v>
      </c>
      <c r="H17" s="11">
        <f>VLOOKUP(Table1[[#This Row],[pID]],FIFAdata5626[],8,FALSE)</f>
        <v>5</v>
      </c>
      <c r="I17" s="29" t="str">
        <f>IF(VLOOKUP(Table1[[#This Row],[pID]],FIFAdata5626[],9,FALSE)="playing","In the squad","Not selected")</f>
        <v>In the squad</v>
      </c>
      <c r="J17" s="11" t="str">
        <f>VLOOKUP(Table1[[#This Row],[Team]],Table2[],10,)</f>
        <v>Pot 2</v>
      </c>
      <c r="K17" s="11" t="str">
        <f>VLOOKUP(Table1[[#This Row],[Team]],Table2[],11,)</f>
        <v>Group L</v>
      </c>
      <c r="L17" s="2" t="b">
        <v>1</v>
      </c>
      <c r="M17" s="36">
        <v>0.8</v>
      </c>
      <c r="N17" s="37">
        <v>0.39</v>
      </c>
      <c r="O17" s="37">
        <v>0.18</v>
      </c>
      <c r="P17" s="37">
        <v>7.0000000000000007E-2</v>
      </c>
      <c r="Q17" s="38">
        <v>0.02</v>
      </c>
      <c r="R17" s="39" t="b">
        <v>0</v>
      </c>
      <c r="S17" s="11"/>
      <c r="T17" s="44"/>
    </row>
    <row r="18" spans="1:20" ht="20.100000000000001" hidden="1" customHeight="1" x14ac:dyDescent="0.25">
      <c r="A18">
        <v>16</v>
      </c>
      <c r="B18" t="s">
        <v>23</v>
      </c>
      <c r="C18" t="str">
        <f>VLOOKUP(Table1[[#This Row],[pID]],FIFAdata5626[],5,)</f>
        <v>Amin Chiakha</v>
      </c>
      <c r="D18" s="11" t="e" cm="1" vm="1">
        <f t="array" aca="1" ref="D18" ca="1">_xlfn.FIELDVALUE(Table1[[#This Row],[Team]],"image")</f>
        <v>#VALUE!</v>
      </c>
      <c r="E18" t="e" vm="2">
        <v>#VALUE!</v>
      </c>
      <c r="F18" t="str">
        <f>VLOOKUP(Table1[[#This Row],[pID]],FIFAdata5626[],7,FALSE)</f>
        <v>FWD</v>
      </c>
      <c r="G18" s="8">
        <v>38.095238095238095</v>
      </c>
      <c r="H18">
        <f>VLOOKUP(Table1[[#This Row],[pID]],FIFAdata5626[],8,FALSE)</f>
        <v>4</v>
      </c>
      <c r="I18" s="15" t="str">
        <f>IF(VLOOKUP(Table1[[#This Row],[pID]],FIFAdata5626[],9,FALSE)="playing","In the squad","Not selected")</f>
        <v>Not selected</v>
      </c>
      <c r="J18" t="str">
        <f>VLOOKUP(Table1[[#This Row],[Team]],Table2[],10,)</f>
        <v>Pot 3</v>
      </c>
      <c r="K18" t="str">
        <f>VLOOKUP(Table1[[#This Row],[Team]],Table2[],11,)</f>
        <v>Group J</v>
      </c>
      <c r="L18" s="2"/>
      <c r="M18" s="17">
        <v>0.69</v>
      </c>
      <c r="N18" s="9">
        <v>0.21</v>
      </c>
      <c r="O18" s="9">
        <v>0.06</v>
      </c>
      <c r="P18" s="9">
        <v>0.04</v>
      </c>
      <c r="Q18" s="16">
        <v>0.01</v>
      </c>
      <c r="R18" s="18" t="b">
        <v>0</v>
      </c>
      <c r="T18" s="13"/>
    </row>
    <row r="19" spans="1:20" ht="20.100000000000001" hidden="1" customHeight="1" x14ac:dyDescent="0.25">
      <c r="A19">
        <v>17</v>
      </c>
      <c r="B19" t="s">
        <v>24</v>
      </c>
      <c r="C19" t="str">
        <f>VLOOKUP(Table1[[#This Row],[pID]],FIFAdata5626[],5,)</f>
        <v>Anthony Mandréa</v>
      </c>
      <c r="D19" s="11" t="e" cm="1" vm="1">
        <f t="array" aca="1" ref="D19" ca="1">_xlfn.FIELDVALUE(Table1[[#This Row],[Team]],"image")</f>
        <v>#VALUE!</v>
      </c>
      <c r="E19" t="e" vm="2">
        <v>#VALUE!</v>
      </c>
      <c r="F19" t="str">
        <f>VLOOKUP(Table1[[#This Row],[pID]],FIFAdata5626[],7,FALSE)</f>
        <v>GK</v>
      </c>
      <c r="G19" s="8">
        <v>78</v>
      </c>
      <c r="H19">
        <f>VLOOKUP(Table1[[#This Row],[pID]],FIFAdata5626[],8,FALSE)</f>
        <v>3.9</v>
      </c>
      <c r="I19" s="14" t="str">
        <f>IF(VLOOKUP(Table1[[#This Row],[pID]],FIFAdata5626[],9,FALSE)="playing","In the squad","Not selected")</f>
        <v>Not selected</v>
      </c>
      <c r="J19" t="str">
        <f>VLOOKUP(Table1[[#This Row],[Team]],Table2[],10,)</f>
        <v>Pot 3</v>
      </c>
      <c r="K19" t="str">
        <f>VLOOKUP(Table1[[#This Row],[Team]],Table2[],11,)</f>
        <v>Group J</v>
      </c>
      <c r="L19" s="1" t="b">
        <f>IF(VLOOKUP(Table1[[#This Row],[pID]],FIFAdata5626[],9,FALSE)="playing",TRUE,FALSE)</f>
        <v>0</v>
      </c>
      <c r="M19" s="17">
        <v>0.69</v>
      </c>
      <c r="N19" s="9">
        <v>0.21</v>
      </c>
      <c r="O19" s="9">
        <v>0.06</v>
      </c>
      <c r="P19" s="9">
        <v>0.04</v>
      </c>
      <c r="Q19" s="16">
        <v>0.01</v>
      </c>
      <c r="R19" s="18" t="b">
        <v>0</v>
      </c>
      <c r="T19" s="13"/>
    </row>
    <row r="20" spans="1:20" ht="20.100000000000001" hidden="1" customHeight="1" x14ac:dyDescent="0.25">
      <c r="A20" s="48">
        <v>374</v>
      </c>
      <c r="B20" t="s">
        <v>341</v>
      </c>
      <c r="C20" s="49" t="str">
        <f>VLOOKUP(Table1[[#This Row],[pID]],FIFAdata5626[],5,)</f>
        <v>Ladislav Krejcí</v>
      </c>
      <c r="D20" s="11" t="e" cm="1" vm="17">
        <f t="array" aca="1" ref="D20" ca="1">_xlfn.FIELDVALUE(Table1[[#This Row],[Team]],"image")</f>
        <v>#VALUE!</v>
      </c>
      <c r="E20" s="21" t="e" vm="18">
        <v>#VALUE!</v>
      </c>
      <c r="F20" s="11" t="str">
        <f>VLOOKUP(Table1[[#This Row],[pID]],FIFAdata5626[],7,FALSE)</f>
        <v>DEF</v>
      </c>
      <c r="G20" s="23">
        <v>73.333333333333343</v>
      </c>
      <c r="H20" s="11">
        <f>VLOOKUP(Table1[[#This Row],[pID]],FIFAdata5626[],8,FALSE)</f>
        <v>4.4000000000000004</v>
      </c>
      <c r="I20" s="28" t="str">
        <f>IF(VLOOKUP(Table1[[#This Row],[pID]],FIFAdata5626[],9,FALSE)="playing","In the squad","Not selected")</f>
        <v>In the squad</v>
      </c>
      <c r="J20" s="11" t="str">
        <f>VLOOKUP(Table1[[#This Row],[Team]],Table2[],10,)</f>
        <v>Pot 4</v>
      </c>
      <c r="K20" s="11" t="str">
        <f>VLOOKUP(Table1[[#This Row],[Team]],Table2[],11,)</f>
        <v>Group A</v>
      </c>
      <c r="L20" s="1" t="b">
        <v>1</v>
      </c>
      <c r="M20" s="36">
        <v>0.71</v>
      </c>
      <c r="N20" s="37">
        <v>0.28999999999999998</v>
      </c>
      <c r="O20" s="37">
        <v>0.08</v>
      </c>
      <c r="P20" s="37">
        <v>0.03</v>
      </c>
      <c r="Q20" s="38">
        <v>0.01</v>
      </c>
      <c r="R20" s="39" t="b">
        <v>0</v>
      </c>
      <c r="S20" s="11"/>
      <c r="T20" s="44"/>
    </row>
    <row r="21" spans="1:20" ht="20.100000000000001" hidden="1" customHeight="1" x14ac:dyDescent="0.25">
      <c r="A21" s="48">
        <v>477</v>
      </c>
      <c r="B21" t="s">
        <v>420</v>
      </c>
      <c r="C21" s="49" t="str">
        <f>VLOOKUP(Table1[[#This Row],[pID]],FIFAdata5626[],5,)</f>
        <v>Jordan Pickford</v>
      </c>
      <c r="D21" s="11" t="e" cm="1" vm="19">
        <f t="array" aca="1" ref="D21" ca="1">_xlfn.FIELDVALUE(Table1[[#This Row],[Team]],"image")</f>
        <v>#VALUE!</v>
      </c>
      <c r="E21" s="21" t="e" vm="20">
        <v>#VALUE!</v>
      </c>
      <c r="F21" s="11" t="str">
        <f>VLOOKUP(Table1[[#This Row],[pID]],FIFAdata5626[],7,FALSE)</f>
        <v>GK</v>
      </c>
      <c r="G21" s="23">
        <v>96</v>
      </c>
      <c r="H21" s="11">
        <f>VLOOKUP(Table1[[#This Row],[pID]],FIFAdata5626[],8,FALSE)</f>
        <v>4.8</v>
      </c>
      <c r="I21" s="28" t="str">
        <f>IF(VLOOKUP(Table1[[#This Row],[pID]],FIFAdata5626[],9,FALSE)="playing","In the squad","Not selected")</f>
        <v>In the squad</v>
      </c>
      <c r="J21" s="11" t="str">
        <f>VLOOKUP(Table1[[#This Row],[Team]],Table2[],10,)</f>
        <v>Pot 1</v>
      </c>
      <c r="K21" s="11" t="str">
        <f>VLOOKUP(Table1[[#This Row],[Team]],Table2[],11,)</f>
        <v>Group L</v>
      </c>
      <c r="L21" s="1" t="b">
        <v>1</v>
      </c>
      <c r="M21" s="36">
        <v>0.98</v>
      </c>
      <c r="N21" s="37">
        <v>0.74</v>
      </c>
      <c r="O21" s="37">
        <v>0.52</v>
      </c>
      <c r="P21" s="37">
        <v>0.3</v>
      </c>
      <c r="Q21" s="38">
        <v>0.18</v>
      </c>
      <c r="R21" s="39" t="b">
        <v>0</v>
      </c>
      <c r="S21" s="11"/>
      <c r="T21" s="44"/>
    </row>
    <row r="22" spans="1:20" ht="20.100000000000001" hidden="1" customHeight="1" x14ac:dyDescent="0.25">
      <c r="A22">
        <v>20</v>
      </c>
      <c r="B22" t="s">
        <v>28</v>
      </c>
      <c r="C22" t="str">
        <f>VLOOKUP(Table1[[#This Row],[pID]],FIFAdata5626[],5,)</f>
        <v>Kilian Belazzoug</v>
      </c>
      <c r="D22" s="11" t="e" cm="1" vm="1">
        <f t="array" aca="1" ref="D22" ca="1">_xlfn.FIELDVALUE(Table1[[#This Row],[Team]],"image")</f>
        <v>#VALUE!</v>
      </c>
      <c r="E22" t="e" vm="2">
        <v>#VALUE!</v>
      </c>
      <c r="F22" t="str">
        <f>VLOOKUP(Table1[[#This Row],[pID]],FIFAdata5626[],7,FALSE)</f>
        <v>GK</v>
      </c>
      <c r="G22" s="8">
        <v>70</v>
      </c>
      <c r="H22">
        <f>VLOOKUP(Table1[[#This Row],[pID]],FIFAdata5626[],8,FALSE)</f>
        <v>3.5</v>
      </c>
      <c r="I22" s="14" t="str">
        <f>IF(VLOOKUP(Table1[[#This Row],[pID]],FIFAdata5626[],9,FALSE)="playing","In the squad","Not selected")</f>
        <v>Not selected</v>
      </c>
      <c r="J22" t="str">
        <f>VLOOKUP(Table1[[#This Row],[Team]],Table2[],10,)</f>
        <v>Pot 3</v>
      </c>
      <c r="K22" t="str">
        <f>VLOOKUP(Table1[[#This Row],[Team]],Table2[],11,)</f>
        <v>Group J</v>
      </c>
      <c r="L22" s="1"/>
      <c r="M22" s="17">
        <v>0.69</v>
      </c>
      <c r="N22" s="9">
        <v>0.21</v>
      </c>
      <c r="O22" s="9">
        <v>0.06</v>
      </c>
      <c r="P22" s="9">
        <v>0.04</v>
      </c>
      <c r="Q22" s="16">
        <v>0.01</v>
      </c>
      <c r="R22" s="18" t="b">
        <v>0</v>
      </c>
      <c r="T22" s="13"/>
    </row>
    <row r="23" spans="1:20" ht="20.100000000000001" hidden="1" customHeight="1" x14ac:dyDescent="0.25">
      <c r="A23" s="48">
        <v>461</v>
      </c>
      <c r="B23" t="s">
        <v>409</v>
      </c>
      <c r="C23" s="49" t="str">
        <f>VLOOKUP(Table1[[#This Row],[pID]],FIFAdata5626[],5,)</f>
        <v>Marc Guéhi</v>
      </c>
      <c r="D23" s="11" t="e" cm="1" vm="19">
        <f t="array" aca="1" ref="D23" ca="1">_xlfn.FIELDVALUE(Table1[[#This Row],[Team]],"image")</f>
        <v>#VALUE!</v>
      </c>
      <c r="E23" s="21" t="e" vm="20">
        <v>#VALUE!</v>
      </c>
      <c r="F23" s="11" t="str">
        <f>VLOOKUP(Table1[[#This Row],[pID]],FIFAdata5626[],7,FALSE)</f>
        <v>DEF</v>
      </c>
      <c r="G23" s="23">
        <v>85</v>
      </c>
      <c r="H23" s="11">
        <f>VLOOKUP(Table1[[#This Row],[pID]],FIFAdata5626[],8,FALSE)</f>
        <v>5.0999999999999996</v>
      </c>
      <c r="I23" s="28" t="str">
        <f>IF(VLOOKUP(Table1[[#This Row],[pID]],FIFAdata5626[],9,FALSE)="playing","In the squad","Not selected")</f>
        <v>In the squad</v>
      </c>
      <c r="J23" s="11" t="str">
        <f>VLOOKUP(Table1[[#This Row],[Team]],Table2[],10,)</f>
        <v>Pot 1</v>
      </c>
      <c r="K23" s="11" t="str">
        <f>VLOOKUP(Table1[[#This Row],[Team]],Table2[],11,)</f>
        <v>Group L</v>
      </c>
      <c r="L23" s="1" t="b">
        <v>1</v>
      </c>
      <c r="M23" s="36">
        <v>0.98</v>
      </c>
      <c r="N23" s="37">
        <v>0.74</v>
      </c>
      <c r="O23" s="37">
        <v>0.52</v>
      </c>
      <c r="P23" s="37">
        <v>0.3</v>
      </c>
      <c r="Q23" s="38">
        <v>0.18</v>
      </c>
      <c r="R23" s="39" t="b">
        <v>0</v>
      </c>
      <c r="S23" s="11"/>
      <c r="T23" s="44"/>
    </row>
    <row r="24" spans="1:20" ht="20.100000000000001" hidden="1" customHeight="1" x14ac:dyDescent="0.25">
      <c r="A24" s="48">
        <v>491</v>
      </c>
      <c r="B24" t="s">
        <v>427</v>
      </c>
      <c r="C24" s="49" t="str">
        <f>VLOOKUP(Table1[[#This Row],[pID]],FIFAdata5626[],5,)</f>
        <v>Jude Bellingham</v>
      </c>
      <c r="D24" s="11" t="e" cm="1" vm="19">
        <f t="array" aca="1" ref="D24" ca="1">_xlfn.FIELDVALUE(Table1[[#This Row],[Team]],"image")</f>
        <v>#VALUE!</v>
      </c>
      <c r="E24" s="21" t="e" vm="20">
        <v>#VALUE!</v>
      </c>
      <c r="F24" s="11" t="str">
        <f>VLOOKUP(Table1[[#This Row],[pID]],FIFAdata5626[],7,FALSE)</f>
        <v>MID</v>
      </c>
      <c r="G24" s="23">
        <v>83</v>
      </c>
      <c r="H24" s="11">
        <f>VLOOKUP(Table1[[#This Row],[pID]],FIFAdata5626[],8,FALSE)</f>
        <v>8.3000000000000007</v>
      </c>
      <c r="I24" s="28" t="str">
        <f>IF(VLOOKUP(Table1[[#This Row],[pID]],FIFAdata5626[],9,FALSE)="playing","In the squad","Not selected")</f>
        <v>In the squad</v>
      </c>
      <c r="J24" s="11" t="str">
        <f>VLOOKUP(Table1[[#This Row],[Team]],Table2[],10,)</f>
        <v>Pot 1</v>
      </c>
      <c r="K24" s="11" t="str">
        <f>VLOOKUP(Table1[[#This Row],[Team]],Table2[],11,)</f>
        <v>Group L</v>
      </c>
      <c r="L24" s="1" t="b">
        <v>1</v>
      </c>
      <c r="M24" s="36">
        <v>0.98</v>
      </c>
      <c r="N24" s="37">
        <v>0.74</v>
      </c>
      <c r="O24" s="37">
        <v>0.52</v>
      </c>
      <c r="P24" s="37">
        <v>0.3</v>
      </c>
      <c r="Q24" s="38">
        <v>0.18</v>
      </c>
      <c r="R24" s="39" t="b">
        <v>0</v>
      </c>
      <c r="S24" s="11"/>
      <c r="T24" s="44"/>
    </row>
    <row r="25" spans="1:20" ht="20.100000000000001" hidden="1" customHeight="1" x14ac:dyDescent="0.25">
      <c r="A25" s="48">
        <v>1429</v>
      </c>
      <c r="B25" t="s">
        <v>1141</v>
      </c>
      <c r="C25" s="49" t="str">
        <f>VLOOKUP(Table1[[#This Row],[pID]],FIFAdata5626[],5,)</f>
        <v>William Saliba</v>
      </c>
      <c r="D25" s="11" t="e" cm="1" vm="21">
        <f t="array" aca="1" ref="D25" ca="1">_xlfn.FIELDVALUE(Table1[[#This Row],[Team]],"image")</f>
        <v>#VALUE!</v>
      </c>
      <c r="E25" s="21" t="e" vm="22">
        <v>#VALUE!</v>
      </c>
      <c r="F25" s="11" t="str">
        <f>VLOOKUP(Table1[[#This Row],[pID]],FIFAdata5626[],7,FALSE)</f>
        <v>DEF</v>
      </c>
      <c r="G25" s="23">
        <v>88.333333333333329</v>
      </c>
      <c r="H25" s="11">
        <f>VLOOKUP(Table1[[#This Row],[pID]],FIFAdata5626[],8,FALSE)</f>
        <v>5.3</v>
      </c>
      <c r="I25" s="28" t="str">
        <f>IF(VLOOKUP(Table1[[#This Row],[pID]],FIFAdata5626[],9,FALSE)="playing","In the squad","Not selected")</f>
        <v>In the squad</v>
      </c>
      <c r="J25" s="11" t="str">
        <f>VLOOKUP(Table1[[#This Row],[Team]],Table2[],10,)</f>
        <v>Pot 1</v>
      </c>
      <c r="K25" s="11" t="str">
        <f>VLOOKUP(Table1[[#This Row],[Team]],Table2[],11,)</f>
        <v>Group I</v>
      </c>
      <c r="L25" s="1" t="b">
        <v>1</v>
      </c>
      <c r="M25" s="36">
        <v>0.98</v>
      </c>
      <c r="N25" s="37">
        <v>0.77</v>
      </c>
      <c r="O25" s="37">
        <v>0.54</v>
      </c>
      <c r="P25" s="37">
        <v>0.36</v>
      </c>
      <c r="Q25" s="38">
        <v>0.22</v>
      </c>
      <c r="R25" s="39" t="b">
        <v>0</v>
      </c>
      <c r="S25" s="11"/>
      <c r="T25" s="44"/>
    </row>
    <row r="26" spans="1:20" ht="20.100000000000001" hidden="1" customHeight="1" x14ac:dyDescent="0.25">
      <c r="A26" s="48">
        <v>517</v>
      </c>
      <c r="B26" t="s">
        <v>448</v>
      </c>
      <c r="C26" s="49" t="str">
        <f>VLOOKUP(Table1[[#This Row],[pID]],FIFAdata5626[],5,)</f>
        <v>Michael Olise</v>
      </c>
      <c r="D26" s="11" t="e" cm="1" vm="21">
        <f t="array" aca="1" ref="D26" ca="1">_xlfn.FIELDVALUE(Table1[[#This Row],[Team]],"image")</f>
        <v>#VALUE!</v>
      </c>
      <c r="E26" s="21" t="e" vm="22">
        <v>#VALUE!</v>
      </c>
      <c r="F26" s="11" t="str">
        <f>VLOOKUP(Table1[[#This Row],[pID]],FIFAdata5626[],7,FALSE)</f>
        <v>MID</v>
      </c>
      <c r="G26" s="23">
        <v>95</v>
      </c>
      <c r="H26" s="11">
        <f>VLOOKUP(Table1[[#This Row],[pID]],FIFAdata5626[],8,FALSE)</f>
        <v>9.5</v>
      </c>
      <c r="I26" s="32" t="str">
        <f>IF(VLOOKUP(Table1[[#This Row],[pID]],FIFAdata5626[],9,FALSE)="playing","In the squad","Not selected")</f>
        <v>In the squad</v>
      </c>
      <c r="J26" s="11" t="str">
        <f>VLOOKUP(Table1[[#This Row],[Team]],Table2[],10,)</f>
        <v>Pot 1</v>
      </c>
      <c r="K26" s="11" t="str">
        <f>VLOOKUP(Table1[[#This Row],[Team]],Table2[],11,)</f>
        <v>Group I</v>
      </c>
      <c r="L26" s="5" t="b">
        <v>1</v>
      </c>
      <c r="M26" s="36">
        <v>0.98</v>
      </c>
      <c r="N26" s="37">
        <v>0.77</v>
      </c>
      <c r="O26" s="37">
        <v>0.54</v>
      </c>
      <c r="P26" s="37">
        <v>0.36</v>
      </c>
      <c r="Q26" s="38">
        <v>0.22</v>
      </c>
      <c r="R26" s="39" t="b">
        <v>0</v>
      </c>
      <c r="S26" s="11"/>
      <c r="T26" s="44"/>
    </row>
    <row r="27" spans="1:20" ht="20.100000000000001" hidden="1" customHeight="1" x14ac:dyDescent="0.25">
      <c r="A27">
        <v>25</v>
      </c>
      <c r="B27" t="s">
        <v>33</v>
      </c>
      <c r="C27" t="str">
        <f>VLOOKUP(Table1[[#This Row],[pID]],FIFAdata5626[],5,)</f>
        <v>Adil Aouchiche</v>
      </c>
      <c r="D27" s="11" t="e" cm="1" vm="1">
        <f t="array" aca="1" ref="D27" ca="1">_xlfn.FIELDVALUE(Table1[[#This Row],[Team]],"image")</f>
        <v>#VALUE!</v>
      </c>
      <c r="E27" t="e" vm="2">
        <v>#VALUE!</v>
      </c>
      <c r="F27" t="str">
        <f>VLOOKUP(Table1[[#This Row],[pID]],FIFAdata5626[],7,FALSE)</f>
        <v>MID</v>
      </c>
      <c r="G27" s="8">
        <v>55.999999999999993</v>
      </c>
      <c r="H27">
        <f>VLOOKUP(Table1[[#This Row],[pID]],FIFAdata5626[],8,FALSE)</f>
        <v>5.6</v>
      </c>
      <c r="I27" s="14" t="str">
        <f>IF(VLOOKUP(Table1[[#This Row],[pID]],FIFAdata5626[],9,FALSE)="playing","In the squad","Not selected")</f>
        <v>Not selected</v>
      </c>
      <c r="J27" t="str">
        <f>VLOOKUP(Table1[[#This Row],[Team]],Table2[],10,)</f>
        <v>Pot 3</v>
      </c>
      <c r="K27" t="str">
        <f>VLOOKUP(Table1[[#This Row],[Team]],Table2[],11,)</f>
        <v>Group J</v>
      </c>
      <c r="L27" s="1"/>
      <c r="M27" s="17">
        <v>0.69</v>
      </c>
      <c r="N27" s="9">
        <v>0.21</v>
      </c>
      <c r="O27" s="9">
        <v>0.06</v>
      </c>
      <c r="P27" s="9">
        <v>0.04</v>
      </c>
      <c r="Q27" s="16">
        <v>0.01</v>
      </c>
      <c r="R27" s="18" t="b">
        <v>0</v>
      </c>
      <c r="T27" s="13"/>
    </row>
    <row r="28" spans="1:20" ht="20.100000000000001" hidden="1" customHeight="1" x14ac:dyDescent="0.25">
      <c r="A28" s="48">
        <v>505</v>
      </c>
      <c r="B28" t="s">
        <v>438</v>
      </c>
      <c r="C28" s="49" t="str">
        <f>VLOOKUP(Table1[[#This Row],[pID]],FIFAdata5626[],5,)</f>
        <v>Désiré Doué</v>
      </c>
      <c r="D28" s="11" t="e" cm="1" vm="21">
        <f t="array" aca="1" ref="D28" ca="1">_xlfn.FIELDVALUE(Table1[[#This Row],[Team]],"image")</f>
        <v>#VALUE!</v>
      </c>
      <c r="E28" s="21" t="e" vm="22">
        <v>#VALUE!</v>
      </c>
      <c r="F28" s="11" t="str">
        <f>VLOOKUP(Table1[[#This Row],[pID]],FIFAdata5626[],7,FALSE)</f>
        <v>MID</v>
      </c>
      <c r="G28" s="23">
        <v>75</v>
      </c>
      <c r="H28" s="11">
        <f>VLOOKUP(Table1[[#This Row],[pID]],FIFAdata5626[],8,FALSE)</f>
        <v>7.5</v>
      </c>
      <c r="I28" s="32" t="str">
        <f>IF(VLOOKUP(Table1[[#This Row],[pID]],FIFAdata5626[],9,FALSE)="playing","In the squad","Not selected")</f>
        <v>In the squad</v>
      </c>
      <c r="J28" s="11" t="str">
        <f>VLOOKUP(Table1[[#This Row],[Team]],Table2[],10,)</f>
        <v>Pot 1</v>
      </c>
      <c r="K28" s="11" t="str">
        <f>VLOOKUP(Table1[[#This Row],[Team]],Table2[],11,)</f>
        <v>Group I</v>
      </c>
      <c r="L28" s="5" t="b">
        <v>1</v>
      </c>
      <c r="M28" s="36">
        <v>0.98</v>
      </c>
      <c r="N28" s="37">
        <v>0.77</v>
      </c>
      <c r="O28" s="37">
        <v>0.54</v>
      </c>
      <c r="P28" s="37">
        <v>0.36</v>
      </c>
      <c r="Q28" s="38">
        <v>0.22</v>
      </c>
      <c r="R28" s="39" t="b">
        <v>0</v>
      </c>
      <c r="S28" s="11"/>
      <c r="T28" s="46"/>
    </row>
    <row r="29" spans="1:20" ht="20.100000000000001" hidden="1" customHeight="1" x14ac:dyDescent="0.25">
      <c r="A29" s="48">
        <v>1598</v>
      </c>
      <c r="B29" t="s">
        <v>1288</v>
      </c>
      <c r="C29" s="49" t="str">
        <f>VLOOKUP(Table1[[#This Row],[pID]],FIFAdata5626[],5,)</f>
        <v>Manuel Neuer</v>
      </c>
      <c r="D29" s="11" t="e" cm="1" vm="23">
        <f t="array" aca="1" ref="D29" ca="1">_xlfn.FIELDVALUE(Table1[[#This Row],[Team]],"image")</f>
        <v>#VALUE!</v>
      </c>
      <c r="E29" s="21" t="e" vm="24">
        <v>#VALUE!</v>
      </c>
      <c r="F29" s="11" t="str">
        <f>VLOOKUP(Table1[[#This Row],[pID]],FIFAdata5626[],7,FALSE)</f>
        <v>GK</v>
      </c>
      <c r="G29" s="23">
        <v>100</v>
      </c>
      <c r="H29" s="11">
        <f>VLOOKUP(Table1[[#This Row],[pID]],FIFAdata5626[],8,FALSE)</f>
        <v>5</v>
      </c>
      <c r="I29" s="29" t="str">
        <f>IF(VLOOKUP(Table1[[#This Row],[pID]],FIFAdata5626[],9,FALSE)="playing","In the squad","Not selected")</f>
        <v>In the squad</v>
      </c>
      <c r="J29" s="11" t="str">
        <f>VLOOKUP(Table1[[#This Row],[Team]],Table2[],10,)</f>
        <v>Pot 1</v>
      </c>
      <c r="K29" s="11" t="str">
        <f>VLOOKUP(Table1[[#This Row],[Team]],Table2[],11,)</f>
        <v>Group E</v>
      </c>
      <c r="L29" s="2" t="b">
        <v>1</v>
      </c>
      <c r="M29" s="36">
        <v>0.97</v>
      </c>
      <c r="N29" s="37">
        <v>0.67</v>
      </c>
      <c r="O29" s="37">
        <v>0.36</v>
      </c>
      <c r="P29" s="37">
        <v>0.21</v>
      </c>
      <c r="Q29" s="38">
        <v>0.1</v>
      </c>
      <c r="R29" s="39" t="b">
        <v>0</v>
      </c>
      <c r="S29" s="11"/>
      <c r="T29" s="44"/>
    </row>
    <row r="30" spans="1:20" ht="20.100000000000001" hidden="1" customHeight="1" x14ac:dyDescent="0.25">
      <c r="A30" s="48">
        <v>1600</v>
      </c>
      <c r="B30" t="s">
        <v>1290</v>
      </c>
      <c r="C30" s="49" t="str">
        <f>VLOOKUP(Table1[[#This Row],[pID]],FIFAdata5626[],5,)</f>
        <v>Jamal Musiala</v>
      </c>
      <c r="D30" s="11" t="e" cm="1" vm="23">
        <f t="array" aca="1" ref="D30" ca="1">_xlfn.FIELDVALUE(Table1[[#This Row],[Team]],"image")</f>
        <v>#VALUE!</v>
      </c>
      <c r="E30" s="21" t="e" vm="24">
        <v>#VALUE!</v>
      </c>
      <c r="F30" s="11" t="str">
        <f>VLOOKUP(Table1[[#This Row],[pID]],FIFAdata5626[],7,FALSE)</f>
        <v>MID</v>
      </c>
      <c r="G30" s="23">
        <v>80</v>
      </c>
      <c r="H30" s="11">
        <f>VLOOKUP(Table1[[#This Row],[pID]],FIFAdata5626[],8,FALSE)</f>
        <v>8</v>
      </c>
      <c r="I30" s="29" t="str">
        <f>IF(VLOOKUP(Table1[[#This Row],[pID]],FIFAdata5626[],9,FALSE)="playing","In the squad","Not selected")</f>
        <v>In the squad</v>
      </c>
      <c r="J30" s="11" t="str">
        <f>VLOOKUP(Table1[[#This Row],[Team]],Table2[],10,)</f>
        <v>Pot 1</v>
      </c>
      <c r="K30" s="11" t="str">
        <f>VLOOKUP(Table1[[#This Row],[Team]],Table2[],11,)</f>
        <v>Group E</v>
      </c>
      <c r="L30" s="2" t="b">
        <v>1</v>
      </c>
      <c r="M30" s="36">
        <v>0.97</v>
      </c>
      <c r="N30" s="37">
        <v>0.67</v>
      </c>
      <c r="O30" s="37">
        <v>0.36</v>
      </c>
      <c r="P30" s="37">
        <v>0.21</v>
      </c>
      <c r="Q30" s="38">
        <v>0.1</v>
      </c>
      <c r="R30" s="39" t="b">
        <v>0</v>
      </c>
      <c r="S30" s="11"/>
      <c r="T30" s="44"/>
    </row>
    <row r="31" spans="1:20" ht="20.100000000000001" hidden="1" customHeight="1" x14ac:dyDescent="0.25">
      <c r="A31">
        <v>29</v>
      </c>
      <c r="B31" t="s">
        <v>37</v>
      </c>
      <c r="C31" t="str">
        <f>VLOOKUP(Table1[[#This Row],[pID]],FIFAdata5626[],5,)</f>
        <v>Marcos Senesi</v>
      </c>
      <c r="D31" s="11" t="e" cm="1" vm="3">
        <f t="array" aca="1" ref="D31" ca="1">_xlfn.FIELDVALUE(Table1[[#This Row],[Team]],"image")</f>
        <v>#VALUE!</v>
      </c>
      <c r="E31" t="e" vm="4">
        <v>#VALUE!</v>
      </c>
      <c r="F31" t="str">
        <f>VLOOKUP(Table1[[#This Row],[pID]],FIFAdata5626[],7,FALSE)</f>
        <v>DEF</v>
      </c>
      <c r="G31" s="8">
        <v>78.333333333333329</v>
      </c>
      <c r="H31">
        <f>VLOOKUP(Table1[[#This Row],[pID]],FIFAdata5626[],8,FALSE)</f>
        <v>4.7</v>
      </c>
      <c r="I31" s="14" t="str">
        <f>IF(VLOOKUP(Table1[[#This Row],[pID]],FIFAdata5626[],9,FALSE)="playing","In the squad","Not selected")</f>
        <v>Not selected</v>
      </c>
      <c r="J31" t="str">
        <f>VLOOKUP(Table1[[#This Row],[Team]],Table2[],10,)</f>
        <v>Pot 1</v>
      </c>
      <c r="K31" t="str">
        <f>VLOOKUP(Table1[[#This Row],[Team]],Table2[],11,)</f>
        <v>Group J</v>
      </c>
      <c r="L31" s="1" t="b">
        <v>0</v>
      </c>
      <c r="M31" s="17">
        <v>0.96</v>
      </c>
      <c r="N31" s="9">
        <v>0.67</v>
      </c>
      <c r="O31" s="9">
        <v>0.47</v>
      </c>
      <c r="P31" s="9">
        <v>0.26</v>
      </c>
      <c r="Q31" s="16">
        <v>0.16</v>
      </c>
      <c r="R31" s="18" t="b">
        <v>0</v>
      </c>
      <c r="T31" s="13"/>
    </row>
    <row r="32" spans="1:20" ht="20.100000000000001" hidden="1" customHeight="1" x14ac:dyDescent="0.25">
      <c r="A32" s="48">
        <v>543</v>
      </c>
      <c r="B32" t="s">
        <v>467</v>
      </c>
      <c r="C32" s="49" t="str">
        <f>VLOOKUP(Table1[[#This Row],[pID]],FIFAdata5626[],5,)</f>
        <v>Florian Wirtz</v>
      </c>
      <c r="D32" s="11" t="e" cm="1" vm="23">
        <f t="array" aca="1" ref="D32" ca="1">_xlfn.FIELDVALUE(Table1[[#This Row],[Team]],"image")</f>
        <v>#VALUE!</v>
      </c>
      <c r="E32" s="21" t="e" vm="24">
        <v>#VALUE!</v>
      </c>
      <c r="F32" s="11" t="str">
        <f>VLOOKUP(Table1[[#This Row],[pID]],FIFAdata5626[],7,FALSE)</f>
        <v>MID</v>
      </c>
      <c r="G32" s="23">
        <v>75</v>
      </c>
      <c r="H32" s="11">
        <f>VLOOKUP(Table1[[#This Row],[pID]],FIFAdata5626[],8,FALSE)</f>
        <v>7.5</v>
      </c>
      <c r="I32" s="28" t="str">
        <f>IF(VLOOKUP(Table1[[#This Row],[pID]],FIFAdata5626[],9,FALSE)="playing","In the squad","Not selected")</f>
        <v>In the squad</v>
      </c>
      <c r="J32" s="11" t="str">
        <f>VLOOKUP(Table1[[#This Row],[Team]],Table2[],10,)</f>
        <v>Pot 1</v>
      </c>
      <c r="K32" s="11" t="str">
        <f>VLOOKUP(Table1[[#This Row],[Team]],Table2[],11,)</f>
        <v>Group E</v>
      </c>
      <c r="L32" s="1" t="b">
        <v>1</v>
      </c>
      <c r="M32" s="36">
        <v>0.97</v>
      </c>
      <c r="N32" s="37">
        <v>0.67</v>
      </c>
      <c r="O32" s="37">
        <v>0.36</v>
      </c>
      <c r="P32" s="37">
        <v>0.21</v>
      </c>
      <c r="Q32" s="38">
        <v>0.1</v>
      </c>
      <c r="R32" s="39" t="b">
        <v>0</v>
      </c>
      <c r="S32" s="11"/>
      <c r="T32" s="44"/>
    </row>
    <row r="33" spans="1:20" ht="20.100000000000001" hidden="1" customHeight="1" x14ac:dyDescent="0.25">
      <c r="A33" s="48">
        <v>1992</v>
      </c>
      <c r="B33" t="s">
        <v>1409</v>
      </c>
      <c r="C33" s="49" t="str">
        <f>VLOOKUP(Table1[[#This Row],[pID]],FIFAdata5626[],5,)</f>
        <v>Antoine Semenyo</v>
      </c>
      <c r="D33" s="11" t="e" cm="1" vm="25">
        <f t="array" aca="1" ref="D33" ca="1">_xlfn.FIELDVALUE(Table1[[#This Row],[Team]],"image")</f>
        <v>#VALUE!</v>
      </c>
      <c r="E33" s="21" t="e" vm="26">
        <v>#VALUE!</v>
      </c>
      <c r="F33" s="11" t="str">
        <f>VLOOKUP(Table1[[#This Row],[pID]],FIFAdata5626[],7,FALSE)</f>
        <v>FWD</v>
      </c>
      <c r="G33" s="23">
        <v>68.571428571428569</v>
      </c>
      <c r="H33" s="11">
        <f>VLOOKUP(Table1[[#This Row],[pID]],FIFAdata5626[],8,FALSE)</f>
        <v>7.2</v>
      </c>
      <c r="I33" s="28" t="str">
        <f>IF(VLOOKUP(Table1[[#This Row],[pID]],FIFAdata5626[],9,FALSE)="playing","In the squad","Not selected")</f>
        <v>In the squad</v>
      </c>
      <c r="J33" s="11" t="str">
        <f>VLOOKUP(Table1[[#This Row],[Team]],Table2[],10,)</f>
        <v>Pot 4</v>
      </c>
      <c r="K33" s="11" t="str">
        <f>VLOOKUP(Table1[[#This Row],[Team]],Table2[],11,)</f>
        <v>Group L</v>
      </c>
      <c r="L33" s="1" t="b">
        <v>1</v>
      </c>
      <c r="M33" s="36">
        <v>0.53</v>
      </c>
      <c r="N33" s="37">
        <v>0.19</v>
      </c>
      <c r="O33" s="37">
        <v>0.06</v>
      </c>
      <c r="P33" s="37">
        <v>0.03</v>
      </c>
      <c r="Q33" s="38">
        <v>0.01</v>
      </c>
      <c r="R33" s="39" t="b">
        <v>0</v>
      </c>
      <c r="S33" s="11"/>
      <c r="T33" s="44"/>
    </row>
    <row r="34" spans="1:20" ht="20.100000000000001" hidden="1" customHeight="1" x14ac:dyDescent="0.25">
      <c r="A34">
        <v>32</v>
      </c>
      <c r="B34" t="s">
        <v>40</v>
      </c>
      <c r="C34" t="str">
        <f>VLOOKUP(Table1[[#This Row],[pID]],FIFAdata5626[],5,)</f>
        <v>Marcos Acuña</v>
      </c>
      <c r="D34" s="11" t="e" cm="1" vm="3">
        <f t="array" aca="1" ref="D34" ca="1">_xlfn.FIELDVALUE(Table1[[#This Row],[Team]],"image")</f>
        <v>#VALUE!</v>
      </c>
      <c r="E34" t="e" vm="4">
        <v>#VALUE!</v>
      </c>
      <c r="F34" t="str">
        <f>VLOOKUP(Table1[[#This Row],[pID]],FIFAdata5626[],7,FALSE)</f>
        <v>DEF</v>
      </c>
      <c r="G34" s="8">
        <v>71.666666666666671</v>
      </c>
      <c r="H34">
        <f>VLOOKUP(Table1[[#This Row],[pID]],FIFAdata5626[],8,FALSE)</f>
        <v>4.3</v>
      </c>
      <c r="I34" s="14" t="str">
        <f>IF(VLOOKUP(Table1[[#This Row],[pID]],FIFAdata5626[],9,FALSE)="playing","In the squad","Not selected")</f>
        <v>Not selected</v>
      </c>
      <c r="J34" t="str">
        <f>VLOOKUP(Table1[[#This Row],[Team]],Table2[],10,)</f>
        <v>Pot 1</v>
      </c>
      <c r="K34" t="str">
        <f>VLOOKUP(Table1[[#This Row],[Team]],Table2[],11,)</f>
        <v>Group J</v>
      </c>
      <c r="L34" s="1" t="b">
        <v>0</v>
      </c>
      <c r="M34" s="17">
        <v>0.96</v>
      </c>
      <c r="N34" s="9">
        <v>0.67</v>
      </c>
      <c r="O34" s="9">
        <v>0.47</v>
      </c>
      <c r="P34" s="9">
        <v>0.26</v>
      </c>
      <c r="Q34" s="16">
        <v>0.16</v>
      </c>
      <c r="R34" s="18" t="b">
        <v>0</v>
      </c>
      <c r="T34" s="13"/>
    </row>
    <row r="35" spans="1:20" ht="20.100000000000001" hidden="1" customHeight="1" x14ac:dyDescent="0.25">
      <c r="A35">
        <v>33</v>
      </c>
      <c r="B35" t="s">
        <v>41</v>
      </c>
      <c r="C35" t="str">
        <f>VLOOKUP(Table1[[#This Row],[pID]],FIFAdata5626[],5,)</f>
        <v>Lucas Martínez Quarta</v>
      </c>
      <c r="D35" s="11" t="e" cm="1" vm="3">
        <f t="array" aca="1" ref="D35" ca="1">_xlfn.FIELDVALUE(Table1[[#This Row],[Team]],"image")</f>
        <v>#VALUE!</v>
      </c>
      <c r="E35" t="e" vm="4">
        <v>#VALUE!</v>
      </c>
      <c r="F35" t="str">
        <f>VLOOKUP(Table1[[#This Row],[pID]],FIFAdata5626[],7,FALSE)</f>
        <v>DEF</v>
      </c>
      <c r="G35" s="8">
        <v>71.666666666666671</v>
      </c>
      <c r="H35">
        <f>VLOOKUP(Table1[[#This Row],[pID]],FIFAdata5626[],8,FALSE)</f>
        <v>4.3</v>
      </c>
      <c r="I35" s="14" t="str">
        <f>IF(VLOOKUP(Table1[[#This Row],[pID]],FIFAdata5626[],9,FALSE)="playing","In the squad","Not selected")</f>
        <v>Not selected</v>
      </c>
      <c r="J35" t="str">
        <f>VLOOKUP(Table1[[#This Row],[Team]],Table2[],10,)</f>
        <v>Pot 1</v>
      </c>
      <c r="K35" t="str">
        <f>VLOOKUP(Table1[[#This Row],[Team]],Table2[],11,)</f>
        <v>Group J</v>
      </c>
      <c r="L35" s="1" t="b">
        <v>0</v>
      </c>
      <c r="M35" s="17">
        <v>0.96</v>
      </c>
      <c r="N35" s="9">
        <v>0.67</v>
      </c>
      <c r="O35" s="9">
        <v>0.47</v>
      </c>
      <c r="P35" s="9">
        <v>0.26</v>
      </c>
      <c r="Q35" s="16">
        <v>0.16</v>
      </c>
      <c r="R35" s="18" t="b">
        <v>0</v>
      </c>
      <c r="T35" s="13"/>
    </row>
    <row r="36" spans="1:20" ht="20.100000000000001" hidden="1" customHeight="1" x14ac:dyDescent="0.25">
      <c r="A36" s="48">
        <v>301</v>
      </c>
      <c r="B36" t="s">
        <v>273</v>
      </c>
      <c r="C36" s="49" t="str">
        <f>VLOOKUP(Table1[[#This Row],[pID]],FIFAdata5626[],5,)</f>
        <v>Ousmane Diomande</v>
      </c>
      <c r="D36" s="11" t="e" cm="1" vm="27">
        <f t="array" aca="1" ref="D36" ca="1">_xlfn.FIELDVALUE(Table1[[#This Row],[Team]],"image")</f>
        <v>#VALUE!</v>
      </c>
      <c r="E36" s="21" t="e" vm="28">
        <v>#VALUE!</v>
      </c>
      <c r="F36" s="11" t="str">
        <f>VLOOKUP(Table1[[#This Row],[pID]],FIFAdata5626[],7,FALSE)</f>
        <v>DEF</v>
      </c>
      <c r="G36" s="23">
        <v>71.666666666666671</v>
      </c>
      <c r="H36" s="11">
        <f>VLOOKUP(Table1[[#This Row],[pID]],FIFAdata5626[],8,FALSE)</f>
        <v>4.3</v>
      </c>
      <c r="I36" s="28" t="str">
        <f>IF(VLOOKUP(Table1[[#This Row],[pID]],FIFAdata5626[],9,FALSE)="playing","In the squad","Not selected")</f>
        <v>In the squad</v>
      </c>
      <c r="J36" s="11" t="str">
        <f>VLOOKUP(Table1[[#This Row],[Team]],Table2[],10,)</f>
        <v>Pot 3</v>
      </c>
      <c r="K36" s="11" t="str">
        <f>VLOOKUP(Table1[[#This Row],[Team]],Table2[],11,)</f>
        <v>Group E</v>
      </c>
      <c r="L36" s="1" t="b">
        <v>1</v>
      </c>
      <c r="M36" s="36">
        <v>0.79</v>
      </c>
      <c r="N36" s="37">
        <v>0.3</v>
      </c>
      <c r="O36" s="37">
        <v>0.11</v>
      </c>
      <c r="P36" s="37">
        <v>0.04</v>
      </c>
      <c r="Q36" s="38">
        <v>0.01</v>
      </c>
      <c r="R36" s="39" t="b">
        <v>0</v>
      </c>
      <c r="S36" s="11"/>
      <c r="T36" s="44"/>
    </row>
    <row r="37" spans="1:20" ht="20.100000000000001" hidden="1" customHeight="1" x14ac:dyDescent="0.25">
      <c r="A37">
        <v>35</v>
      </c>
      <c r="B37" t="s">
        <v>43</v>
      </c>
      <c r="C37" t="str">
        <f>VLOOKUP(Table1[[#This Row],[pID]],FIFAdata5626[],5,)</f>
        <v>Gabriel Rojas</v>
      </c>
      <c r="D37" s="11" t="e" cm="1" vm="3">
        <f t="array" aca="1" ref="D37" ca="1">_xlfn.FIELDVALUE(Table1[[#This Row],[Team]],"image")</f>
        <v>#VALUE!</v>
      </c>
      <c r="E37" t="e" vm="4">
        <v>#VALUE!</v>
      </c>
      <c r="F37" t="str">
        <f>VLOOKUP(Table1[[#This Row],[pID]],FIFAdata5626[],7,FALSE)</f>
        <v>DEF</v>
      </c>
      <c r="G37" s="8">
        <v>66.666666666666657</v>
      </c>
      <c r="H37">
        <f>VLOOKUP(Table1[[#This Row],[pID]],FIFAdata5626[],8,FALSE)</f>
        <v>4</v>
      </c>
      <c r="I37" s="15" t="str">
        <f>IF(VLOOKUP(Table1[[#This Row],[pID]],FIFAdata5626[],9,FALSE)="playing","In the squad","Not selected")</f>
        <v>Not selected</v>
      </c>
      <c r="J37" t="str">
        <f>VLOOKUP(Table1[[#This Row],[Team]],Table2[],10,)</f>
        <v>Pot 1</v>
      </c>
      <c r="K37" t="str">
        <f>VLOOKUP(Table1[[#This Row],[Team]],Table2[],11,)</f>
        <v>Group J</v>
      </c>
      <c r="L37" s="2" t="b">
        <v>0</v>
      </c>
      <c r="M37" s="17">
        <v>0.96</v>
      </c>
      <c r="N37" s="9">
        <v>0.67</v>
      </c>
      <c r="O37" s="9">
        <v>0.47</v>
      </c>
      <c r="P37" s="9">
        <v>0.26</v>
      </c>
      <c r="Q37" s="16">
        <v>0.16</v>
      </c>
      <c r="R37" s="18" t="b">
        <v>0</v>
      </c>
      <c r="T37" s="13"/>
    </row>
    <row r="38" spans="1:20" ht="20.100000000000001" hidden="1" customHeight="1" x14ac:dyDescent="0.25">
      <c r="A38">
        <v>36</v>
      </c>
      <c r="B38" t="s">
        <v>44</v>
      </c>
      <c r="C38" t="str">
        <f>VLOOKUP(Table1[[#This Row],[pID]],FIFAdata5626[],5,)</f>
        <v>Agustín Giay</v>
      </c>
      <c r="D38" s="11" t="e" cm="1" vm="3">
        <f t="array" aca="1" ref="D38" ca="1">_xlfn.FIELDVALUE(Table1[[#This Row],[Team]],"image")</f>
        <v>#VALUE!</v>
      </c>
      <c r="E38" t="e" vm="4">
        <v>#VALUE!</v>
      </c>
      <c r="F38" t="str">
        <f>VLOOKUP(Table1[[#This Row],[pID]],FIFAdata5626[],7,FALSE)</f>
        <v>DEF</v>
      </c>
      <c r="G38" s="8">
        <v>61.666666666666671</v>
      </c>
      <c r="H38">
        <f>VLOOKUP(Table1[[#This Row],[pID]],FIFAdata5626[],8,FALSE)</f>
        <v>3.7</v>
      </c>
      <c r="I38" s="14" t="str">
        <f>IF(VLOOKUP(Table1[[#This Row],[pID]],FIFAdata5626[],9,FALSE)="playing","In the squad","Not selected")</f>
        <v>Not selected</v>
      </c>
      <c r="J38" t="str">
        <f>VLOOKUP(Table1[[#This Row],[Team]],Table2[],10,)</f>
        <v>Pot 1</v>
      </c>
      <c r="K38" t="str">
        <f>VLOOKUP(Table1[[#This Row],[Team]],Table2[],11,)</f>
        <v>Group J</v>
      </c>
      <c r="L38" s="1" t="b">
        <v>0</v>
      </c>
      <c r="M38" s="17">
        <v>0.96</v>
      </c>
      <c r="N38" s="9">
        <v>0.67</v>
      </c>
      <c r="O38" s="9">
        <v>0.47</v>
      </c>
      <c r="P38" s="9">
        <v>0.26</v>
      </c>
      <c r="Q38" s="16">
        <v>0.16</v>
      </c>
      <c r="R38" s="18" t="b">
        <v>0</v>
      </c>
      <c r="T38" s="13"/>
    </row>
    <row r="39" spans="1:20" ht="20.100000000000001" hidden="1" customHeight="1" thickBot="1" x14ac:dyDescent="0.3">
      <c r="A39" s="50">
        <v>2012</v>
      </c>
      <c r="B39" t="s">
        <v>1429</v>
      </c>
      <c r="C39" s="51" t="str">
        <f>VLOOKUP(Table1[[#This Row],[pID]],FIFAdata5626[],5,)</f>
        <v>Achraf Hakimi</v>
      </c>
      <c r="D39" s="20" t="e" cm="1" vm="29">
        <f t="array" aca="1" ref="D39" ca="1">_xlfn.FIELDVALUE(Table1[[#This Row],[Team]],"image")</f>
        <v>#VALUE!</v>
      </c>
      <c r="E39" s="22" t="e" vm="30">
        <v>#VALUE!</v>
      </c>
      <c r="F39" s="20" t="str">
        <f>VLOOKUP(Table1[[#This Row],[pID]],FIFAdata5626[],7,FALSE)</f>
        <v>DEF</v>
      </c>
      <c r="G39" s="24">
        <v>100</v>
      </c>
      <c r="H39" s="20">
        <f>VLOOKUP(Table1[[#This Row],[pID]],FIFAdata5626[],8,FALSE)</f>
        <v>6</v>
      </c>
      <c r="I39" s="31" t="str">
        <f>IF(VLOOKUP(Table1[[#This Row],[pID]],FIFAdata5626[],9,FALSE)="playing","In the squad","Not selected")</f>
        <v>In the squad</v>
      </c>
      <c r="J39" s="20" t="str">
        <f>VLOOKUP(Table1[[#This Row],[Team]],Table2[],10,)</f>
        <v>Pot 2</v>
      </c>
      <c r="K39" s="20" t="str">
        <f>VLOOKUP(Table1[[#This Row],[Team]],Table2[],11,)</f>
        <v>Group C</v>
      </c>
      <c r="L39" s="2" t="b">
        <v>1</v>
      </c>
      <c r="M39" s="40">
        <v>0.87</v>
      </c>
      <c r="N39" s="41">
        <v>0.43</v>
      </c>
      <c r="O39" s="41">
        <v>0.22</v>
      </c>
      <c r="P39" s="41">
        <v>7.0000000000000007E-2</v>
      </c>
      <c r="Q39" s="42">
        <v>0.04</v>
      </c>
      <c r="R39" s="43" t="b">
        <v>0</v>
      </c>
      <c r="S39" s="20"/>
      <c r="T39" s="45"/>
    </row>
    <row r="40" spans="1:20" ht="20.100000000000001" hidden="1" customHeight="1" x14ac:dyDescent="0.25">
      <c r="A40" s="48">
        <v>796</v>
      </c>
      <c r="B40" t="s">
        <v>656</v>
      </c>
      <c r="C40" s="49" t="str">
        <f>VLOOKUP(Table1[[#This Row],[pID]],FIFAdata5626[],5,)</f>
        <v>Virgil van Dijk</v>
      </c>
      <c r="D40" s="11" t="e" cm="1" vm="31">
        <f t="array" aca="1" ref="D40" ca="1">_xlfn.FIELDVALUE(Table1[[#This Row],[Team]],"image")</f>
        <v>#VALUE!</v>
      </c>
      <c r="E40" s="21" t="e" vm="32">
        <v>#VALUE!</v>
      </c>
      <c r="F40" s="11" t="str">
        <f>VLOOKUP(Table1[[#This Row],[pID]],FIFAdata5626[],7,FALSE)</f>
        <v>DEF</v>
      </c>
      <c r="G40" s="23">
        <v>91.666666666666657</v>
      </c>
      <c r="H40" s="11">
        <f>VLOOKUP(Table1[[#This Row],[pID]],FIFAdata5626[],8,FALSE)</f>
        <v>5.5</v>
      </c>
      <c r="I40" s="28" t="str">
        <f>IF(VLOOKUP(Table1[[#This Row],[pID]],FIFAdata5626[],9,FALSE)="playing","In the squad","Not selected")</f>
        <v>In the squad</v>
      </c>
      <c r="J40" s="11" t="str">
        <f>VLOOKUP(Table1[[#This Row],[Team]],Table2[],10,)</f>
        <v>Pot 1</v>
      </c>
      <c r="K40" s="11" t="str">
        <f>VLOOKUP(Table1[[#This Row],[Team]],Table2[],11,)</f>
        <v>Group F</v>
      </c>
      <c r="L40" s="1"/>
      <c r="M40" s="36">
        <v>0.92</v>
      </c>
      <c r="N40" s="37">
        <v>0.55000000000000004</v>
      </c>
      <c r="O40" s="37">
        <v>0.34</v>
      </c>
      <c r="P40" s="37">
        <v>0.17</v>
      </c>
      <c r="Q40" s="38">
        <v>0.09</v>
      </c>
      <c r="R40" s="39" t="b">
        <v>0</v>
      </c>
      <c r="S40" s="11"/>
      <c r="T40" s="44"/>
    </row>
    <row r="41" spans="1:20" ht="20.100000000000001" hidden="1" customHeight="1" x14ac:dyDescent="0.25">
      <c r="A41">
        <v>40</v>
      </c>
      <c r="B41" t="s">
        <v>47</v>
      </c>
      <c r="C41" t="str">
        <f>VLOOKUP(Table1[[#This Row],[pID]],FIFAdata5626[],5,)</f>
        <v>Gianluca Prestianni</v>
      </c>
      <c r="D41" s="11" t="e" cm="1" vm="3">
        <f t="array" aca="1" ref="D41" ca="1">_xlfn.FIELDVALUE(Table1[[#This Row],[Team]],"image")</f>
        <v>#VALUE!</v>
      </c>
      <c r="E41" t="e" vm="4">
        <v>#VALUE!</v>
      </c>
      <c r="F41" t="str">
        <f>VLOOKUP(Table1[[#This Row],[pID]],FIFAdata5626[],7,FALSE)</f>
        <v>MID</v>
      </c>
      <c r="G41" s="8">
        <v>55.999999999999993</v>
      </c>
      <c r="H41">
        <f>VLOOKUP(Table1[[#This Row],[pID]],FIFAdata5626[],8,FALSE)</f>
        <v>5.6</v>
      </c>
      <c r="I41" s="14" t="str">
        <f>IF(VLOOKUP(Table1[[#This Row],[pID]],FIFAdata5626[],9,FALSE)="playing","In the squad","Not selected")</f>
        <v>Not selected</v>
      </c>
      <c r="J41" t="str">
        <f>VLOOKUP(Table1[[#This Row],[Team]],Table2[],10,)</f>
        <v>Pot 1</v>
      </c>
      <c r="K41" t="str">
        <f>VLOOKUP(Table1[[#This Row],[Team]],Table2[],11,)</f>
        <v>Group J</v>
      </c>
      <c r="L41" s="1" t="b">
        <v>0</v>
      </c>
      <c r="M41" s="17">
        <v>0.96</v>
      </c>
      <c r="N41" s="9">
        <v>0.67</v>
      </c>
      <c r="O41" s="9">
        <v>0.47</v>
      </c>
      <c r="P41" s="9">
        <v>0.26</v>
      </c>
      <c r="Q41" s="16">
        <v>0.16</v>
      </c>
      <c r="R41" s="18" t="b">
        <v>0</v>
      </c>
      <c r="T41" s="13"/>
    </row>
    <row r="42" spans="1:20" ht="20.100000000000001" hidden="1" customHeight="1" x14ac:dyDescent="0.25">
      <c r="A42" s="48">
        <v>2037</v>
      </c>
      <c r="C42" s="49" t="str">
        <f>VLOOKUP(Table1[[#This Row],[pID]],FIFAdata5626[],5,)</f>
        <v>Jurriën Timber</v>
      </c>
      <c r="D42" s="11" t="e" cm="1" vm="31">
        <f t="array" aca="1" ref="D42" ca="1">_xlfn.FIELDVALUE(Table1[[#This Row],[Team]],"image")</f>
        <v>#VALUE!</v>
      </c>
      <c r="E42" s="21" t="e" vm="32">
        <v>#VALUE!</v>
      </c>
      <c r="F42" s="11" t="str">
        <f>VLOOKUP(Table1[[#This Row],[pID]],FIFAdata5626[],7,FALSE)</f>
        <v>DEF</v>
      </c>
      <c r="G42" s="23">
        <v>86.666666666666671</v>
      </c>
      <c r="H42" s="11">
        <f>VLOOKUP(Table1[[#This Row],[pID]],FIFAdata5626[],8,FALSE)</f>
        <v>5.2</v>
      </c>
      <c r="I42" s="28" t="str">
        <f>IF(VLOOKUP(Table1[[#This Row],[pID]],FIFAdata5626[],9,FALSE)="playing","In the squad","Not selected")</f>
        <v>In the squad</v>
      </c>
      <c r="J42" s="11" t="str">
        <f>VLOOKUP(Table1[[#This Row],[Team]],Table2[],10,)</f>
        <v>Pot 1</v>
      </c>
      <c r="K42" s="11" t="str">
        <f>VLOOKUP(Table1[[#This Row],[Team]],Table2[],11,)</f>
        <v>Group F</v>
      </c>
      <c r="L42" s="1"/>
      <c r="M42" s="36">
        <v>0.92</v>
      </c>
      <c r="N42" s="37">
        <v>0.55000000000000004</v>
      </c>
      <c r="O42" s="37">
        <v>0.34</v>
      </c>
      <c r="P42" s="37">
        <v>0.17</v>
      </c>
      <c r="Q42" s="38">
        <v>0.09</v>
      </c>
      <c r="R42" s="39" t="b">
        <v>0</v>
      </c>
      <c r="S42" s="11"/>
      <c r="T42" s="44"/>
    </row>
    <row r="43" spans="1:20" ht="20.100000000000001" hidden="1" customHeight="1" x14ac:dyDescent="0.25">
      <c r="A43" s="48">
        <v>1684</v>
      </c>
      <c r="B43" t="s">
        <v>1327</v>
      </c>
      <c r="C43" s="49" t="str">
        <f>VLOOKUP(Table1[[#This Row],[pID]],FIFAdata5626[],5,)</f>
        <v>Martin Ødegaard</v>
      </c>
      <c r="D43" s="11" t="e" cm="1" vm="33">
        <f t="array" aca="1" ref="D43" ca="1">_xlfn.FIELDVALUE(Table1[[#This Row],[Team]],"image")</f>
        <v>#VALUE!</v>
      </c>
      <c r="E43" s="21" t="e" vm="34">
        <v>#VALUE!</v>
      </c>
      <c r="F43" s="11" t="str">
        <f>VLOOKUP(Table1[[#This Row],[pID]],FIFAdata5626[],7,FALSE)</f>
        <v>MID</v>
      </c>
      <c r="G43" s="23">
        <v>77</v>
      </c>
      <c r="H43" s="11">
        <f>VLOOKUP(Table1[[#This Row],[pID]],FIFAdata5626[],8,FALSE)</f>
        <v>7.7</v>
      </c>
      <c r="I43" s="28" t="str">
        <f>IF(VLOOKUP(Table1[[#This Row],[pID]],FIFAdata5626[],9,FALSE)="playing","In the squad","Not selected")</f>
        <v>In the squad</v>
      </c>
      <c r="J43" s="11" t="str">
        <f>VLOOKUP(Table1[[#This Row],[Team]],Table2[],10,)</f>
        <v>Pot 3</v>
      </c>
      <c r="K43" s="11" t="str">
        <f>VLOOKUP(Table1[[#This Row],[Team]],Table2[],11,)</f>
        <v>Group I</v>
      </c>
      <c r="L43" s="1"/>
      <c r="M43" s="36">
        <v>0.83</v>
      </c>
      <c r="N43" s="37">
        <v>0.53</v>
      </c>
      <c r="O43" s="37">
        <v>0.28999999999999998</v>
      </c>
      <c r="P43" s="37">
        <v>0.16</v>
      </c>
      <c r="Q43" s="38">
        <v>0.05</v>
      </c>
      <c r="R43" s="39" t="b">
        <v>0</v>
      </c>
      <c r="S43" s="11"/>
      <c r="T43" s="44"/>
    </row>
    <row r="44" spans="1:20" ht="20.100000000000001" hidden="1" customHeight="1" x14ac:dyDescent="0.25">
      <c r="A44" s="48">
        <v>855</v>
      </c>
      <c r="B44" t="s">
        <v>709</v>
      </c>
      <c r="C44" s="49" t="str">
        <f>VLOOKUP(Table1[[#This Row],[pID]],FIFAdata5626[],5,)</f>
        <v>Erling Haaland</v>
      </c>
      <c r="D44" s="11" t="e" cm="1" vm="33">
        <f t="array" aca="1" ref="D44" ca="1">_xlfn.FIELDVALUE(Table1[[#This Row],[Team]],"image")</f>
        <v>#VALUE!</v>
      </c>
      <c r="E44" s="21" t="e" vm="34">
        <v>#VALUE!</v>
      </c>
      <c r="F44" s="11" t="str">
        <f>VLOOKUP(Table1[[#This Row],[pID]],FIFAdata5626[],7,FALSE)</f>
        <v>FWD</v>
      </c>
      <c r="G44" s="23">
        <v>100</v>
      </c>
      <c r="H44" s="11">
        <f>VLOOKUP(Table1[[#This Row],[pID]],FIFAdata5626[],8,FALSE)</f>
        <v>10.5</v>
      </c>
      <c r="I44" s="28" t="str">
        <f>IF(VLOOKUP(Table1[[#This Row],[pID]],FIFAdata5626[],9,FALSE)="playing","In the squad","Not selected")</f>
        <v>In the squad</v>
      </c>
      <c r="J44" s="11" t="str">
        <f>VLOOKUP(Table1[[#This Row],[Team]],Table2[],10,)</f>
        <v>Pot 3</v>
      </c>
      <c r="K44" s="11" t="str">
        <f>VLOOKUP(Table1[[#This Row],[Team]],Table2[],11,)</f>
        <v>Group I</v>
      </c>
      <c r="L44" s="1"/>
      <c r="M44" s="36">
        <v>0.83</v>
      </c>
      <c r="N44" s="37">
        <v>0.53</v>
      </c>
      <c r="O44" s="37">
        <v>0.28999999999999998</v>
      </c>
      <c r="P44" s="37">
        <v>0.16</v>
      </c>
      <c r="Q44" s="38">
        <v>0.05</v>
      </c>
      <c r="R44" s="39" t="b">
        <v>0</v>
      </c>
      <c r="S44" s="11"/>
      <c r="T44" s="44"/>
    </row>
    <row r="45" spans="1:20" ht="20.100000000000001" hidden="1" customHeight="1" x14ac:dyDescent="0.25">
      <c r="A45">
        <v>44</v>
      </c>
      <c r="B45" t="s">
        <v>51</v>
      </c>
      <c r="C45" t="str">
        <f>VLOOKUP(Table1[[#This Row],[pID]],FIFAdata5626[],5,)</f>
        <v>Franco Mastantuono</v>
      </c>
      <c r="D45" s="11" t="e" cm="1" vm="3">
        <f t="array" aca="1" ref="D45" ca="1">_xlfn.FIELDVALUE(Table1[[#This Row],[Team]],"image")</f>
        <v>#VALUE!</v>
      </c>
      <c r="E45" t="e" vm="4">
        <v>#VALUE!</v>
      </c>
      <c r="F45" t="str">
        <f>VLOOKUP(Table1[[#This Row],[pID]],FIFAdata5626[],7,FALSE)</f>
        <v>MID</v>
      </c>
      <c r="G45" s="8">
        <v>57.999999999999993</v>
      </c>
      <c r="H45">
        <f>VLOOKUP(Table1[[#This Row],[pID]],FIFAdata5626[],8,FALSE)</f>
        <v>5.8</v>
      </c>
      <c r="I45" s="14" t="str">
        <f>IF(VLOOKUP(Table1[[#This Row],[pID]],FIFAdata5626[],9,FALSE)="playing","In the squad","Not selected")</f>
        <v>Not selected</v>
      </c>
      <c r="J45" t="str">
        <f>VLOOKUP(Table1[[#This Row],[Team]],Table2[],10,)</f>
        <v>Pot 1</v>
      </c>
      <c r="K45" t="str">
        <f>VLOOKUP(Table1[[#This Row],[Team]],Table2[],11,)</f>
        <v>Group J</v>
      </c>
      <c r="L45" s="1" t="b">
        <v>0</v>
      </c>
      <c r="M45" s="17">
        <v>0.96</v>
      </c>
      <c r="N45" s="9">
        <v>0.67</v>
      </c>
      <c r="O45" s="9">
        <v>0.47</v>
      </c>
      <c r="P45" s="9">
        <v>0.26</v>
      </c>
      <c r="Q45" s="16">
        <v>0.16</v>
      </c>
      <c r="R45" s="18" t="b">
        <v>0</v>
      </c>
      <c r="T45" s="13"/>
    </row>
    <row r="46" spans="1:20" ht="20.100000000000001" hidden="1" customHeight="1" x14ac:dyDescent="0.25">
      <c r="A46" s="48">
        <v>917</v>
      </c>
      <c r="B46" t="s">
        <v>769</v>
      </c>
      <c r="C46" s="49" t="str">
        <f>VLOOKUP(Table1[[#This Row],[pID]],FIFAdata5626[],5,)</f>
        <v>João Cancelo</v>
      </c>
      <c r="D46" s="11" t="e" cm="1" vm="35">
        <f t="array" aca="1" ref="D46" ca="1">_xlfn.FIELDVALUE(Table1[[#This Row],[Team]],"image")</f>
        <v>#VALUE!</v>
      </c>
      <c r="E46" s="21" t="e" vm="36">
        <v>#VALUE!</v>
      </c>
      <c r="F46" s="11" t="str">
        <f>VLOOKUP(Table1[[#This Row],[pID]],FIFAdata5626[],7,FALSE)</f>
        <v>DEF</v>
      </c>
      <c r="G46" s="23">
        <v>88.333333333333329</v>
      </c>
      <c r="H46" s="11">
        <f>VLOOKUP(Table1[[#This Row],[pID]],FIFAdata5626[],8,FALSE)</f>
        <v>5.3</v>
      </c>
      <c r="I46" s="28" t="str">
        <f>IF(VLOOKUP(Table1[[#This Row],[pID]],FIFAdata5626[],9,FALSE)="playing","In the squad","Not selected")</f>
        <v>In the squad</v>
      </c>
      <c r="J46" s="11" t="str">
        <f>VLOOKUP(Table1[[#This Row],[Team]],Table2[],10,)</f>
        <v>Pot 1</v>
      </c>
      <c r="K46" s="11" t="str">
        <f>VLOOKUP(Table1[[#This Row],[Team]],Table2[],11,)</f>
        <v>Group K</v>
      </c>
      <c r="L46" s="1"/>
      <c r="M46" s="36">
        <v>0.97</v>
      </c>
      <c r="N46" s="37">
        <v>0.69</v>
      </c>
      <c r="O46" s="37">
        <v>0.45</v>
      </c>
      <c r="P46" s="37">
        <v>0.27</v>
      </c>
      <c r="Q46" s="38">
        <v>0.14000000000000001</v>
      </c>
      <c r="R46" s="39" t="b">
        <v>0</v>
      </c>
      <c r="S46" s="11"/>
      <c r="T46" s="44"/>
    </row>
    <row r="47" spans="1:20" ht="20.100000000000001" hidden="1" customHeight="1" x14ac:dyDescent="0.25">
      <c r="A47" s="48">
        <v>939</v>
      </c>
      <c r="B47" t="s">
        <v>787</v>
      </c>
      <c r="C47" s="49" t="str">
        <f>VLOOKUP(Table1[[#This Row],[pID]],FIFAdata5626[],5,)</f>
        <v>Bruno Fernandes</v>
      </c>
      <c r="D47" s="11" t="e" cm="1" vm="35">
        <f t="array" aca="1" ref="D47" ca="1">_xlfn.FIELDVALUE(Table1[[#This Row],[Team]],"image")</f>
        <v>#VALUE!</v>
      </c>
      <c r="E47" s="21" t="e" vm="36">
        <v>#VALUE!</v>
      </c>
      <c r="F47" s="11" t="str">
        <f>VLOOKUP(Table1[[#This Row],[pID]],FIFAdata5626[],7,FALSE)</f>
        <v>MID</v>
      </c>
      <c r="G47" s="23">
        <v>85</v>
      </c>
      <c r="H47" s="11">
        <f>VLOOKUP(Table1[[#This Row],[pID]],FIFAdata5626[],8,FALSE)</f>
        <v>8.5</v>
      </c>
      <c r="I47" s="28" t="str">
        <f>IF(VLOOKUP(Table1[[#This Row],[pID]],FIFAdata5626[],9,FALSE)="playing","In the squad","Not selected")</f>
        <v>In the squad</v>
      </c>
      <c r="J47" s="11" t="str">
        <f>VLOOKUP(Table1[[#This Row],[Team]],Table2[],10,)</f>
        <v>Pot 1</v>
      </c>
      <c r="K47" s="11" t="str">
        <f>VLOOKUP(Table1[[#This Row],[Team]],Table2[],11,)</f>
        <v>Group K</v>
      </c>
      <c r="L47" s="1"/>
      <c r="M47" s="36">
        <v>0.97</v>
      </c>
      <c r="N47" s="37">
        <v>0.69</v>
      </c>
      <c r="O47" s="37">
        <v>0.45</v>
      </c>
      <c r="P47" s="37">
        <v>0.27</v>
      </c>
      <c r="Q47" s="38">
        <v>0.14000000000000001</v>
      </c>
      <c r="R47" s="39" t="b">
        <v>0</v>
      </c>
      <c r="S47" s="11"/>
      <c r="T47" s="44"/>
    </row>
    <row r="48" spans="1:20" ht="20.100000000000001" hidden="1" customHeight="1" x14ac:dyDescent="0.25">
      <c r="A48" s="48">
        <v>936</v>
      </c>
      <c r="B48" t="s">
        <v>785</v>
      </c>
      <c r="C48" s="49" t="str">
        <f>VLOOKUP(Table1[[#This Row],[pID]],FIFAdata5626[],5,)</f>
        <v>Vitinha</v>
      </c>
      <c r="D48" s="11" t="e" cm="1" vm="35">
        <f t="array" aca="1" ref="D48" ca="1">_xlfn.FIELDVALUE(Table1[[#This Row],[Team]],"image")</f>
        <v>#VALUE!</v>
      </c>
      <c r="E48" s="21" t="e" vm="36">
        <v>#VALUE!</v>
      </c>
      <c r="F48" s="11" t="str">
        <f>VLOOKUP(Table1[[#This Row],[pID]],FIFAdata5626[],7,FALSE)</f>
        <v>MID</v>
      </c>
      <c r="G48" s="23">
        <v>64</v>
      </c>
      <c r="H48" s="11">
        <f>VLOOKUP(Table1[[#This Row],[pID]],FIFAdata5626[],8,FALSE)</f>
        <v>6.4</v>
      </c>
      <c r="I48" s="28" t="str">
        <f>IF(VLOOKUP(Table1[[#This Row],[pID]],FIFAdata5626[],9,FALSE)="playing","In the squad","Not selected")</f>
        <v>In the squad</v>
      </c>
      <c r="J48" s="11" t="str">
        <f>VLOOKUP(Table1[[#This Row],[Team]],Table2[],10,)</f>
        <v>Pot 1</v>
      </c>
      <c r="K48" s="11" t="str">
        <f>VLOOKUP(Table1[[#This Row],[Team]],Table2[],11,)</f>
        <v>Group K</v>
      </c>
      <c r="L48" s="1"/>
      <c r="M48" s="36">
        <v>0.97</v>
      </c>
      <c r="N48" s="37">
        <v>0.69</v>
      </c>
      <c r="O48" s="37">
        <v>0.45</v>
      </c>
      <c r="P48" s="37">
        <v>0.27</v>
      </c>
      <c r="Q48" s="38">
        <v>0.14000000000000001</v>
      </c>
      <c r="R48" s="39" t="b">
        <v>0</v>
      </c>
      <c r="S48" s="11"/>
      <c r="T48" s="44"/>
    </row>
    <row r="49" spans="1:20" ht="20.100000000000001" hidden="1" customHeight="1" x14ac:dyDescent="0.25">
      <c r="A49" s="48">
        <v>1027</v>
      </c>
      <c r="B49" t="s">
        <v>850</v>
      </c>
      <c r="C49" s="49" t="str">
        <f>VLOOKUP(Table1[[#This Row],[pID]],FIFAdata5626[],5,)</f>
        <v>Scott McTominay</v>
      </c>
      <c r="D49" s="11" t="e" cm="1" vm="37">
        <f t="array" aca="1" ref="D49" ca="1">_xlfn.FIELDVALUE(Table1[[#This Row],[Team]],"image")</f>
        <v>#VALUE!</v>
      </c>
      <c r="E49" s="21" t="e" vm="38">
        <v>#VALUE!</v>
      </c>
      <c r="F49" s="11" t="str">
        <f>VLOOKUP(Table1[[#This Row],[pID]],FIFAdata5626[],7,FALSE)</f>
        <v>MID</v>
      </c>
      <c r="G49" s="23">
        <v>65</v>
      </c>
      <c r="H49" s="11">
        <f>VLOOKUP(Table1[[#This Row],[pID]],FIFAdata5626[],8,FALSE)</f>
        <v>6.5</v>
      </c>
      <c r="I49" s="28" t="str">
        <f>IF(VLOOKUP(Table1[[#This Row],[pID]],FIFAdata5626[],9,FALSE)="playing","In the squad","Not selected")</f>
        <v>In the squad</v>
      </c>
      <c r="J49" s="11" t="str">
        <f>VLOOKUP(Table1[[#This Row],[Team]],Table2[],10,)</f>
        <v>Pot 3</v>
      </c>
      <c r="K49" s="11" t="str">
        <f>VLOOKUP(Table1[[#This Row],[Team]],Table2[],11,)</f>
        <v>Group C</v>
      </c>
      <c r="L49" s="1"/>
      <c r="M49" s="36">
        <v>0.73</v>
      </c>
      <c r="N49" s="37">
        <v>0.25</v>
      </c>
      <c r="O49" s="37">
        <v>7.0000000000000007E-2</v>
      </c>
      <c r="P49" s="37">
        <v>0.03</v>
      </c>
      <c r="Q49" s="38">
        <v>0.01</v>
      </c>
      <c r="R49" s="39" t="b">
        <v>0</v>
      </c>
      <c r="S49" s="11"/>
      <c r="T49" s="44"/>
    </row>
    <row r="50" spans="1:20" ht="20.100000000000001" hidden="1" customHeight="1" x14ac:dyDescent="0.25">
      <c r="A50">
        <v>49</v>
      </c>
      <c r="B50" t="s">
        <v>56</v>
      </c>
      <c r="C50" t="str">
        <f>VLOOKUP(Table1[[#This Row],[pID]],FIFAdata5626[],5,)</f>
        <v>Máximo Perrone</v>
      </c>
      <c r="D50" s="11" t="e" cm="1" vm="3">
        <f t="array" aca="1" ref="D50" ca="1">_xlfn.FIELDVALUE(Table1[[#This Row],[Team]],"image")</f>
        <v>#VALUE!</v>
      </c>
      <c r="E50" t="e" vm="4">
        <v>#VALUE!</v>
      </c>
      <c r="F50" t="str">
        <f>VLOOKUP(Table1[[#This Row],[pID]],FIFAdata5626[],7,FALSE)</f>
        <v>MID</v>
      </c>
      <c r="G50" s="8">
        <v>55.999999999999993</v>
      </c>
      <c r="H50">
        <f>VLOOKUP(Table1[[#This Row],[pID]],FIFAdata5626[],8,FALSE)</f>
        <v>5.6</v>
      </c>
      <c r="I50" s="14" t="str">
        <f>IF(VLOOKUP(Table1[[#This Row],[pID]],FIFAdata5626[],9,FALSE)="playing","In the squad","Not selected")</f>
        <v>Not selected</v>
      </c>
      <c r="J50" t="str">
        <f>VLOOKUP(Table1[[#This Row],[Team]],Table2[],10,)</f>
        <v>Pot 1</v>
      </c>
      <c r="K50" t="str">
        <f>VLOOKUP(Table1[[#This Row],[Team]],Table2[],11,)</f>
        <v>Group J</v>
      </c>
      <c r="L50" s="1" t="b">
        <v>1</v>
      </c>
      <c r="M50" s="17">
        <v>0.96</v>
      </c>
      <c r="N50" s="9">
        <v>0.67</v>
      </c>
      <c r="O50" s="9">
        <v>0.47</v>
      </c>
      <c r="P50" s="9">
        <v>0.26</v>
      </c>
      <c r="Q50" s="16">
        <v>0.16</v>
      </c>
      <c r="R50" s="18" t="b">
        <v>0</v>
      </c>
      <c r="T50" s="13"/>
    </row>
    <row r="51" spans="1:20" ht="20.100000000000001" hidden="1" customHeight="1" x14ac:dyDescent="0.25">
      <c r="A51" s="48">
        <v>1035</v>
      </c>
      <c r="B51" t="s">
        <v>858</v>
      </c>
      <c r="C51" s="49" t="str">
        <f>VLOOKUP(Table1[[#This Row],[pID]],FIFAdata5626[],5,)</f>
        <v>El Hadji Malick Diouf</v>
      </c>
      <c r="D51" s="11" t="e" cm="1" vm="39">
        <f t="array" aca="1" ref="D51" ca="1">_xlfn.FIELDVALUE(Table1[[#This Row],[Team]],"image")</f>
        <v>#VALUE!</v>
      </c>
      <c r="E51" s="21" t="e" vm="40">
        <v>#VALUE!</v>
      </c>
      <c r="F51" s="11" t="str">
        <f>VLOOKUP(Table1[[#This Row],[pID]],FIFAdata5626[],7,FALSE)</f>
        <v>DEF</v>
      </c>
      <c r="G51" s="23">
        <v>68.333333333333329</v>
      </c>
      <c r="H51" s="11">
        <f>VLOOKUP(Table1[[#This Row],[pID]],FIFAdata5626[],8,FALSE)</f>
        <v>4.0999999999999996</v>
      </c>
      <c r="I51" s="28" t="str">
        <f>IF(VLOOKUP(Table1[[#This Row],[pID]],FIFAdata5626[],9,FALSE)="playing","In the squad","Not selected")</f>
        <v>In the squad</v>
      </c>
      <c r="J51" s="11" t="str">
        <f>VLOOKUP(Table1[[#This Row],[Team]],Table2[],10,)</f>
        <v>Pot 2</v>
      </c>
      <c r="K51" s="11" t="str">
        <f>VLOOKUP(Table1[[#This Row],[Team]],Table2[],11,)</f>
        <v>Group I</v>
      </c>
      <c r="L51" s="1"/>
      <c r="M51" s="36">
        <v>0.72</v>
      </c>
      <c r="N51" s="37">
        <v>0.3</v>
      </c>
      <c r="O51" s="37">
        <v>0.14000000000000001</v>
      </c>
      <c r="P51" s="37">
        <v>0.06</v>
      </c>
      <c r="Q51" s="38">
        <v>0.02</v>
      </c>
      <c r="R51" s="39" t="b">
        <v>0</v>
      </c>
      <c r="S51" s="11"/>
      <c r="T51" s="44"/>
    </row>
    <row r="52" spans="1:20" ht="20.100000000000001" hidden="1" customHeight="1" x14ac:dyDescent="0.25">
      <c r="A52" s="48">
        <v>1042</v>
      </c>
      <c r="B52" t="s">
        <v>864</v>
      </c>
      <c r="C52" s="49" t="str">
        <f>VLOOKUP(Table1[[#This Row],[pID]],FIFAdata5626[],5,)</f>
        <v>Iliman Ndiaye</v>
      </c>
      <c r="D52" s="11" t="e" cm="1" vm="39">
        <f t="array" aca="1" ref="D52" ca="1">_xlfn.FIELDVALUE(Table1[[#This Row],[Team]],"image")</f>
        <v>#VALUE!</v>
      </c>
      <c r="E52" s="21" t="e" vm="40">
        <v>#VALUE!</v>
      </c>
      <c r="F52" s="11" t="str">
        <f>VLOOKUP(Table1[[#This Row],[pID]],FIFAdata5626[],7,FALSE)</f>
        <v>FWD</v>
      </c>
      <c r="G52" s="23">
        <v>61.904761904761905</v>
      </c>
      <c r="H52" s="11">
        <f>VLOOKUP(Table1[[#This Row],[pID]],FIFAdata5626[],8,FALSE)</f>
        <v>6.5</v>
      </c>
      <c r="I52" s="28" t="str">
        <f>IF(VLOOKUP(Table1[[#This Row],[pID]],FIFAdata5626[],9,FALSE)="playing","In the squad","Not selected")</f>
        <v>In the squad</v>
      </c>
      <c r="J52" s="11" t="str">
        <f>VLOOKUP(Table1[[#This Row],[Team]],Table2[],10,)</f>
        <v>Pot 2</v>
      </c>
      <c r="K52" s="11" t="str">
        <f>VLOOKUP(Table1[[#This Row],[Team]],Table2[],11,)</f>
        <v>Group I</v>
      </c>
      <c r="L52" s="1"/>
      <c r="M52" s="36">
        <v>0.72</v>
      </c>
      <c r="N52" s="37">
        <v>0.3</v>
      </c>
      <c r="O52" s="37">
        <v>0.14000000000000001</v>
      </c>
      <c r="P52" s="37">
        <v>0.06</v>
      </c>
      <c r="Q52" s="38">
        <v>0.02</v>
      </c>
      <c r="R52" s="39" t="b">
        <v>0</v>
      </c>
      <c r="S52" s="11"/>
      <c r="T52" s="44"/>
    </row>
    <row r="53" spans="1:20" ht="20.100000000000001" hidden="1" customHeight="1" x14ac:dyDescent="0.25">
      <c r="A53">
        <v>52</v>
      </c>
      <c r="B53" t="s">
        <v>59</v>
      </c>
      <c r="C53" t="str">
        <f>VLOOKUP(Table1[[#This Row],[pID]],FIFAdata5626[],5,)</f>
        <v>Alejandro Garnacho</v>
      </c>
      <c r="D53" s="11" t="e" cm="1" vm="3">
        <f t="array" aca="1" ref="D53" ca="1">_xlfn.FIELDVALUE(Table1[[#This Row],[Team]],"image")</f>
        <v>#VALUE!</v>
      </c>
      <c r="E53" t="e" vm="4">
        <v>#VALUE!</v>
      </c>
      <c r="F53" t="str">
        <f>VLOOKUP(Table1[[#This Row],[pID]],FIFAdata5626[],7,FALSE)</f>
        <v>MID</v>
      </c>
      <c r="G53" s="8">
        <v>55.000000000000007</v>
      </c>
      <c r="H53">
        <f>VLOOKUP(Table1[[#This Row],[pID]],FIFAdata5626[],8,FALSE)</f>
        <v>5.5</v>
      </c>
      <c r="I53" s="14" t="str">
        <f>IF(VLOOKUP(Table1[[#This Row],[pID]],FIFAdata5626[],9,FALSE)="playing","In the squad","Not selected")</f>
        <v>Not selected</v>
      </c>
      <c r="J53" t="str">
        <f>VLOOKUP(Table1[[#This Row],[Team]],Table2[],10,)</f>
        <v>Pot 1</v>
      </c>
      <c r="K53" t="str">
        <f>VLOOKUP(Table1[[#This Row],[Team]],Table2[],11,)</f>
        <v>Group J</v>
      </c>
      <c r="L53" s="1" t="b">
        <v>0</v>
      </c>
      <c r="M53" s="17">
        <v>0.96</v>
      </c>
      <c r="N53" s="9">
        <v>0.67</v>
      </c>
      <c r="O53" s="9">
        <v>0.47</v>
      </c>
      <c r="P53" s="9">
        <v>0.26</v>
      </c>
      <c r="Q53" s="16">
        <v>0.16</v>
      </c>
      <c r="R53" s="18" t="b">
        <v>0</v>
      </c>
      <c r="T53" s="13"/>
    </row>
    <row r="54" spans="1:20" ht="20.100000000000001" hidden="1" customHeight="1" x14ac:dyDescent="0.25">
      <c r="A54" s="48">
        <v>1043</v>
      </c>
      <c r="B54" t="s">
        <v>865</v>
      </c>
      <c r="C54" s="49" t="str">
        <f>VLOOKUP(Table1[[#This Row],[pID]],FIFAdata5626[],5,)</f>
        <v>Ismaïla Sarr</v>
      </c>
      <c r="D54" s="11" t="e" cm="1" vm="39">
        <f t="array" aca="1" ref="D54" ca="1">_xlfn.FIELDVALUE(Table1[[#This Row],[Team]],"image")</f>
        <v>#VALUE!</v>
      </c>
      <c r="E54" s="21" t="e" vm="40">
        <v>#VALUE!</v>
      </c>
      <c r="F54" s="11" t="str">
        <f>VLOOKUP(Table1[[#This Row],[pID]],FIFAdata5626[],7,FALSE)</f>
        <v>FWD</v>
      </c>
      <c r="G54" s="23">
        <v>59.047619047619051</v>
      </c>
      <c r="H54" s="11">
        <f>VLOOKUP(Table1[[#This Row],[pID]],FIFAdata5626[],8,FALSE)</f>
        <v>6.2</v>
      </c>
      <c r="I54" s="28" t="str">
        <f>IF(VLOOKUP(Table1[[#This Row],[pID]],FIFAdata5626[],9,FALSE)="playing","In the squad","Not selected")</f>
        <v>In the squad</v>
      </c>
      <c r="J54" s="11" t="str">
        <f>VLOOKUP(Table1[[#This Row],[Team]],Table2[],10,)</f>
        <v>Pot 2</v>
      </c>
      <c r="K54" s="11" t="str">
        <f>VLOOKUP(Table1[[#This Row],[Team]],Table2[],11,)</f>
        <v>Group I</v>
      </c>
      <c r="L54" s="1"/>
      <c r="M54" s="36">
        <v>0.72</v>
      </c>
      <c r="N54" s="37">
        <v>0.3</v>
      </c>
      <c r="O54" s="37">
        <v>0.14000000000000001</v>
      </c>
      <c r="P54" s="37">
        <v>0.06</v>
      </c>
      <c r="Q54" s="38">
        <v>0.02</v>
      </c>
      <c r="R54" s="39" t="b">
        <v>0</v>
      </c>
      <c r="S54" s="11"/>
      <c r="T54" s="44"/>
    </row>
    <row r="55" spans="1:20" ht="20.100000000000001" hidden="1" customHeight="1" x14ac:dyDescent="0.25">
      <c r="A55" s="48">
        <v>1088</v>
      </c>
      <c r="B55" t="s">
        <v>903</v>
      </c>
      <c r="C55" s="49" t="str">
        <f>VLOOKUP(Table1[[#This Row],[pID]],FIFAdata5626[],5,)</f>
        <v>Marc Cucurella</v>
      </c>
      <c r="D55" s="11" t="e" cm="1" vm="41">
        <f t="array" aca="1" ref="D55" ca="1">_xlfn.FIELDVALUE(Table1[[#This Row],[Team]],"image")</f>
        <v>#VALUE!</v>
      </c>
      <c r="E55" s="21" t="e" vm="42">
        <v>#VALUE!</v>
      </c>
      <c r="F55" s="11" t="str">
        <f>VLOOKUP(Table1[[#This Row],[pID]],FIFAdata5626[],7,FALSE)</f>
        <v>DEF</v>
      </c>
      <c r="G55" s="23">
        <v>85</v>
      </c>
      <c r="H55" s="11">
        <f>VLOOKUP(Table1[[#This Row],[pID]],FIFAdata5626[],8,FALSE)</f>
        <v>5.0999999999999996</v>
      </c>
      <c r="I55" s="28" t="str">
        <f>IF(VLOOKUP(Table1[[#This Row],[pID]],FIFAdata5626[],9,FALSE)="playing","In the squad","Not selected")</f>
        <v>In the squad</v>
      </c>
      <c r="J55" s="11" t="str">
        <f>VLOOKUP(Table1[[#This Row],[Team]],Table2[],10,)</f>
        <v>Pot 1</v>
      </c>
      <c r="K55" s="11" t="str">
        <f>VLOOKUP(Table1[[#This Row],[Team]],Table2[],11,)</f>
        <v>Group H</v>
      </c>
      <c r="L55" s="1"/>
      <c r="M55" s="36">
        <v>0.99</v>
      </c>
      <c r="N55" s="37">
        <v>0.78</v>
      </c>
      <c r="O55" s="37">
        <v>0.56000000000000005</v>
      </c>
      <c r="P55" s="37">
        <v>0.39</v>
      </c>
      <c r="Q55" s="38">
        <v>0.24</v>
      </c>
      <c r="R55" s="39" t="b">
        <v>0</v>
      </c>
      <c r="S55" s="11"/>
      <c r="T55" s="44"/>
    </row>
    <row r="56" spans="1:20" ht="20.100000000000001" hidden="1" customHeight="1" x14ac:dyDescent="0.25">
      <c r="A56" s="48">
        <v>1092</v>
      </c>
      <c r="B56" t="s">
        <v>905</v>
      </c>
      <c r="C56" s="49" t="str">
        <f>VLOOKUP(Table1[[#This Row],[pID]],FIFAdata5626[],5,)</f>
        <v>Lamine Yamal</v>
      </c>
      <c r="D56" s="11" t="e" cm="1" vm="41">
        <f t="array" aca="1" ref="D56" ca="1">_xlfn.FIELDVALUE(Table1[[#This Row],[Team]],"image")</f>
        <v>#VALUE!</v>
      </c>
      <c r="E56" s="21" t="e" vm="42">
        <v>#VALUE!</v>
      </c>
      <c r="F56" s="11" t="str">
        <f>VLOOKUP(Table1[[#This Row],[pID]],FIFAdata5626[],7,FALSE)</f>
        <v>MID</v>
      </c>
      <c r="G56" s="23">
        <v>100</v>
      </c>
      <c r="H56" s="11">
        <f>VLOOKUP(Table1[[#This Row],[pID]],FIFAdata5626[],8,FALSE)</f>
        <v>10</v>
      </c>
      <c r="I56" s="29" t="str">
        <f>IF(VLOOKUP(Table1[[#This Row],[pID]],FIFAdata5626[],9,FALSE)="playing","In the squad","Not selected")</f>
        <v>In the squad</v>
      </c>
      <c r="J56" s="11" t="str">
        <f>VLOOKUP(Table1[[#This Row],[Team]],Table2[],10,)</f>
        <v>Pot 1</v>
      </c>
      <c r="K56" s="11" t="str">
        <f>VLOOKUP(Table1[[#This Row],[Team]],Table2[],11,)</f>
        <v>Group H</v>
      </c>
      <c r="L56" s="2"/>
      <c r="M56" s="36">
        <v>0.99</v>
      </c>
      <c r="N56" s="37">
        <v>0.78</v>
      </c>
      <c r="O56" s="37">
        <v>0.56000000000000005</v>
      </c>
      <c r="P56" s="37">
        <v>0.39</v>
      </c>
      <c r="Q56" s="38">
        <v>0.24</v>
      </c>
      <c r="R56" s="39" t="b">
        <v>0</v>
      </c>
      <c r="S56" s="11"/>
      <c r="T56" s="44"/>
    </row>
    <row r="57" spans="1:20" ht="20.100000000000001" hidden="1" customHeight="1" x14ac:dyDescent="0.25">
      <c r="A57" s="48">
        <v>1094</v>
      </c>
      <c r="B57" t="s">
        <v>907</v>
      </c>
      <c r="C57" s="49" t="str">
        <f>VLOOKUP(Table1[[#This Row],[pID]],FIFAdata5626[],5,)</f>
        <v>Mikel Oyarzabal</v>
      </c>
      <c r="D57" s="11" t="e" cm="1" vm="41">
        <f t="array" aca="1" ref="D57" ca="1">_xlfn.FIELDVALUE(Table1[[#This Row],[Team]],"image")</f>
        <v>#VALUE!</v>
      </c>
      <c r="E57" s="21" t="e" vm="42">
        <v>#VALUE!</v>
      </c>
      <c r="F57" s="11" t="str">
        <f>VLOOKUP(Table1[[#This Row],[pID]],FIFAdata5626[],7,FALSE)</f>
        <v>FWD</v>
      </c>
      <c r="G57" s="23">
        <v>77.142857142857139</v>
      </c>
      <c r="H57" s="11">
        <f>VLOOKUP(Table1[[#This Row],[pID]],FIFAdata5626[],8,FALSE)</f>
        <v>8.1</v>
      </c>
      <c r="I57" s="28" t="str">
        <f>IF(VLOOKUP(Table1[[#This Row],[pID]],FIFAdata5626[],9,FALSE)="playing","In the squad","Not selected")</f>
        <v>In the squad</v>
      </c>
      <c r="J57" s="11" t="str">
        <f>VLOOKUP(Table1[[#This Row],[Team]],Table2[],10,)</f>
        <v>Pot 1</v>
      </c>
      <c r="K57" s="11" t="str">
        <f>VLOOKUP(Table1[[#This Row],[Team]],Table2[],11,)</f>
        <v>Group H</v>
      </c>
      <c r="L57" s="1"/>
      <c r="M57" s="36">
        <v>0.99</v>
      </c>
      <c r="N57" s="37">
        <v>0.78</v>
      </c>
      <c r="O57" s="37">
        <v>0.56000000000000005</v>
      </c>
      <c r="P57" s="37">
        <v>0.39</v>
      </c>
      <c r="Q57" s="38">
        <v>0.24</v>
      </c>
      <c r="R57" s="39" t="b">
        <v>0</v>
      </c>
      <c r="S57" s="11"/>
      <c r="T57" s="44"/>
    </row>
    <row r="58" spans="1:20" ht="20.100000000000001" hidden="1" customHeight="1" x14ac:dyDescent="0.25">
      <c r="A58" s="48">
        <v>1141</v>
      </c>
      <c r="B58" t="s">
        <v>941</v>
      </c>
      <c r="C58" s="49" t="str">
        <f>VLOOKUP(Table1[[#This Row],[pID]],FIFAdata5626[],5,)</f>
        <v>Manuel Akanji</v>
      </c>
      <c r="D58" s="11" t="e" cm="1" vm="43">
        <f t="array" aca="1" ref="D58" ca="1">_xlfn.FIELDVALUE(Table1[[#This Row],[Team]],"image")</f>
        <v>#VALUE!</v>
      </c>
      <c r="E58" s="21" t="e" vm="44">
        <v>#VALUE!</v>
      </c>
      <c r="F58" s="11" t="str">
        <f>VLOOKUP(Table1[[#This Row],[pID]],FIFAdata5626[],7,FALSE)</f>
        <v>DEF</v>
      </c>
      <c r="G58" s="23">
        <v>83.333333333333343</v>
      </c>
      <c r="H58" s="11">
        <f>VLOOKUP(Table1[[#This Row],[pID]],FIFAdata5626[],8,FALSE)</f>
        <v>5</v>
      </c>
      <c r="I58" s="29" t="str">
        <f>IF(VLOOKUP(Table1[[#This Row],[pID]],FIFAdata5626[],9,FALSE)="playing","In the squad","Not selected")</f>
        <v>In the squad</v>
      </c>
      <c r="J58" s="11" t="str">
        <f>VLOOKUP(Table1[[#This Row],[Team]],Table2[],10,)</f>
        <v>Pot 2</v>
      </c>
      <c r="K58" s="11" t="str">
        <f>VLOOKUP(Table1[[#This Row],[Team]],Table2[],11,)</f>
        <v>Group B</v>
      </c>
      <c r="L58" s="2"/>
      <c r="M58" s="36">
        <v>0.94</v>
      </c>
      <c r="N58" s="37">
        <v>0.55000000000000004</v>
      </c>
      <c r="O58" s="37">
        <v>0.22</v>
      </c>
      <c r="P58" s="37">
        <v>7.0000000000000007E-2</v>
      </c>
      <c r="Q58" s="38">
        <v>0.03</v>
      </c>
      <c r="R58" s="39" t="b">
        <v>0</v>
      </c>
      <c r="S58" s="11"/>
      <c r="T58" s="44"/>
    </row>
    <row r="59" spans="1:20" ht="20.100000000000001" hidden="1" customHeight="1" x14ac:dyDescent="0.25">
      <c r="A59" s="48">
        <v>1248</v>
      </c>
      <c r="B59" t="s">
        <v>1037</v>
      </c>
      <c r="C59" s="49" t="str">
        <f>VLOOKUP(Table1[[#This Row],[pID]],FIFAdata5626[],5,)</f>
        <v>Federico Valverde</v>
      </c>
      <c r="D59" s="11" t="e" cm="1" vm="45">
        <f t="array" aca="1" ref="D59" ca="1">_xlfn.FIELDVALUE(Table1[[#This Row],[Team]],"image")</f>
        <v>#VALUE!</v>
      </c>
      <c r="E59" s="21" t="e" vm="46">
        <v>#VALUE!</v>
      </c>
      <c r="F59" s="11" t="str">
        <f>VLOOKUP(Table1[[#This Row],[pID]],FIFAdata5626[],7,FALSE)</f>
        <v>MID</v>
      </c>
      <c r="G59" s="23">
        <v>75</v>
      </c>
      <c r="H59" s="11">
        <f>VLOOKUP(Table1[[#This Row],[pID]],FIFAdata5626[],8,FALSE)</f>
        <v>7.5</v>
      </c>
      <c r="I59" s="28" t="str">
        <f>IF(VLOOKUP(Table1[[#This Row],[pID]],FIFAdata5626[],9,FALSE)="playing","In the squad","Not selected")</f>
        <v>In the squad</v>
      </c>
      <c r="J59" s="11" t="str">
        <f>VLOOKUP(Table1[[#This Row],[Team]],Table2[],10,)</f>
        <v>Pot 2</v>
      </c>
      <c r="K59" s="11" t="str">
        <f>VLOOKUP(Table1[[#This Row],[Team]],Table2[],11,)</f>
        <v>Group H</v>
      </c>
      <c r="L59" s="1"/>
      <c r="M59" s="36">
        <v>0.86</v>
      </c>
      <c r="N59" s="37">
        <v>0.41</v>
      </c>
      <c r="O59" s="37">
        <v>0.19</v>
      </c>
      <c r="P59" s="37">
        <v>0.08</v>
      </c>
      <c r="Q59" s="38">
        <v>0.03</v>
      </c>
      <c r="R59" s="39" t="b">
        <v>0</v>
      </c>
      <c r="S59" s="11"/>
      <c r="T59" s="44"/>
    </row>
    <row r="60" spans="1:20" ht="20.100000000000001" hidden="1" customHeight="1" x14ac:dyDescent="0.25">
      <c r="A60">
        <v>59</v>
      </c>
      <c r="B60" t="s">
        <v>66</v>
      </c>
      <c r="C60" t="str">
        <f>VLOOKUP(Table1[[#This Row],[pID]],FIFAdata5626[],5,)</f>
        <v>Kye Rowles</v>
      </c>
      <c r="D60" s="11" t="e" cm="1" vm="5">
        <f t="array" aca="1" ref="D60" ca="1">_xlfn.FIELDVALUE(Table1[[#This Row],[Team]],"image")</f>
        <v>#VALUE!</v>
      </c>
      <c r="E60" t="e" vm="6">
        <v>#VALUE!</v>
      </c>
      <c r="F60" t="str">
        <f>VLOOKUP(Table1[[#This Row],[pID]],FIFAdata5626[],7,FALSE)</f>
        <v>DEF</v>
      </c>
      <c r="G60" s="8">
        <v>65</v>
      </c>
      <c r="H60">
        <f>VLOOKUP(Table1[[#This Row],[pID]],FIFAdata5626[],8,FALSE)</f>
        <v>3.9</v>
      </c>
      <c r="I60" s="14" t="str">
        <f>IF(VLOOKUP(Table1[[#This Row],[pID]],FIFAdata5626[],9,FALSE)="playing","In the squad","Not selected")</f>
        <v>Not selected</v>
      </c>
      <c r="J60" t="str">
        <f>VLOOKUP(Table1[[#This Row],[Team]],Table2[],10,)</f>
        <v>Pot 2</v>
      </c>
      <c r="K60" t="str">
        <f>VLOOKUP(Table1[[#This Row],[Team]],Table2[],11,)</f>
        <v>Group D</v>
      </c>
      <c r="L60" s="1" t="b">
        <v>0</v>
      </c>
      <c r="M60" s="17">
        <v>0.5</v>
      </c>
      <c r="N60" s="9">
        <v>0.16</v>
      </c>
      <c r="O60" s="9">
        <v>0.05</v>
      </c>
      <c r="P60" s="9">
        <v>0.03</v>
      </c>
      <c r="Q60" s="16">
        <v>0.01</v>
      </c>
      <c r="R60" s="18" t="b">
        <v>0</v>
      </c>
      <c r="T60" s="13"/>
    </row>
    <row r="61" spans="1:20" ht="20.100000000000001" customHeight="1" x14ac:dyDescent="0.25">
      <c r="A61" s="11">
        <v>2046</v>
      </c>
      <c r="C61" s="21" t="str">
        <f>VLOOKUP(Table1[[#This Row],[pID]],FIFAdata5626[],5,)</f>
        <v>Oussama Benbot</v>
      </c>
      <c r="D61" s="11" t="e" cm="1" vm="1">
        <f t="array" aca="1" ref="D61" ca="1">_xlfn.FIELDVALUE(Table1[[#This Row],[Team]],"image")</f>
        <v>#VALUE!</v>
      </c>
      <c r="E61" s="21" t="e" vm="2">
        <v>#VALUE!</v>
      </c>
      <c r="F61" s="11" t="str">
        <f>VLOOKUP(Table1[[#This Row],[pID]],FIFAdata5626[],7,FALSE)</f>
        <v>GK</v>
      </c>
      <c r="G61" s="23">
        <v>84.000000000000014</v>
      </c>
      <c r="H61" s="11">
        <f>VLOOKUP(Table1[[#This Row],[pID]],FIFAdata5626[],8,FALSE)</f>
        <v>4.2</v>
      </c>
      <c r="I61" s="28" t="str">
        <f>IF(VLOOKUP(Table1[[#This Row],[pID]],FIFAdata5626[],9,FALSE)="playing","In the squad","Not selected")</f>
        <v>In the squad</v>
      </c>
      <c r="J61" s="11" t="str">
        <f>VLOOKUP(Table1[[#This Row],[Team]],Table2[],10,)</f>
        <v>Pot 3</v>
      </c>
      <c r="K61" s="11" t="str">
        <f>VLOOKUP(Table1[[#This Row],[Team]],Table2[],11,)</f>
        <v>Group J</v>
      </c>
      <c r="L61" s="1"/>
      <c r="M61" s="36">
        <v>0.69</v>
      </c>
      <c r="N61" s="37">
        <v>0.21</v>
      </c>
      <c r="O61" s="37">
        <v>0.06</v>
      </c>
      <c r="P61" s="37">
        <v>0.04</v>
      </c>
      <c r="Q61" s="38">
        <v>0.01</v>
      </c>
      <c r="R61" s="39" t="b">
        <v>0</v>
      </c>
      <c r="S61" s="11"/>
      <c r="T61" s="44"/>
    </row>
    <row r="62" spans="1:20" ht="20.100000000000001" customHeight="1" x14ac:dyDescent="0.25">
      <c r="A62" s="11">
        <v>18</v>
      </c>
      <c r="B62" t="s">
        <v>26</v>
      </c>
      <c r="C62" s="21" t="str">
        <f>VLOOKUP(Table1[[#This Row],[pID]],FIFAdata5626[],5,)</f>
        <v>Luca Zidane</v>
      </c>
      <c r="D62" s="11" t="e" cm="1" vm="1">
        <f t="array" aca="1" ref="D62" ca="1">_xlfn.FIELDVALUE(Table1[[#This Row],[Team]],"image")</f>
        <v>#VALUE!</v>
      </c>
      <c r="E62" s="21" t="e" vm="2">
        <v>#VALUE!</v>
      </c>
      <c r="F62" s="11" t="str">
        <f>VLOOKUP(Table1[[#This Row],[pID]],FIFAdata5626[],7,FALSE)</f>
        <v>GK</v>
      </c>
      <c r="G62" s="23">
        <v>76</v>
      </c>
      <c r="H62" s="11">
        <f>VLOOKUP(Table1[[#This Row],[pID]],FIFAdata5626[],8,FALSE)</f>
        <v>3.8</v>
      </c>
      <c r="I62" s="28" t="str">
        <f>IF(VLOOKUP(Table1[[#This Row],[pID]],FIFAdata5626[],9,FALSE)="playing","In the squad","Not selected")</f>
        <v>In the squad</v>
      </c>
      <c r="J62" s="11" t="str">
        <f>VLOOKUP(Table1[[#This Row],[Team]],Table2[],10,)</f>
        <v>Pot 3</v>
      </c>
      <c r="K62" s="11" t="str">
        <f>VLOOKUP(Table1[[#This Row],[Team]],Table2[],11,)</f>
        <v>Group J</v>
      </c>
      <c r="L62" s="1" t="b">
        <v>1</v>
      </c>
      <c r="M62" s="36">
        <v>0.69</v>
      </c>
      <c r="N62" s="37">
        <v>0.21</v>
      </c>
      <c r="O62" s="37">
        <v>0.06</v>
      </c>
      <c r="P62" s="37">
        <v>0.04</v>
      </c>
      <c r="Q62" s="38">
        <v>0.01</v>
      </c>
      <c r="R62" s="39" t="b">
        <v>0</v>
      </c>
      <c r="S62" s="11"/>
      <c r="T62" s="44"/>
    </row>
    <row r="63" spans="1:20" ht="20.100000000000001" customHeight="1" x14ac:dyDescent="0.25">
      <c r="A63" s="11">
        <v>19</v>
      </c>
      <c r="B63" t="s">
        <v>27</v>
      </c>
      <c r="C63" s="21" t="str">
        <f>VLOOKUP(Table1[[#This Row],[pID]],FIFAdata5626[],5,)</f>
        <v>Melvin Mastil</v>
      </c>
      <c r="D63" s="11" t="e" cm="1" vm="1">
        <f t="array" aca="1" ref="D63" ca="1">_xlfn.FIELDVALUE(Table1[[#This Row],[Team]],"image")</f>
        <v>#VALUE!</v>
      </c>
      <c r="E63" s="21" t="e" vm="2">
        <v>#VALUE!</v>
      </c>
      <c r="F63" s="11" t="str">
        <f>VLOOKUP(Table1[[#This Row],[pID]],FIFAdata5626[],7,FALSE)</f>
        <v>GK</v>
      </c>
      <c r="G63" s="23">
        <v>70</v>
      </c>
      <c r="H63" s="11">
        <f>VLOOKUP(Table1[[#This Row],[pID]],FIFAdata5626[],8,FALSE)</f>
        <v>3.5</v>
      </c>
      <c r="I63" s="28" t="str">
        <f>IF(VLOOKUP(Table1[[#This Row],[pID]],FIFAdata5626[],9,FALSE)="playing","In the squad","Not selected")</f>
        <v>In the squad</v>
      </c>
      <c r="J63" s="11" t="str">
        <f>VLOOKUP(Table1[[#This Row],[Team]],Table2[],10,)</f>
        <v>Pot 3</v>
      </c>
      <c r="K63" s="11" t="str">
        <f>VLOOKUP(Table1[[#This Row],[Team]],Table2[],11,)</f>
        <v>Group J</v>
      </c>
      <c r="L63" s="1" t="b">
        <v>1</v>
      </c>
      <c r="M63" s="36">
        <v>0.69</v>
      </c>
      <c r="N63" s="37">
        <v>0.21</v>
      </c>
      <c r="O63" s="37">
        <v>0.06</v>
      </c>
      <c r="P63" s="37">
        <v>0.04</v>
      </c>
      <c r="Q63" s="38">
        <v>0.01</v>
      </c>
      <c r="R63" s="39" t="b">
        <v>0</v>
      </c>
      <c r="S63" s="11"/>
      <c r="T63" s="44"/>
    </row>
    <row r="64" spans="1:20" ht="20.100000000000001" customHeight="1" x14ac:dyDescent="0.25">
      <c r="A64" s="11">
        <v>2</v>
      </c>
      <c r="B64" t="s">
        <v>7</v>
      </c>
      <c r="C64" s="21" t="str">
        <f>VLOOKUP(Table1[[#This Row],[pID]],FIFAdata5626[],5,)</f>
        <v>Ramy Bensebaini</v>
      </c>
      <c r="D64" s="11" t="e" cm="1" vm="1">
        <f t="array" aca="1" ref="D64" ca="1">_xlfn.FIELDVALUE(Table1[[#This Row],[Team]],"image")</f>
        <v>#VALUE!</v>
      </c>
      <c r="E64" s="21" t="e" vm="2">
        <v>#VALUE!</v>
      </c>
      <c r="F64" s="11" t="str">
        <f>VLOOKUP(Table1[[#This Row],[pID]],FIFAdata5626[],7,FALSE)</f>
        <v>DEF</v>
      </c>
      <c r="G64" s="23">
        <v>73.333333333333343</v>
      </c>
      <c r="H64" s="11">
        <f>VLOOKUP(Table1[[#This Row],[pID]],FIFAdata5626[],8,FALSE)</f>
        <v>4.4000000000000004</v>
      </c>
      <c r="I64" s="28" t="str">
        <f>IF(VLOOKUP(Table1[[#This Row],[pID]],FIFAdata5626[],9,FALSE)="playing","In the squad","Not selected")</f>
        <v>In the squad</v>
      </c>
      <c r="J64" s="11" t="str">
        <f>VLOOKUP(Table1[[#This Row],[Team]],Table2[],10,)</f>
        <v>Pot 3</v>
      </c>
      <c r="K64" s="11" t="str">
        <f>VLOOKUP(Table1[[#This Row],[Team]],Table2[],11,)</f>
        <v>Group J</v>
      </c>
      <c r="L64" s="1" t="b">
        <v>1</v>
      </c>
      <c r="M64" s="36">
        <v>0.69</v>
      </c>
      <c r="N64" s="37">
        <v>0.21</v>
      </c>
      <c r="O64" s="37">
        <v>0.06</v>
      </c>
      <c r="P64" s="37">
        <v>0.04</v>
      </c>
      <c r="Q64" s="38">
        <v>0.01</v>
      </c>
      <c r="R64" s="39" t="b">
        <v>0</v>
      </c>
      <c r="S64" s="11"/>
      <c r="T64" s="44"/>
    </row>
    <row r="65" spans="1:20" ht="20.100000000000001" customHeight="1" x14ac:dyDescent="0.25">
      <c r="A65" s="11">
        <v>2047</v>
      </c>
      <c r="C65" s="21" t="str">
        <f>VLOOKUP(Table1[[#This Row],[pID]],FIFAdata5626[],5,)</f>
        <v>Samir Chergui</v>
      </c>
      <c r="D65" s="11" t="e" cm="1" vm="1">
        <f t="array" aca="1" ref="D65" ca="1">_xlfn.FIELDVALUE(Table1[[#This Row],[Team]],"image")</f>
        <v>#VALUE!</v>
      </c>
      <c r="E65" s="21" t="e" vm="2">
        <v>#VALUE!</v>
      </c>
      <c r="F65" s="11" t="str">
        <f>VLOOKUP(Table1[[#This Row],[pID]],FIFAdata5626[],7,FALSE)</f>
        <v>DEF</v>
      </c>
      <c r="G65" s="23">
        <v>66.666666666666657</v>
      </c>
      <c r="H65" s="11">
        <f>VLOOKUP(Table1[[#This Row],[pID]],FIFAdata5626[],8,FALSE)</f>
        <v>4</v>
      </c>
      <c r="I65" s="28" t="str">
        <f>IF(VLOOKUP(Table1[[#This Row],[pID]],FIFAdata5626[],9,FALSE)="playing","In the squad","Not selected")</f>
        <v>In the squad</v>
      </c>
      <c r="J65" s="11" t="str">
        <f>VLOOKUP(Table1[[#This Row],[Team]],Table2[],10,)</f>
        <v>Pot 3</v>
      </c>
      <c r="K65" s="11" t="str">
        <f>VLOOKUP(Table1[[#This Row],[Team]],Table2[],11,)</f>
        <v>Group J</v>
      </c>
      <c r="L65" s="1"/>
      <c r="M65" s="36">
        <v>0.69</v>
      </c>
      <c r="N65" s="37">
        <v>0.21</v>
      </c>
      <c r="O65" s="37">
        <v>0.06</v>
      </c>
      <c r="P65" s="37">
        <v>0.04</v>
      </c>
      <c r="Q65" s="38">
        <v>0.01</v>
      </c>
      <c r="R65" s="39" t="b">
        <v>0</v>
      </c>
      <c r="S65" s="11"/>
      <c r="T65" s="44"/>
    </row>
    <row r="66" spans="1:20" ht="20.100000000000001" hidden="1" customHeight="1" x14ac:dyDescent="0.25">
      <c r="A66">
        <v>65</v>
      </c>
      <c r="B66" t="s">
        <v>72</v>
      </c>
      <c r="C66" t="str">
        <f>VLOOKUP(Table1[[#This Row],[pID]],FIFAdata5626[],5,)</f>
        <v>Fran Karacic</v>
      </c>
      <c r="D66" s="11" t="e" cm="1" vm="5">
        <f t="array" aca="1" ref="D66" ca="1">_xlfn.FIELDVALUE(Table1[[#This Row],[Team]],"image")</f>
        <v>#VALUE!</v>
      </c>
      <c r="E66" t="e" vm="6">
        <v>#VALUE!</v>
      </c>
      <c r="F66" t="str">
        <f>VLOOKUP(Table1[[#This Row],[pID]],FIFAdata5626[],7,FALSE)</f>
        <v>DEF</v>
      </c>
      <c r="G66" s="8">
        <v>60</v>
      </c>
      <c r="H66">
        <f>VLOOKUP(Table1[[#This Row],[pID]],FIFAdata5626[],8,FALSE)</f>
        <v>3.6</v>
      </c>
      <c r="I66" s="14" t="str">
        <f>IF(VLOOKUP(Table1[[#This Row],[pID]],FIFAdata5626[],9,FALSE)="playing","In the squad","Not selected")</f>
        <v>Not selected</v>
      </c>
      <c r="J66" t="str">
        <f>VLOOKUP(Table1[[#This Row],[Team]],Table2[],10,)</f>
        <v>Pot 2</v>
      </c>
      <c r="K66" t="str">
        <f>VLOOKUP(Table1[[#This Row],[Team]],Table2[],11,)</f>
        <v>Group D</v>
      </c>
      <c r="L66" s="1" t="b">
        <v>0</v>
      </c>
      <c r="M66" s="17">
        <v>0.5</v>
      </c>
      <c r="N66" s="9">
        <v>0.16</v>
      </c>
      <c r="O66" s="9">
        <v>0.05</v>
      </c>
      <c r="P66" s="9">
        <v>0.03</v>
      </c>
      <c r="Q66" s="16">
        <v>0.01</v>
      </c>
      <c r="R66" s="18" t="b">
        <v>0</v>
      </c>
      <c r="T66" s="13"/>
    </row>
    <row r="67" spans="1:20" ht="20.100000000000001" customHeight="1" x14ac:dyDescent="0.25">
      <c r="A67" s="11">
        <v>2048</v>
      </c>
      <c r="C67" s="21" t="str">
        <f>VLOOKUP(Table1[[#This Row],[pID]],FIFAdata5626[],5,)</f>
        <v>Mohamed Tougaï</v>
      </c>
      <c r="D67" s="11" t="e" cm="1" vm="1">
        <f t="array" aca="1" ref="D67" ca="1">_xlfn.FIELDVALUE(Table1[[#This Row],[Team]],"image")</f>
        <v>#VALUE!</v>
      </c>
      <c r="E67" s="21" t="e" vm="2">
        <v>#VALUE!</v>
      </c>
      <c r="F67" s="11" t="str">
        <f>VLOOKUP(Table1[[#This Row],[pID]],FIFAdata5626[],7,FALSE)</f>
        <v>DEF</v>
      </c>
      <c r="G67" s="23">
        <v>66.666666666666657</v>
      </c>
      <c r="H67" s="11">
        <f>VLOOKUP(Table1[[#This Row],[pID]],FIFAdata5626[],8,FALSE)</f>
        <v>4</v>
      </c>
      <c r="I67" s="28" t="str">
        <f>IF(VLOOKUP(Table1[[#This Row],[pID]],FIFAdata5626[],9,FALSE)="playing","In the squad","Not selected")</f>
        <v>In the squad</v>
      </c>
      <c r="J67" s="11" t="str">
        <f>VLOOKUP(Table1[[#This Row],[Team]],Table2[],10,)</f>
        <v>Pot 3</v>
      </c>
      <c r="K67" s="11" t="str">
        <f>VLOOKUP(Table1[[#This Row],[Team]],Table2[],11,)</f>
        <v>Group J</v>
      </c>
      <c r="L67" s="1"/>
      <c r="M67" s="36">
        <v>0.69</v>
      </c>
      <c r="N67" s="37">
        <v>0.21</v>
      </c>
      <c r="O67" s="37">
        <v>0.06</v>
      </c>
      <c r="P67" s="37">
        <v>0.04</v>
      </c>
      <c r="Q67" s="38">
        <v>0.01</v>
      </c>
      <c r="R67" s="39" t="b">
        <v>0</v>
      </c>
      <c r="S67" s="11"/>
      <c r="T67" s="44"/>
    </row>
    <row r="68" spans="1:20" ht="20.100000000000001" customHeight="1" x14ac:dyDescent="0.25">
      <c r="A68" s="11">
        <v>3</v>
      </c>
      <c r="B68" t="s">
        <v>8</v>
      </c>
      <c r="C68" s="21" t="str">
        <f>VLOOKUP(Table1[[#This Row],[pID]],FIFAdata5626[],5,)</f>
        <v>Aïssa Mandi</v>
      </c>
      <c r="D68" s="11" t="e" cm="1" vm="1">
        <f t="array" aca="1" ref="D68" ca="1">_xlfn.FIELDVALUE(Table1[[#This Row],[Team]],"image")</f>
        <v>#VALUE!</v>
      </c>
      <c r="E68" s="21" t="e" vm="2">
        <v>#VALUE!</v>
      </c>
      <c r="F68" s="11" t="str">
        <f>VLOOKUP(Table1[[#This Row],[pID]],FIFAdata5626[],7,FALSE)</f>
        <v>DEF</v>
      </c>
      <c r="G68" s="23">
        <v>65</v>
      </c>
      <c r="H68" s="11">
        <f>VLOOKUP(Table1[[#This Row],[pID]],FIFAdata5626[],8,FALSE)</f>
        <v>3.9</v>
      </c>
      <c r="I68" s="28" t="str">
        <f>IF(VLOOKUP(Table1[[#This Row],[pID]],FIFAdata5626[],9,FALSE)="playing","In the squad","Not selected")</f>
        <v>In the squad</v>
      </c>
      <c r="J68" s="11" t="str">
        <f>VLOOKUP(Table1[[#This Row],[Team]],Table2[],10,)</f>
        <v>Pot 3</v>
      </c>
      <c r="K68" s="11" t="str">
        <f>VLOOKUP(Table1[[#This Row],[Team]],Table2[],11,)</f>
        <v>Group J</v>
      </c>
      <c r="L68" s="1" t="b">
        <v>1</v>
      </c>
      <c r="M68" s="36">
        <v>0.69</v>
      </c>
      <c r="N68" s="37">
        <v>0.21</v>
      </c>
      <c r="O68" s="37">
        <v>0.06</v>
      </c>
      <c r="P68" s="37">
        <v>0.04</v>
      </c>
      <c r="Q68" s="38">
        <v>0.01</v>
      </c>
      <c r="R68" s="39" t="b">
        <v>0</v>
      </c>
      <c r="S68" s="11"/>
      <c r="T68" s="44"/>
    </row>
    <row r="69" spans="1:20" ht="20.100000000000001" customHeight="1" x14ac:dyDescent="0.25">
      <c r="A69" s="11">
        <v>2066</v>
      </c>
      <c r="B69" t="s">
        <v>4247</v>
      </c>
      <c r="C69" s="21" t="str">
        <f>VLOOKUP(Table1[[#This Row],[pID]],FIFAdata5626[],5,)</f>
        <v>Jaouen Hadjam</v>
      </c>
      <c r="D69" s="11" t="e" cm="1" vm="1">
        <f t="array" aca="1" ref="D69" ca="1">_xlfn.FIELDVALUE(Table1[[#This Row],[Team]],"image")</f>
        <v>#VALUE!</v>
      </c>
      <c r="E69" s="21" t="e" vm="2">
        <v>#VALUE!</v>
      </c>
      <c r="F69" s="11" t="str">
        <f>VLOOKUP(Table1[[#This Row],[pID]],FIFAdata5626[],7,FALSE)</f>
        <v>DEF</v>
      </c>
      <c r="G69" s="23">
        <v>63.333333333333329</v>
      </c>
      <c r="H69" s="11">
        <f>VLOOKUP(Table1[[#This Row],[pID]],FIFAdata5626[],8,FALSE)</f>
        <v>3.8</v>
      </c>
      <c r="I69" s="28" t="str">
        <f>IF(VLOOKUP(Table1[[#This Row],[pID]],FIFAdata5626[],9,FALSE)="playing","In the squad","Not selected")</f>
        <v>In the squad</v>
      </c>
      <c r="J69" s="11" t="str">
        <f>VLOOKUP(Table1[[#This Row],[Team]],Table2[],10,)</f>
        <v>Pot 3</v>
      </c>
      <c r="K69" s="11" t="str">
        <f>VLOOKUP(Table1[[#This Row],[Team]],Table2[],11,)</f>
        <v>Group J</v>
      </c>
      <c r="L69" s="1"/>
      <c r="M69" s="36">
        <v>0.69</v>
      </c>
      <c r="N69" s="37">
        <v>0.21</v>
      </c>
      <c r="O69" s="37">
        <v>0.06</v>
      </c>
      <c r="P69" s="37">
        <v>0.04</v>
      </c>
      <c r="Q69" s="38">
        <v>0.01</v>
      </c>
      <c r="R69" s="39" t="b">
        <v>0</v>
      </c>
      <c r="S69" s="11"/>
      <c r="T69" s="44"/>
    </row>
    <row r="70" spans="1:20" ht="20.100000000000001" hidden="1" customHeight="1" x14ac:dyDescent="0.25">
      <c r="A70">
        <v>69</v>
      </c>
      <c r="B70" t="s">
        <v>76</v>
      </c>
      <c r="C70" t="str">
        <f>VLOOKUP(Table1[[#This Row],[pID]],FIFAdata5626[],5,)</f>
        <v>Martin Boyle</v>
      </c>
      <c r="D70" s="11" t="e" cm="1" vm="5">
        <f t="array" aca="1" ref="D70" ca="1">_xlfn.FIELDVALUE(Table1[[#This Row],[Team]],"image")</f>
        <v>#VALUE!</v>
      </c>
      <c r="E70" t="e" vm="6">
        <v>#VALUE!</v>
      </c>
      <c r="F70" t="str">
        <f>VLOOKUP(Table1[[#This Row],[pID]],FIFAdata5626[],7,FALSE)</f>
        <v>FWD</v>
      </c>
      <c r="G70" s="8">
        <v>48.571428571428562</v>
      </c>
      <c r="H70">
        <f>VLOOKUP(Table1[[#This Row],[pID]],FIFAdata5626[],8,FALSE)</f>
        <v>5.0999999999999996</v>
      </c>
      <c r="I70" s="14" t="str">
        <f>IF(VLOOKUP(Table1[[#This Row],[pID]],FIFAdata5626[],9,FALSE)="playing","In the squad","Not selected")</f>
        <v>Not selected</v>
      </c>
      <c r="J70" t="str">
        <f>VLOOKUP(Table1[[#This Row],[Team]],Table2[],10,)</f>
        <v>Pot 2</v>
      </c>
      <c r="K70" t="str">
        <f>VLOOKUP(Table1[[#This Row],[Team]],Table2[],11,)</f>
        <v>Group D</v>
      </c>
      <c r="L70" s="1" t="b">
        <v>0</v>
      </c>
      <c r="M70" s="17">
        <v>0.5</v>
      </c>
      <c r="N70" s="9">
        <v>0.16</v>
      </c>
      <c r="O70" s="9">
        <v>0.05</v>
      </c>
      <c r="P70" s="9">
        <v>0.03</v>
      </c>
      <c r="Q70" s="16">
        <v>0.01</v>
      </c>
      <c r="R70" s="18" t="b">
        <v>0</v>
      </c>
      <c r="T70" s="13"/>
    </row>
    <row r="71" spans="1:20" ht="20.100000000000001" customHeight="1" x14ac:dyDescent="0.25">
      <c r="A71" s="11">
        <v>5</v>
      </c>
      <c r="B71" t="s">
        <v>10</v>
      </c>
      <c r="C71" s="21" t="str">
        <f>VLOOKUP(Table1[[#This Row],[pID]],FIFAdata5626[],5,)</f>
        <v>Zinéddine Belaïd</v>
      </c>
      <c r="D71" s="11" t="e" cm="1" vm="1">
        <f t="array" aca="1" ref="D71" ca="1">_xlfn.FIELDVALUE(Table1[[#This Row],[Team]],"image")</f>
        <v>#VALUE!</v>
      </c>
      <c r="E71" s="21" t="e" vm="2">
        <v>#VALUE!</v>
      </c>
      <c r="F71" s="11" t="str">
        <f>VLOOKUP(Table1[[#This Row],[pID]],FIFAdata5626[],7,FALSE)</f>
        <v>DEF</v>
      </c>
      <c r="G71" s="23">
        <v>61.666666666666671</v>
      </c>
      <c r="H71" s="11">
        <f>VLOOKUP(Table1[[#This Row],[pID]],FIFAdata5626[],8,FALSE)</f>
        <v>3.7</v>
      </c>
      <c r="I71" s="28" t="str">
        <f>IF(VLOOKUP(Table1[[#This Row],[pID]],FIFAdata5626[],9,FALSE)="playing","In the squad","Not selected")</f>
        <v>In the squad</v>
      </c>
      <c r="J71" s="11" t="str">
        <f>VLOOKUP(Table1[[#This Row],[Team]],Table2[],10,)</f>
        <v>Pot 3</v>
      </c>
      <c r="K71" s="11" t="str">
        <f>VLOOKUP(Table1[[#This Row],[Team]],Table2[],11,)</f>
        <v>Group J</v>
      </c>
      <c r="L71" s="1"/>
      <c r="M71" s="36">
        <v>0.69</v>
      </c>
      <c r="N71" s="37">
        <v>0.21</v>
      </c>
      <c r="O71" s="37">
        <v>0.06</v>
      </c>
      <c r="P71" s="37">
        <v>0.04</v>
      </c>
      <c r="Q71" s="38">
        <v>0.01</v>
      </c>
      <c r="R71" s="39" t="b">
        <v>0</v>
      </c>
      <c r="S71" s="11"/>
      <c r="T71" s="44"/>
    </row>
    <row r="72" spans="1:20" ht="20.100000000000001" hidden="1" customHeight="1" x14ac:dyDescent="0.25">
      <c r="A72">
        <v>71</v>
      </c>
      <c r="B72" t="s">
        <v>78</v>
      </c>
      <c r="C72" t="str">
        <f>VLOOKUP(Table1[[#This Row],[pID]],FIFAdata5626[],5,)</f>
        <v>Deni Juric</v>
      </c>
      <c r="D72" s="11" t="e" cm="1" vm="5">
        <f t="array" aca="1" ref="D72" ca="1">_xlfn.FIELDVALUE(Table1[[#This Row],[Team]],"image")</f>
        <v>#VALUE!</v>
      </c>
      <c r="E72" t="e" vm="6">
        <v>#VALUE!</v>
      </c>
      <c r="F72" t="str">
        <f>VLOOKUP(Table1[[#This Row],[pID]],FIFAdata5626[],7,FALSE)</f>
        <v>FWD</v>
      </c>
      <c r="G72" s="8">
        <v>40</v>
      </c>
      <c r="H72">
        <f>VLOOKUP(Table1[[#This Row],[pID]],FIFAdata5626[],8,FALSE)</f>
        <v>4.2</v>
      </c>
      <c r="I72" s="14" t="str">
        <f>IF(VLOOKUP(Table1[[#This Row],[pID]],FIFAdata5626[],9,FALSE)="playing","In the squad","Not selected")</f>
        <v>Not selected</v>
      </c>
      <c r="J72" t="str">
        <f>VLOOKUP(Table1[[#This Row],[Team]],Table2[],10,)</f>
        <v>Pot 2</v>
      </c>
      <c r="K72" t="str">
        <f>VLOOKUP(Table1[[#This Row],[Team]],Table2[],11,)</f>
        <v>Group D</v>
      </c>
      <c r="L72" s="1" t="b">
        <v>0</v>
      </c>
      <c r="M72" s="17">
        <v>0.5</v>
      </c>
      <c r="N72" s="9">
        <v>0.16</v>
      </c>
      <c r="O72" s="9">
        <v>0.05</v>
      </c>
      <c r="P72" s="9">
        <v>0.03</v>
      </c>
      <c r="Q72" s="16">
        <v>0.01</v>
      </c>
      <c r="R72" s="18" t="b">
        <v>0</v>
      </c>
      <c r="T72" s="13"/>
    </row>
    <row r="73" spans="1:20" ht="20.100000000000001" customHeight="1" thickBot="1" x14ac:dyDescent="0.3">
      <c r="A73" s="20">
        <v>7</v>
      </c>
      <c r="B73" t="s">
        <v>12</v>
      </c>
      <c r="C73" s="22" t="str">
        <f>VLOOKUP(Table1[[#This Row],[pID]],FIFAdata5626[],5,)</f>
        <v>Rafik Belghali</v>
      </c>
      <c r="D73" s="20" t="e" cm="1" vm="1">
        <f t="array" aca="1" ref="D73" ca="1">_xlfn.FIELDVALUE(Table1[[#This Row],[Team]],"image")</f>
        <v>#VALUE!</v>
      </c>
      <c r="E73" s="22" t="e" vm="2">
        <v>#VALUE!</v>
      </c>
      <c r="F73" s="20" t="str">
        <f>VLOOKUP(Table1[[#This Row],[pID]],FIFAdata5626[],7,FALSE)</f>
        <v>DEF</v>
      </c>
      <c r="G73" s="24">
        <v>58.333333333333336</v>
      </c>
      <c r="H73" s="20">
        <f>VLOOKUP(Table1[[#This Row],[pID]],FIFAdata5626[],8,FALSE)</f>
        <v>3.5</v>
      </c>
      <c r="I73" s="30" t="str">
        <f>IF(VLOOKUP(Table1[[#This Row],[pID]],FIFAdata5626[],9,FALSE)="playing","In the squad","Not selected")</f>
        <v>In the squad</v>
      </c>
      <c r="J73" s="20" t="str">
        <f>VLOOKUP(Table1[[#This Row],[Team]],Table2[],10,)</f>
        <v>Pot 3</v>
      </c>
      <c r="K73" s="20" t="str">
        <f>VLOOKUP(Table1[[#This Row],[Team]],Table2[],11,)</f>
        <v>Group J</v>
      </c>
      <c r="L73" s="1" t="b">
        <v>1</v>
      </c>
      <c r="M73" s="40">
        <v>0.69</v>
      </c>
      <c r="N73" s="41">
        <v>0.21</v>
      </c>
      <c r="O73" s="41">
        <v>0.06</v>
      </c>
      <c r="P73" s="41">
        <v>0.04</v>
      </c>
      <c r="Q73" s="42">
        <v>0.01</v>
      </c>
      <c r="R73" s="43" t="b">
        <v>0</v>
      </c>
      <c r="S73" s="20"/>
      <c r="T73" s="45"/>
    </row>
    <row r="74" spans="1:20" ht="20.100000000000001" hidden="1" customHeight="1" x14ac:dyDescent="0.25">
      <c r="A74">
        <v>73</v>
      </c>
      <c r="B74" t="s">
        <v>80</v>
      </c>
      <c r="C74" t="str">
        <f>VLOOKUP(Table1[[#This Row],[pID]],FIFAdata5626[],5,)</f>
        <v>Ante Suto</v>
      </c>
      <c r="D74" s="11" t="e" cm="1" vm="5">
        <f t="array" aca="1" ref="D74" ca="1">_xlfn.FIELDVALUE(Table1[[#This Row],[Team]],"image")</f>
        <v>#VALUE!</v>
      </c>
      <c r="E74" t="e" vm="6">
        <v>#VALUE!</v>
      </c>
      <c r="F74" t="str">
        <f>VLOOKUP(Table1[[#This Row],[pID]],FIFAdata5626[],7,FALSE)</f>
        <v>FWD</v>
      </c>
      <c r="G74" s="8">
        <v>38.095238095238095</v>
      </c>
      <c r="H74">
        <f>VLOOKUP(Table1[[#This Row],[pID]],FIFAdata5626[],8,FALSE)</f>
        <v>4</v>
      </c>
      <c r="I74" s="15" t="str">
        <f>IF(VLOOKUP(Table1[[#This Row],[pID]],FIFAdata5626[],9,FALSE)="playing","In the squad","Not selected")</f>
        <v>Not selected</v>
      </c>
      <c r="J74" t="str">
        <f>VLOOKUP(Table1[[#This Row],[Team]],Table2[],10,)</f>
        <v>Pot 2</v>
      </c>
      <c r="K74" t="str">
        <f>VLOOKUP(Table1[[#This Row],[Team]],Table2[],11,)</f>
        <v>Group D</v>
      </c>
      <c r="L74" s="2" t="b">
        <v>0</v>
      </c>
      <c r="M74" s="17">
        <v>0.5</v>
      </c>
      <c r="N74" s="9">
        <v>0.16</v>
      </c>
      <c r="O74" s="9">
        <v>0.05</v>
      </c>
      <c r="P74" s="9">
        <v>0.03</v>
      </c>
      <c r="Q74" s="16">
        <v>0.01</v>
      </c>
      <c r="R74" s="18" t="b">
        <v>0</v>
      </c>
      <c r="T74" s="13"/>
    </row>
    <row r="75" spans="1:20" ht="20.100000000000001" customHeight="1" x14ac:dyDescent="0.25">
      <c r="A75" s="11">
        <v>8</v>
      </c>
      <c r="B75" t="s">
        <v>13</v>
      </c>
      <c r="C75" s="21" t="str">
        <f>VLOOKUP(Table1[[#This Row],[pID]],FIFAdata5626[],5,)</f>
        <v>Achref Abada</v>
      </c>
      <c r="D75" s="11" t="e" cm="1" vm="1">
        <f t="array" aca="1" ref="D75" ca="1">_xlfn.FIELDVALUE(Table1[[#This Row],[Team]],"image")</f>
        <v>#VALUE!</v>
      </c>
      <c r="E75" s="21" t="e" vm="2">
        <v>#VALUE!</v>
      </c>
      <c r="F75" s="11" t="str">
        <f>VLOOKUP(Table1[[#This Row],[pID]],FIFAdata5626[],7,FALSE)</f>
        <v>DEF</v>
      </c>
      <c r="G75" s="23">
        <v>58.333333333333336</v>
      </c>
      <c r="H75" s="11">
        <f>VLOOKUP(Table1[[#This Row],[pID]],FIFAdata5626[],8,FALSE)</f>
        <v>3.5</v>
      </c>
      <c r="I75" s="28" t="str">
        <f>IF(VLOOKUP(Table1[[#This Row],[pID]],FIFAdata5626[],9,FALSE)="playing","In the squad","Not selected")</f>
        <v>In the squad</v>
      </c>
      <c r="J75" s="11" t="str">
        <f>VLOOKUP(Table1[[#This Row],[Team]],Table2[],10,)</f>
        <v>Pot 3</v>
      </c>
      <c r="K75" s="11" t="str">
        <f>VLOOKUP(Table1[[#This Row],[Team]],Table2[],11,)</f>
        <v>Group J</v>
      </c>
      <c r="L75" s="1" t="b">
        <v>1</v>
      </c>
      <c r="M75" s="36">
        <v>0.69</v>
      </c>
      <c r="N75" s="37">
        <v>0.21</v>
      </c>
      <c r="O75" s="37">
        <v>0.06</v>
      </c>
      <c r="P75" s="37">
        <v>0.04</v>
      </c>
      <c r="Q75" s="38">
        <v>0.01</v>
      </c>
      <c r="R75" s="39" t="b">
        <v>0</v>
      </c>
      <c r="S75" s="11"/>
      <c r="T75" s="44"/>
    </row>
    <row r="76" spans="1:20" ht="20.100000000000001" customHeight="1" x14ac:dyDescent="0.25">
      <c r="A76" s="11">
        <v>11</v>
      </c>
      <c r="B76" t="s">
        <v>17</v>
      </c>
      <c r="C76" s="21" t="str">
        <f>VLOOKUP(Table1[[#This Row],[pID]],FIFAdata5626[],5,)</f>
        <v>Riyad Mahrez</v>
      </c>
      <c r="D76" s="11" t="e" cm="1" vm="1">
        <f t="array" aca="1" ref="D76" ca="1">_xlfn.FIELDVALUE(Table1[[#This Row],[Team]],"image")</f>
        <v>#VALUE!</v>
      </c>
      <c r="E76" s="21" t="e" vm="2">
        <v>#VALUE!</v>
      </c>
      <c r="F76" s="11" t="str">
        <f>VLOOKUP(Table1[[#This Row],[pID]],FIFAdata5626[],7,FALSE)</f>
        <v>MID</v>
      </c>
      <c r="G76" s="23">
        <v>65</v>
      </c>
      <c r="H76" s="11">
        <f>VLOOKUP(Table1[[#This Row],[pID]],FIFAdata5626[],8,FALSE)</f>
        <v>6.5</v>
      </c>
      <c r="I76" s="28" t="str">
        <f>IF(VLOOKUP(Table1[[#This Row],[pID]],FIFAdata5626[],9,FALSE)="playing","In the squad","Not selected")</f>
        <v>In the squad</v>
      </c>
      <c r="J76" s="11" t="str">
        <f>VLOOKUP(Table1[[#This Row],[Team]],Table2[],10,)</f>
        <v>Pot 3</v>
      </c>
      <c r="K76" s="11" t="str">
        <f>VLOOKUP(Table1[[#This Row],[Team]],Table2[],11,)</f>
        <v>Group J</v>
      </c>
      <c r="L76" s="1"/>
      <c r="M76" s="36">
        <v>0.69</v>
      </c>
      <c r="N76" s="37">
        <v>0.21</v>
      </c>
      <c r="O76" s="37">
        <v>0.06</v>
      </c>
      <c r="P76" s="37">
        <v>0.04</v>
      </c>
      <c r="Q76" s="38">
        <v>0.01</v>
      </c>
      <c r="R76" s="39" t="b">
        <v>0</v>
      </c>
      <c r="S76" s="11"/>
      <c r="T76" s="44"/>
    </row>
    <row r="77" spans="1:20" ht="20.100000000000001" customHeight="1" x14ac:dyDescent="0.25">
      <c r="A77" s="11">
        <v>27</v>
      </c>
      <c r="B77" t="s">
        <v>35</v>
      </c>
      <c r="C77" s="21" t="str">
        <f>VLOOKUP(Table1[[#This Row],[pID]],FIFAdata5626[],5,)</f>
        <v>Farès Chaïbi</v>
      </c>
      <c r="D77" s="11" t="e" cm="1" vm="1">
        <f t="array" aca="1" ref="D77" ca="1">_xlfn.FIELDVALUE(Table1[[#This Row],[Team]],"image")</f>
        <v>#VALUE!</v>
      </c>
      <c r="E77" s="21" t="e" vm="2">
        <v>#VALUE!</v>
      </c>
      <c r="F77" s="11" t="str">
        <f>VLOOKUP(Table1[[#This Row],[pID]],FIFAdata5626[],7,FALSE)</f>
        <v>MID</v>
      </c>
      <c r="G77" s="23">
        <v>62</v>
      </c>
      <c r="H77" s="11">
        <f>VLOOKUP(Table1[[#This Row],[pID]],FIFAdata5626[],8,FALSE)</f>
        <v>6.2</v>
      </c>
      <c r="I77" s="28" t="str">
        <f>IF(VLOOKUP(Table1[[#This Row],[pID]],FIFAdata5626[],9,FALSE)="playing","In the squad","Not selected")</f>
        <v>In the squad</v>
      </c>
      <c r="J77" s="11" t="str">
        <f>VLOOKUP(Table1[[#This Row],[Team]],Table2[],10,)</f>
        <v>Pot 3</v>
      </c>
      <c r="K77" s="11" t="str">
        <f>VLOOKUP(Table1[[#This Row],[Team]],Table2[],11,)</f>
        <v>Group J</v>
      </c>
      <c r="L77" s="1"/>
      <c r="M77" s="36">
        <v>0.69</v>
      </c>
      <c r="N77" s="37">
        <v>0.21</v>
      </c>
      <c r="O77" s="37">
        <v>0.06</v>
      </c>
      <c r="P77" s="37">
        <v>0.04</v>
      </c>
      <c r="Q77" s="38">
        <v>0.01</v>
      </c>
      <c r="R77" s="39" t="b">
        <v>0</v>
      </c>
      <c r="S77" s="11"/>
      <c r="T77" s="44"/>
    </row>
    <row r="78" spans="1:20" ht="20.100000000000001" customHeight="1" x14ac:dyDescent="0.25">
      <c r="A78" s="11">
        <v>26</v>
      </c>
      <c r="B78" t="s">
        <v>34</v>
      </c>
      <c r="C78" s="21" t="str">
        <f>VLOOKUP(Table1[[#This Row],[pID]],FIFAdata5626[],5,)</f>
        <v>Houssem Aouar</v>
      </c>
      <c r="D78" s="11" t="e" cm="1" vm="1">
        <f t="array" aca="1" ref="D78" ca="1">_xlfn.FIELDVALUE(Table1[[#This Row],[Team]],"image")</f>
        <v>#VALUE!</v>
      </c>
      <c r="E78" s="21" t="e" vm="2">
        <v>#VALUE!</v>
      </c>
      <c r="F78" s="11" t="str">
        <f>VLOOKUP(Table1[[#This Row],[pID]],FIFAdata5626[],7,FALSE)</f>
        <v>MID</v>
      </c>
      <c r="G78" s="23">
        <v>60</v>
      </c>
      <c r="H78" s="11">
        <f>VLOOKUP(Table1[[#This Row],[pID]],FIFAdata5626[],8,FALSE)</f>
        <v>6</v>
      </c>
      <c r="I78" s="29" t="str">
        <f>IF(VLOOKUP(Table1[[#This Row],[pID]],FIFAdata5626[],9,FALSE)="playing","In the squad","Not selected")</f>
        <v>In the squad</v>
      </c>
      <c r="J78" s="11" t="str">
        <f>VLOOKUP(Table1[[#This Row],[Team]],Table2[],10,)</f>
        <v>Pot 3</v>
      </c>
      <c r="K78" s="11" t="str">
        <f>VLOOKUP(Table1[[#This Row],[Team]],Table2[],11,)</f>
        <v>Group J</v>
      </c>
      <c r="L78" s="2"/>
      <c r="M78" s="36">
        <v>0.69</v>
      </c>
      <c r="N78" s="37">
        <v>0.21</v>
      </c>
      <c r="O78" s="37">
        <v>0.06</v>
      </c>
      <c r="P78" s="37">
        <v>0.04</v>
      </c>
      <c r="Q78" s="38">
        <v>0.01</v>
      </c>
      <c r="R78" s="39" t="b">
        <v>0</v>
      </c>
      <c r="S78" s="11"/>
      <c r="T78" s="44"/>
    </row>
    <row r="79" spans="1:20" ht="20.100000000000001" hidden="1" customHeight="1" x14ac:dyDescent="0.25">
      <c r="A79">
        <v>78</v>
      </c>
      <c r="B79" t="s">
        <v>85</v>
      </c>
      <c r="C79" t="str">
        <f>VLOOKUP(Table1[[#This Row],[pID]],FIFAdata5626[],5,)</f>
        <v>Patrick Yazbek</v>
      </c>
      <c r="D79" s="11" t="e" cm="1" vm="5">
        <f t="array" aca="1" ref="D79" ca="1">_xlfn.FIELDVALUE(Table1[[#This Row],[Team]],"image")</f>
        <v>#VALUE!</v>
      </c>
      <c r="E79" t="e" vm="6">
        <v>#VALUE!</v>
      </c>
      <c r="F79" t="str">
        <f>VLOOKUP(Table1[[#This Row],[pID]],FIFAdata5626[],7,FALSE)</f>
        <v>MID</v>
      </c>
      <c r="G79" s="8">
        <v>49.000000000000007</v>
      </c>
      <c r="H79">
        <f>VLOOKUP(Table1[[#This Row],[pID]],FIFAdata5626[],8,FALSE)</f>
        <v>4.9000000000000004</v>
      </c>
      <c r="I79" s="14" t="str">
        <f>IF(VLOOKUP(Table1[[#This Row],[pID]],FIFAdata5626[],9,FALSE)="playing","In the squad","Not selected")</f>
        <v>Not selected</v>
      </c>
      <c r="J79" t="str">
        <f>VLOOKUP(Table1[[#This Row],[Team]],Table2[],10,)</f>
        <v>Pot 2</v>
      </c>
      <c r="K79" t="str">
        <f>VLOOKUP(Table1[[#This Row],[Team]],Table2[],11,)</f>
        <v>Group D</v>
      </c>
      <c r="L79" s="1" t="b">
        <v>0</v>
      </c>
      <c r="M79" s="17">
        <v>0.5</v>
      </c>
      <c r="N79" s="9">
        <v>0.16</v>
      </c>
      <c r="O79" s="9">
        <v>0.05</v>
      </c>
      <c r="P79" s="9">
        <v>0.03</v>
      </c>
      <c r="Q79" s="16">
        <v>0.01</v>
      </c>
      <c r="R79" s="18" t="b">
        <v>0</v>
      </c>
      <c r="T79" s="13"/>
    </row>
    <row r="80" spans="1:20" ht="20.100000000000001" hidden="1" customHeight="1" x14ac:dyDescent="0.25">
      <c r="A80">
        <v>79</v>
      </c>
      <c r="B80" t="s">
        <v>86</v>
      </c>
      <c r="C80" t="str">
        <f>VLOOKUP(Table1[[#This Row],[pID]],FIFAdata5626[],5,)</f>
        <v>Alex Robertson</v>
      </c>
      <c r="D80" s="11" t="e" cm="1" vm="5">
        <f t="array" aca="1" ref="D80" ca="1">_xlfn.FIELDVALUE(Table1[[#This Row],[Team]],"image")</f>
        <v>#VALUE!</v>
      </c>
      <c r="E80" t="e" vm="6">
        <v>#VALUE!</v>
      </c>
      <c r="F80" t="str">
        <f>VLOOKUP(Table1[[#This Row],[pID]],FIFAdata5626[],7,FALSE)</f>
        <v>MID</v>
      </c>
      <c r="G80" s="8">
        <v>51</v>
      </c>
      <c r="H80">
        <f>VLOOKUP(Table1[[#This Row],[pID]],FIFAdata5626[],8,FALSE)</f>
        <v>5.0999999999999996</v>
      </c>
      <c r="I80" s="14" t="str">
        <f>IF(VLOOKUP(Table1[[#This Row],[pID]],FIFAdata5626[],9,FALSE)="playing","In the squad","Not selected")</f>
        <v>Not selected</v>
      </c>
      <c r="J80" t="str">
        <f>VLOOKUP(Table1[[#This Row],[Team]],Table2[],10,)</f>
        <v>Pot 2</v>
      </c>
      <c r="K80" t="str">
        <f>VLOOKUP(Table1[[#This Row],[Team]],Table2[],11,)</f>
        <v>Group D</v>
      </c>
      <c r="L80" s="1" t="b">
        <v>0</v>
      </c>
      <c r="M80" s="17">
        <v>0.5</v>
      </c>
      <c r="N80" s="9">
        <v>0.16</v>
      </c>
      <c r="O80" s="9">
        <v>0.05</v>
      </c>
      <c r="P80" s="9">
        <v>0.03</v>
      </c>
      <c r="Q80" s="16">
        <v>0.01</v>
      </c>
      <c r="R80" s="18" t="b">
        <v>0</v>
      </c>
      <c r="T80" s="13"/>
    </row>
    <row r="81" spans="1:20" ht="20.100000000000001" customHeight="1" x14ac:dyDescent="0.25">
      <c r="A81" s="11">
        <v>24</v>
      </c>
      <c r="B81" t="s">
        <v>32</v>
      </c>
      <c r="C81" s="21" t="str">
        <f>VLOOKUP(Table1[[#This Row],[pID]],FIFAdata5626[],5,)</f>
        <v>Hicham Boudaoui</v>
      </c>
      <c r="D81" s="11" t="e" cm="1" vm="1">
        <f t="array" aca="1" ref="D81" ca="1">_xlfn.FIELDVALUE(Table1[[#This Row],[Team]],"image")</f>
        <v>#VALUE!</v>
      </c>
      <c r="E81" s="21" t="e" vm="2">
        <v>#VALUE!</v>
      </c>
      <c r="F81" s="11" t="str">
        <f>VLOOKUP(Table1[[#This Row],[pID]],FIFAdata5626[],7,FALSE)</f>
        <v>MID</v>
      </c>
      <c r="G81" s="23">
        <v>55.000000000000007</v>
      </c>
      <c r="H81" s="11">
        <f>VLOOKUP(Table1[[#This Row],[pID]],FIFAdata5626[],8,FALSE)</f>
        <v>5.5</v>
      </c>
      <c r="I81" s="28" t="str">
        <f>IF(VLOOKUP(Table1[[#This Row],[pID]],FIFAdata5626[],9,FALSE)="playing","In the squad","Not selected")</f>
        <v>In the squad</v>
      </c>
      <c r="J81" s="11" t="str">
        <f>VLOOKUP(Table1[[#This Row],[Team]],Table2[],10,)</f>
        <v>Pot 3</v>
      </c>
      <c r="K81" s="11" t="str">
        <f>VLOOKUP(Table1[[#This Row],[Team]],Table2[],11,)</f>
        <v>Group J</v>
      </c>
      <c r="L81" s="1"/>
      <c r="M81" s="36">
        <v>0.69</v>
      </c>
      <c r="N81" s="37">
        <v>0.21</v>
      </c>
      <c r="O81" s="37">
        <v>0.06</v>
      </c>
      <c r="P81" s="37">
        <v>0.04</v>
      </c>
      <c r="Q81" s="38">
        <v>0.01</v>
      </c>
      <c r="R81" s="39" t="b">
        <v>0</v>
      </c>
      <c r="S81" s="11"/>
      <c r="T81" s="44"/>
    </row>
    <row r="82" spans="1:20" ht="20.100000000000001" customHeight="1" x14ac:dyDescent="0.25">
      <c r="A82" s="11">
        <v>2049</v>
      </c>
      <c r="C82" s="21" t="str">
        <f>VLOOKUP(Table1[[#This Row],[pID]],FIFAdata5626[],5,)</f>
        <v>Nabil Bentaleb</v>
      </c>
      <c r="D82" s="11" t="e" cm="1" vm="1">
        <f t="array" aca="1" ref="D82" ca="1">_xlfn.FIELDVALUE(Table1[[#This Row],[Team]],"image")</f>
        <v>#VALUE!</v>
      </c>
      <c r="E82" s="21" t="e" vm="2">
        <v>#VALUE!</v>
      </c>
      <c r="F82" s="11" t="str">
        <f>VLOOKUP(Table1[[#This Row],[pID]],FIFAdata5626[],7,FALSE)</f>
        <v>MID</v>
      </c>
      <c r="G82" s="23">
        <v>55.000000000000007</v>
      </c>
      <c r="H82" s="11">
        <f>VLOOKUP(Table1[[#This Row],[pID]],FIFAdata5626[],8,FALSE)</f>
        <v>5.5</v>
      </c>
      <c r="I82" s="28" t="str">
        <f>IF(VLOOKUP(Table1[[#This Row],[pID]],FIFAdata5626[],9,FALSE)="playing","In the squad","Not selected")</f>
        <v>In the squad</v>
      </c>
      <c r="J82" s="11" t="str">
        <f>VLOOKUP(Table1[[#This Row],[Team]],Table2[],10,)</f>
        <v>Pot 3</v>
      </c>
      <c r="K82" s="11" t="str">
        <f>VLOOKUP(Table1[[#This Row],[Team]],Table2[],11,)</f>
        <v>Group J</v>
      </c>
      <c r="L82" s="1"/>
      <c r="M82" s="36">
        <v>0.69</v>
      </c>
      <c r="N82" s="37">
        <v>0.21</v>
      </c>
      <c r="O82" s="37">
        <v>0.06</v>
      </c>
      <c r="P82" s="37">
        <v>0.04</v>
      </c>
      <c r="Q82" s="38">
        <v>0.01</v>
      </c>
      <c r="R82" s="39" t="b">
        <v>0</v>
      </c>
      <c r="S82" s="11"/>
      <c r="T82" s="44"/>
    </row>
    <row r="83" spans="1:20" ht="20.100000000000001" customHeight="1" x14ac:dyDescent="0.25">
      <c r="A83" s="11">
        <v>23</v>
      </c>
      <c r="B83" t="s">
        <v>31</v>
      </c>
      <c r="C83" s="21" t="str">
        <f>VLOOKUP(Table1[[#This Row],[pID]],FIFAdata5626[],5,)</f>
        <v>Ramiz Zerrouki</v>
      </c>
      <c r="D83" s="11" t="e" cm="1" vm="1">
        <f t="array" aca="1" ref="D83" ca="1">_xlfn.FIELDVALUE(Table1[[#This Row],[Team]],"image")</f>
        <v>#VALUE!</v>
      </c>
      <c r="E83" s="21" t="e" vm="2">
        <v>#VALUE!</v>
      </c>
      <c r="F83" s="11" t="str">
        <f>VLOOKUP(Table1[[#This Row],[pID]],FIFAdata5626[],7,FALSE)</f>
        <v>MID</v>
      </c>
      <c r="G83" s="23">
        <v>53</v>
      </c>
      <c r="H83" s="11">
        <f>VLOOKUP(Table1[[#This Row],[pID]],FIFAdata5626[],8,FALSE)</f>
        <v>5.3</v>
      </c>
      <c r="I83" s="28" t="str">
        <f>IF(VLOOKUP(Table1[[#This Row],[pID]],FIFAdata5626[],9,FALSE)="playing","In the squad","Not selected")</f>
        <v>In the squad</v>
      </c>
      <c r="J83" s="11" t="str">
        <f>VLOOKUP(Table1[[#This Row],[Team]],Table2[],10,)</f>
        <v>Pot 3</v>
      </c>
      <c r="K83" s="11" t="str">
        <f>VLOOKUP(Table1[[#This Row],[Team]],Table2[],11,)</f>
        <v>Group J</v>
      </c>
      <c r="L83" s="1"/>
      <c r="M83" s="36">
        <v>0.69</v>
      </c>
      <c r="N83" s="37">
        <v>0.21</v>
      </c>
      <c r="O83" s="37">
        <v>0.06</v>
      </c>
      <c r="P83" s="37">
        <v>0.04</v>
      </c>
      <c r="Q83" s="38">
        <v>0.01</v>
      </c>
      <c r="R83" s="39" t="b">
        <v>0</v>
      </c>
      <c r="S83" s="11"/>
      <c r="T83" s="44"/>
    </row>
    <row r="84" spans="1:20" ht="20.100000000000001" customHeight="1" x14ac:dyDescent="0.25">
      <c r="A84" s="11">
        <v>22</v>
      </c>
      <c r="B84" t="s">
        <v>30</v>
      </c>
      <c r="C84" s="21" t="str">
        <f>VLOOKUP(Table1[[#This Row],[pID]],FIFAdata5626[],5,)</f>
        <v>Yacine Titraoui</v>
      </c>
      <c r="D84" s="11" t="e" cm="1" vm="1">
        <f t="array" aca="1" ref="D84" ca="1">_xlfn.FIELDVALUE(Table1[[#This Row],[Team]],"image")</f>
        <v>#VALUE!</v>
      </c>
      <c r="E84" s="21" t="e" vm="2">
        <v>#VALUE!</v>
      </c>
      <c r="F84" s="11" t="str">
        <f>VLOOKUP(Table1[[#This Row],[pID]],FIFAdata5626[],7,FALSE)</f>
        <v>MID</v>
      </c>
      <c r="G84" s="23">
        <v>47</v>
      </c>
      <c r="H84" s="11">
        <f>VLOOKUP(Table1[[#This Row],[pID]],FIFAdata5626[],8,FALSE)</f>
        <v>4.7</v>
      </c>
      <c r="I84" s="28" t="str">
        <f>IF(VLOOKUP(Table1[[#This Row],[pID]],FIFAdata5626[],9,FALSE)="playing","In the squad","Not selected")</f>
        <v>In the squad</v>
      </c>
      <c r="J84" s="11" t="str">
        <f>VLOOKUP(Table1[[#This Row],[Team]],Table2[],10,)</f>
        <v>Pot 3</v>
      </c>
      <c r="K84" s="11" t="str">
        <f>VLOOKUP(Table1[[#This Row],[Team]],Table2[],11,)</f>
        <v>Group J</v>
      </c>
      <c r="L84" s="1"/>
      <c r="M84" s="36">
        <v>0.69</v>
      </c>
      <c r="N84" s="37">
        <v>0.21</v>
      </c>
      <c r="O84" s="37">
        <v>0.06</v>
      </c>
      <c r="P84" s="37">
        <v>0.04</v>
      </c>
      <c r="Q84" s="38">
        <v>0.01</v>
      </c>
      <c r="R84" s="39" t="b">
        <v>0</v>
      </c>
      <c r="S84" s="11"/>
      <c r="T84" s="44"/>
    </row>
    <row r="85" spans="1:20" ht="20.100000000000001" hidden="1" customHeight="1" x14ac:dyDescent="0.25">
      <c r="A85">
        <v>84</v>
      </c>
      <c r="B85" t="s">
        <v>91</v>
      </c>
      <c r="C85" t="str">
        <f>VLOOKUP(Table1[[#This Row],[pID]],FIFAdata5626[],5,)</f>
        <v>Riley McGree</v>
      </c>
      <c r="D85" s="11" t="e" cm="1" vm="5">
        <f t="array" aca="1" ref="D85" ca="1">_xlfn.FIELDVALUE(Table1[[#This Row],[Team]],"image")</f>
        <v>#VALUE!</v>
      </c>
      <c r="E85" t="e" vm="6">
        <v>#VALUE!</v>
      </c>
      <c r="F85" t="str">
        <f>VLOOKUP(Table1[[#This Row],[pID]],FIFAdata5626[],7,FALSE)</f>
        <v>MID</v>
      </c>
      <c r="G85" s="8">
        <v>59.000000000000007</v>
      </c>
      <c r="H85">
        <f>VLOOKUP(Table1[[#This Row],[pID]],FIFAdata5626[],8,FALSE)</f>
        <v>5.9</v>
      </c>
      <c r="I85" s="14" t="str">
        <f>IF(VLOOKUP(Table1[[#This Row],[pID]],FIFAdata5626[],9,FALSE)="playing","In the squad","Not selected")</f>
        <v>Not selected</v>
      </c>
      <c r="J85" t="str">
        <f>VLOOKUP(Table1[[#This Row],[Team]],Table2[],10,)</f>
        <v>Pot 2</v>
      </c>
      <c r="K85" t="str">
        <f>VLOOKUP(Table1[[#This Row],[Team]],Table2[],11,)</f>
        <v>Group D</v>
      </c>
      <c r="L85" s="1" t="b">
        <v>0</v>
      </c>
      <c r="M85" s="17">
        <v>0.5</v>
      </c>
      <c r="N85" s="9">
        <v>0.16</v>
      </c>
      <c r="O85" s="9">
        <v>0.05</v>
      </c>
      <c r="P85" s="9">
        <v>0.03</v>
      </c>
      <c r="Q85" s="16">
        <v>0.01</v>
      </c>
      <c r="R85" s="18" t="b">
        <v>0</v>
      </c>
      <c r="T85" s="13"/>
    </row>
    <row r="86" spans="1:20" ht="20.100000000000001" customHeight="1" x14ac:dyDescent="0.25">
      <c r="A86" s="11">
        <v>21</v>
      </c>
      <c r="B86" t="s">
        <v>29</v>
      </c>
      <c r="C86" s="21" t="str">
        <f>VLOOKUP(Table1[[#This Row],[pID]],FIFAdata5626[],5,)</f>
        <v>Adil Boulbina</v>
      </c>
      <c r="D86" s="11" t="e" cm="1" vm="1">
        <f t="array" aca="1" ref="D86" ca="1">_xlfn.FIELDVALUE(Table1[[#This Row],[Team]],"image")</f>
        <v>#VALUE!</v>
      </c>
      <c r="E86" s="21" t="e" vm="2">
        <v>#VALUE!</v>
      </c>
      <c r="F86" s="11" t="str">
        <f>VLOOKUP(Table1[[#This Row],[pID]],FIFAdata5626[],7,FALSE)</f>
        <v>MID</v>
      </c>
      <c r="G86" s="23">
        <v>40</v>
      </c>
      <c r="H86" s="11">
        <f>VLOOKUP(Table1[[#This Row],[pID]],FIFAdata5626[],8,FALSE)</f>
        <v>4</v>
      </c>
      <c r="I86" s="29" t="str">
        <f>IF(VLOOKUP(Table1[[#This Row],[pID]],FIFAdata5626[],9,FALSE)="playing","In the squad","Not selected")</f>
        <v>In the squad</v>
      </c>
      <c r="J86" s="11" t="str">
        <f>VLOOKUP(Table1[[#This Row],[Team]],Table2[],10,)</f>
        <v>Pot 3</v>
      </c>
      <c r="K86" s="11" t="str">
        <f>VLOOKUP(Table1[[#This Row],[Team]],Table2[],11,)</f>
        <v>Group J</v>
      </c>
      <c r="L86" s="2"/>
      <c r="M86" s="36">
        <v>0.69</v>
      </c>
      <c r="N86" s="37">
        <v>0.21</v>
      </c>
      <c r="O86" s="37">
        <v>0.06</v>
      </c>
      <c r="P86" s="37">
        <v>0.04</v>
      </c>
      <c r="Q86" s="38">
        <v>0.01</v>
      </c>
      <c r="R86" s="39" t="b">
        <v>0</v>
      </c>
      <c r="S86" s="11"/>
      <c r="T86" s="44"/>
    </row>
    <row r="87" spans="1:20" ht="20.100000000000001" customHeight="1" x14ac:dyDescent="0.25">
      <c r="A87" s="11">
        <v>9</v>
      </c>
      <c r="B87" t="s">
        <v>14</v>
      </c>
      <c r="C87" s="21" t="str">
        <f>VLOOKUP(Table1[[#This Row],[pID]],FIFAdata5626[],5,)</f>
        <v>Mohammed Amoura</v>
      </c>
      <c r="D87" s="11" t="e" cm="1" vm="1">
        <f t="array" aca="1" ref="D87" ca="1">_xlfn.FIELDVALUE(Table1[[#This Row],[Team]],"image")</f>
        <v>#VALUE!</v>
      </c>
      <c r="E87" s="21" t="e" vm="2">
        <v>#VALUE!</v>
      </c>
      <c r="F87" s="11" t="str">
        <f>VLOOKUP(Table1[[#This Row],[pID]],FIFAdata5626[],7,FALSE)</f>
        <v>FWD</v>
      </c>
      <c r="G87" s="23">
        <v>59.047619047619051</v>
      </c>
      <c r="H87" s="11">
        <f>VLOOKUP(Table1[[#This Row],[pID]],FIFAdata5626[],8,FALSE)</f>
        <v>6.2</v>
      </c>
      <c r="I87" s="28" t="str">
        <f>IF(VLOOKUP(Table1[[#This Row],[pID]],FIFAdata5626[],9,FALSE)="playing","In the squad","Not selected")</f>
        <v>In the squad</v>
      </c>
      <c r="J87" s="11" t="str">
        <f>VLOOKUP(Table1[[#This Row],[Team]],Table2[],10,)</f>
        <v>Pot 3</v>
      </c>
      <c r="K87" s="11" t="str">
        <f>VLOOKUP(Table1[[#This Row],[Team]],Table2[],11,)</f>
        <v>Group J</v>
      </c>
      <c r="L87" s="1"/>
      <c r="M87" s="36">
        <v>0.69</v>
      </c>
      <c r="N87" s="37">
        <v>0.21</v>
      </c>
      <c r="O87" s="37">
        <v>0.06</v>
      </c>
      <c r="P87" s="37">
        <v>0.04</v>
      </c>
      <c r="Q87" s="38">
        <v>0.01</v>
      </c>
      <c r="R87" s="39" t="b">
        <v>0</v>
      </c>
      <c r="S87" s="11"/>
      <c r="T87" s="44"/>
    </row>
    <row r="88" spans="1:20" ht="20.100000000000001" customHeight="1" x14ac:dyDescent="0.25">
      <c r="A88" s="11">
        <v>10</v>
      </c>
      <c r="B88" t="s">
        <v>16</v>
      </c>
      <c r="C88" s="21" t="str">
        <f>VLOOKUP(Table1[[#This Row],[pID]],FIFAdata5626[],5,)</f>
        <v>Amine Gouiri</v>
      </c>
      <c r="D88" s="11" t="e" cm="1" vm="1">
        <f t="array" aca="1" ref="D88" ca="1">_xlfn.FIELDVALUE(Table1[[#This Row],[Team]],"image")</f>
        <v>#VALUE!</v>
      </c>
      <c r="E88" s="21" t="e" vm="2">
        <v>#VALUE!</v>
      </c>
      <c r="F88" s="11" t="str">
        <f>VLOOKUP(Table1[[#This Row],[pID]],FIFAdata5626[],7,FALSE)</f>
        <v>FWD</v>
      </c>
      <c r="G88" s="23">
        <v>59.047619047619051</v>
      </c>
      <c r="H88" s="11">
        <f>VLOOKUP(Table1[[#This Row],[pID]],FIFAdata5626[],8,FALSE)</f>
        <v>6.2</v>
      </c>
      <c r="I88" s="28" t="str">
        <f>IF(VLOOKUP(Table1[[#This Row],[pID]],FIFAdata5626[],9,FALSE)="playing","In the squad","Not selected")</f>
        <v>In the squad</v>
      </c>
      <c r="J88" s="11" t="str">
        <f>VLOOKUP(Table1[[#This Row],[Team]],Table2[],10,)</f>
        <v>Pot 3</v>
      </c>
      <c r="K88" s="11" t="str">
        <f>VLOOKUP(Table1[[#This Row],[Team]],Table2[],11,)</f>
        <v>Group J</v>
      </c>
      <c r="L88" s="1"/>
      <c r="M88" s="36">
        <v>0.69</v>
      </c>
      <c r="N88" s="37">
        <v>0.21</v>
      </c>
      <c r="O88" s="37">
        <v>0.06</v>
      </c>
      <c r="P88" s="37">
        <v>0.04</v>
      </c>
      <c r="Q88" s="38">
        <v>0.01</v>
      </c>
      <c r="R88" s="39" t="b">
        <v>0</v>
      </c>
      <c r="S88" s="11"/>
      <c r="T88" s="44"/>
    </row>
    <row r="89" spans="1:20" ht="20.100000000000001" customHeight="1" x14ac:dyDescent="0.25">
      <c r="A89" s="11">
        <v>12</v>
      </c>
      <c r="B89" t="s">
        <v>19</v>
      </c>
      <c r="C89" s="21" t="str">
        <f>VLOOKUP(Table1[[#This Row],[pID]],FIFAdata5626[],5,)</f>
        <v>Ibrahim Maza</v>
      </c>
      <c r="D89" s="11" t="e" cm="1" vm="1">
        <f t="array" aca="1" ref="D89" ca="1">_xlfn.FIELDVALUE(Table1[[#This Row],[Team]],"image")</f>
        <v>#VALUE!</v>
      </c>
      <c r="E89" s="21" t="e" vm="2">
        <v>#VALUE!</v>
      </c>
      <c r="F89" s="11" t="str">
        <f>VLOOKUP(Table1[[#This Row],[pID]],FIFAdata5626[],7,FALSE)</f>
        <v>FWD</v>
      </c>
      <c r="G89" s="23">
        <v>51.428571428571438</v>
      </c>
      <c r="H89" s="11">
        <f>VLOOKUP(Table1[[#This Row],[pID]],FIFAdata5626[],8,FALSE)</f>
        <v>5.4</v>
      </c>
      <c r="I89" s="28" t="str">
        <f>IF(VLOOKUP(Table1[[#This Row],[pID]],FIFAdata5626[],9,FALSE)="playing","In the squad","Not selected")</f>
        <v>In the squad</v>
      </c>
      <c r="J89" s="11" t="str">
        <f>VLOOKUP(Table1[[#This Row],[Team]],Table2[],10,)</f>
        <v>Pot 3</v>
      </c>
      <c r="K89" s="11" t="str">
        <f>VLOOKUP(Table1[[#This Row],[Team]],Table2[],11,)</f>
        <v>Group J</v>
      </c>
      <c r="L89" s="1"/>
      <c r="M89" s="36">
        <v>0.69</v>
      </c>
      <c r="N89" s="37">
        <v>0.21</v>
      </c>
      <c r="O89" s="37">
        <v>0.06</v>
      </c>
      <c r="P89" s="37">
        <v>0.04</v>
      </c>
      <c r="Q89" s="38">
        <v>0.01</v>
      </c>
      <c r="R89" s="39" t="b">
        <v>0</v>
      </c>
      <c r="S89" s="11"/>
      <c r="T89" s="44"/>
    </row>
    <row r="90" spans="1:20" ht="20.100000000000001" customHeight="1" x14ac:dyDescent="0.25">
      <c r="A90" s="11">
        <v>13</v>
      </c>
      <c r="B90" t="s">
        <v>20</v>
      </c>
      <c r="C90" s="21" t="str">
        <f>VLOOKUP(Table1[[#This Row],[pID]],FIFAdata5626[],5,)</f>
        <v>Anis Hadj Moussa</v>
      </c>
      <c r="D90" s="11" t="e" cm="1" vm="1">
        <f t="array" aca="1" ref="D90" ca="1">_xlfn.FIELDVALUE(Table1[[#This Row],[Team]],"image")</f>
        <v>#VALUE!</v>
      </c>
      <c r="E90" s="21" t="e" vm="2">
        <v>#VALUE!</v>
      </c>
      <c r="F90" s="11" t="str">
        <f>VLOOKUP(Table1[[#This Row],[pID]],FIFAdata5626[],7,FALSE)</f>
        <v>FWD</v>
      </c>
      <c r="G90" s="23">
        <v>50.476190476190474</v>
      </c>
      <c r="H90" s="11">
        <f>VLOOKUP(Table1[[#This Row],[pID]],FIFAdata5626[],8,FALSE)</f>
        <v>5.3</v>
      </c>
      <c r="I90" s="28" t="str">
        <f>IF(VLOOKUP(Table1[[#This Row],[pID]],FIFAdata5626[],9,FALSE)="playing","In the squad","Not selected")</f>
        <v>In the squad</v>
      </c>
      <c r="J90" s="11" t="str">
        <f>VLOOKUP(Table1[[#This Row],[Team]],Table2[],10,)</f>
        <v>Pot 3</v>
      </c>
      <c r="K90" s="11" t="str">
        <f>VLOOKUP(Table1[[#This Row],[Team]],Table2[],11,)</f>
        <v>Group J</v>
      </c>
      <c r="L90" s="1"/>
      <c r="M90" s="36">
        <v>0.69</v>
      </c>
      <c r="N90" s="37">
        <v>0.21</v>
      </c>
      <c r="O90" s="37">
        <v>0.06</v>
      </c>
      <c r="P90" s="37">
        <v>0.04</v>
      </c>
      <c r="Q90" s="38">
        <v>0.01</v>
      </c>
      <c r="R90" s="39" t="b">
        <v>0</v>
      </c>
      <c r="S90" s="11"/>
      <c r="T90" s="44"/>
    </row>
    <row r="91" spans="1:20" ht="20.100000000000001" customHeight="1" x14ac:dyDescent="0.25">
      <c r="A91" s="11">
        <v>14</v>
      </c>
      <c r="B91" t="s">
        <v>21</v>
      </c>
      <c r="C91" s="21" t="str">
        <f>VLOOKUP(Table1[[#This Row],[pID]],FIFAdata5626[],5,)</f>
        <v>Farès Ghedjemis</v>
      </c>
      <c r="D91" s="11" t="e" cm="1" vm="1">
        <f t="array" aca="1" ref="D91" ca="1">_xlfn.FIELDVALUE(Table1[[#This Row],[Team]],"image")</f>
        <v>#VALUE!</v>
      </c>
      <c r="E91" s="21" t="e" vm="2">
        <v>#VALUE!</v>
      </c>
      <c r="F91" s="11" t="str">
        <f>VLOOKUP(Table1[[#This Row],[pID]],FIFAdata5626[],7,FALSE)</f>
        <v>FWD</v>
      </c>
      <c r="G91" s="23">
        <v>41.904761904761905</v>
      </c>
      <c r="H91" s="11">
        <f>VLOOKUP(Table1[[#This Row],[pID]],FIFAdata5626[],8,FALSE)</f>
        <v>4.4000000000000004</v>
      </c>
      <c r="I91" s="28" t="str">
        <f>IF(VLOOKUP(Table1[[#This Row],[pID]],FIFAdata5626[],9,FALSE)="playing","In the squad","Not selected")</f>
        <v>In the squad</v>
      </c>
      <c r="J91" s="11" t="str">
        <f>VLOOKUP(Table1[[#This Row],[Team]],Table2[],10,)</f>
        <v>Pot 3</v>
      </c>
      <c r="K91" s="11" t="str">
        <f>VLOOKUP(Table1[[#This Row],[Team]],Table2[],11,)</f>
        <v>Group J</v>
      </c>
      <c r="L91" s="1"/>
      <c r="M91" s="36">
        <v>0.69</v>
      </c>
      <c r="N91" s="37">
        <v>0.21</v>
      </c>
      <c r="O91" s="37">
        <v>0.06</v>
      </c>
      <c r="P91" s="37">
        <v>0.04</v>
      </c>
      <c r="Q91" s="38">
        <v>0.01</v>
      </c>
      <c r="R91" s="39" t="b">
        <v>0</v>
      </c>
      <c r="S91" s="11"/>
      <c r="T91" s="44"/>
    </row>
    <row r="92" spans="1:20" ht="20.100000000000001" customHeight="1" x14ac:dyDescent="0.25">
      <c r="A92" s="11">
        <v>15</v>
      </c>
      <c r="B92" t="s">
        <v>22</v>
      </c>
      <c r="C92" s="21" t="str">
        <f>VLOOKUP(Table1[[#This Row],[pID]],FIFAdata5626[],5,)</f>
        <v>Ahmed Benbouali</v>
      </c>
      <c r="D92" s="11" t="e" cm="1" vm="1">
        <f t="array" aca="1" ref="D92" ca="1">_xlfn.FIELDVALUE(Table1[[#This Row],[Team]],"image")</f>
        <v>#VALUE!</v>
      </c>
      <c r="E92" s="21" t="e" vm="2">
        <v>#VALUE!</v>
      </c>
      <c r="F92" s="11" t="str">
        <f>VLOOKUP(Table1[[#This Row],[pID]],FIFAdata5626[],7,FALSE)</f>
        <v>FWD</v>
      </c>
      <c r="G92" s="23">
        <v>40</v>
      </c>
      <c r="H92" s="11">
        <f>VLOOKUP(Table1[[#This Row],[pID]],FIFAdata5626[],8,FALSE)</f>
        <v>4.2</v>
      </c>
      <c r="I92" s="28" t="str">
        <f>IF(VLOOKUP(Table1[[#This Row],[pID]],FIFAdata5626[],9,FALSE)="playing","In the squad","Not selected")</f>
        <v>In the squad</v>
      </c>
      <c r="J92" s="11" t="str">
        <f>VLOOKUP(Table1[[#This Row],[Team]],Table2[],10,)</f>
        <v>Pot 3</v>
      </c>
      <c r="K92" s="11" t="str">
        <f>VLOOKUP(Table1[[#This Row],[Team]],Table2[],11,)</f>
        <v>Group J</v>
      </c>
      <c r="L92" s="1"/>
      <c r="M92" s="36">
        <v>0.69</v>
      </c>
      <c r="N92" s="37">
        <v>0.21</v>
      </c>
      <c r="O92" s="37">
        <v>0.06</v>
      </c>
      <c r="P92" s="37">
        <v>0.04</v>
      </c>
      <c r="Q92" s="38">
        <v>0.01</v>
      </c>
      <c r="R92" s="39" t="b">
        <v>0</v>
      </c>
      <c r="S92" s="11"/>
      <c r="T92" s="44"/>
    </row>
    <row r="93" spans="1:20" ht="20.100000000000001" customHeight="1" x14ac:dyDescent="0.25">
      <c r="A93" s="11">
        <v>45</v>
      </c>
      <c r="B93" t="s">
        <v>52</v>
      </c>
      <c r="C93" s="21" t="str">
        <f>VLOOKUP(Table1[[#This Row],[pID]],FIFAdata5626[],5,)</f>
        <v>Emiliano Martínez</v>
      </c>
      <c r="D93" s="11" t="e" cm="1" vm="3">
        <f t="array" aca="1" ref="D93" ca="1">_xlfn.FIELDVALUE(Table1[[#This Row],[Team]],"image")</f>
        <v>#VALUE!</v>
      </c>
      <c r="E93" s="21" t="e" vm="4">
        <v>#VALUE!</v>
      </c>
      <c r="F93" s="11" t="str">
        <f>VLOOKUP(Table1[[#This Row],[pID]],FIFAdata5626[],7,FALSE)</f>
        <v>GK</v>
      </c>
      <c r="G93" s="23">
        <v>100</v>
      </c>
      <c r="H93" s="11">
        <f>VLOOKUP(Table1[[#This Row],[pID]],FIFAdata5626[],8,FALSE)</f>
        <v>5</v>
      </c>
      <c r="I93" s="29" t="str">
        <f>IF(VLOOKUP(Table1[[#This Row],[pID]],FIFAdata5626[],9,FALSE)="playing","In the squad","Not selected")</f>
        <v>In the squad</v>
      </c>
      <c r="J93" s="11" t="str">
        <f>VLOOKUP(Table1[[#This Row],[Team]],Table2[],10,)</f>
        <v>Pot 1</v>
      </c>
      <c r="K93" s="11" t="str">
        <f>VLOOKUP(Table1[[#This Row],[Team]],Table2[],11,)</f>
        <v>Group J</v>
      </c>
      <c r="L93" s="2" t="b">
        <v>1</v>
      </c>
      <c r="M93" s="36">
        <v>0.96</v>
      </c>
      <c r="N93" s="37">
        <v>0.67</v>
      </c>
      <c r="O93" s="37">
        <v>0.47</v>
      </c>
      <c r="P93" s="37">
        <v>0.26</v>
      </c>
      <c r="Q93" s="38">
        <v>0.16</v>
      </c>
      <c r="R93" s="39" t="b">
        <v>0</v>
      </c>
      <c r="S93" s="11"/>
      <c r="T93" s="44"/>
    </row>
    <row r="94" spans="1:20" ht="20.100000000000001" customHeight="1" x14ac:dyDescent="0.25">
      <c r="A94" s="11">
        <v>46</v>
      </c>
      <c r="B94" t="s">
        <v>53</v>
      </c>
      <c r="C94" s="21" t="str">
        <f>VLOOKUP(Table1[[#This Row],[pID]],FIFAdata5626[],5,)</f>
        <v>Gerónimo Rulli</v>
      </c>
      <c r="D94" s="11" t="e" cm="1" vm="3">
        <f t="array" aca="1" ref="D94" ca="1">_xlfn.FIELDVALUE(Table1[[#This Row],[Team]],"image")</f>
        <v>#VALUE!</v>
      </c>
      <c r="E94" s="21" t="e" vm="4">
        <v>#VALUE!</v>
      </c>
      <c r="F94" s="11" t="str">
        <f>VLOOKUP(Table1[[#This Row],[pID]],FIFAdata5626[],7,FALSE)</f>
        <v>GK</v>
      </c>
      <c r="G94" s="23">
        <v>90</v>
      </c>
      <c r="H94" s="11">
        <f>VLOOKUP(Table1[[#This Row],[pID]],FIFAdata5626[],8,FALSE)</f>
        <v>4.5</v>
      </c>
      <c r="I94" s="28" t="str">
        <f>IF(VLOOKUP(Table1[[#This Row],[pID]],FIFAdata5626[],9,FALSE)="playing","In the squad","Not selected")</f>
        <v>In the squad</v>
      </c>
      <c r="J94" s="11" t="str">
        <f>VLOOKUP(Table1[[#This Row],[Team]],Table2[],10,)</f>
        <v>Pot 1</v>
      </c>
      <c r="K94" s="11" t="str">
        <f>VLOOKUP(Table1[[#This Row],[Team]],Table2[],11,)</f>
        <v>Group J</v>
      </c>
      <c r="L94" s="1" t="b">
        <v>1</v>
      </c>
      <c r="M94" s="36">
        <v>0.96</v>
      </c>
      <c r="N94" s="37">
        <v>0.67</v>
      </c>
      <c r="O94" s="37">
        <v>0.47</v>
      </c>
      <c r="P94" s="37">
        <v>0.26</v>
      </c>
      <c r="Q94" s="38">
        <v>0.16</v>
      </c>
      <c r="R94" s="39" t="b">
        <v>0</v>
      </c>
      <c r="S94" s="11"/>
      <c r="T94" s="44"/>
    </row>
    <row r="95" spans="1:20" ht="20.100000000000001" customHeight="1" x14ac:dyDescent="0.25">
      <c r="A95" s="11">
        <v>47</v>
      </c>
      <c r="B95" t="s">
        <v>54</v>
      </c>
      <c r="C95" s="21" t="str">
        <f>VLOOKUP(Table1[[#This Row],[pID]],FIFAdata5626[],5,)</f>
        <v>Juan Musso</v>
      </c>
      <c r="D95" s="11" t="e" cm="1" vm="3">
        <f t="array" aca="1" ref="D95" ca="1">_xlfn.FIELDVALUE(Table1[[#This Row],[Team]],"image")</f>
        <v>#VALUE!</v>
      </c>
      <c r="E95" s="21" t="e" vm="4">
        <v>#VALUE!</v>
      </c>
      <c r="F95" s="11" t="str">
        <f>VLOOKUP(Table1[[#This Row],[pID]],FIFAdata5626[],7,FALSE)</f>
        <v>GK</v>
      </c>
      <c r="G95" s="23">
        <v>86</v>
      </c>
      <c r="H95" s="11">
        <f>VLOOKUP(Table1[[#This Row],[pID]],FIFAdata5626[],8,FALSE)</f>
        <v>4.3</v>
      </c>
      <c r="I95" s="28" t="str">
        <f>IF(VLOOKUP(Table1[[#This Row],[pID]],FIFAdata5626[],9,FALSE)="playing","In the squad","Not selected")</f>
        <v>In the squad</v>
      </c>
      <c r="J95" s="11" t="str">
        <f>VLOOKUP(Table1[[#This Row],[Team]],Table2[],10,)</f>
        <v>Pot 1</v>
      </c>
      <c r="K95" s="11" t="str">
        <f>VLOOKUP(Table1[[#This Row],[Team]],Table2[],11,)</f>
        <v>Group J</v>
      </c>
      <c r="L95" s="1" t="b">
        <v>1</v>
      </c>
      <c r="M95" s="36">
        <v>0.96</v>
      </c>
      <c r="N95" s="37">
        <v>0.67</v>
      </c>
      <c r="O95" s="37">
        <v>0.47</v>
      </c>
      <c r="P95" s="37">
        <v>0.26</v>
      </c>
      <c r="Q95" s="38">
        <v>0.16</v>
      </c>
      <c r="R95" s="39" t="b">
        <v>0</v>
      </c>
      <c r="S95" s="11"/>
      <c r="T95" s="44"/>
    </row>
    <row r="96" spans="1:20" ht="20.100000000000001" customHeight="1" x14ac:dyDescent="0.25">
      <c r="A96" s="11">
        <v>28</v>
      </c>
      <c r="B96" t="s">
        <v>36</v>
      </c>
      <c r="C96" s="21" t="str">
        <f>VLOOKUP(Table1[[#This Row],[pID]],FIFAdata5626[],5,)</f>
        <v>Cristian Romero</v>
      </c>
      <c r="D96" s="11" t="e" cm="1" vm="3">
        <f t="array" aca="1" ref="D96" ca="1">_xlfn.FIELDVALUE(Table1[[#This Row],[Team]],"image")</f>
        <v>#VALUE!</v>
      </c>
      <c r="E96" s="21" t="e" vm="4">
        <v>#VALUE!</v>
      </c>
      <c r="F96" s="11" t="str">
        <f>VLOOKUP(Table1[[#This Row],[pID]],FIFAdata5626[],7,FALSE)</f>
        <v>DEF</v>
      </c>
      <c r="G96" s="23">
        <v>81.666666666666671</v>
      </c>
      <c r="H96" s="11">
        <f>VLOOKUP(Table1[[#This Row],[pID]],FIFAdata5626[],8,FALSE)</f>
        <v>4.9000000000000004</v>
      </c>
      <c r="I96" s="28" t="str">
        <f>IF(VLOOKUP(Table1[[#This Row],[pID]],FIFAdata5626[],9,FALSE)="playing","In the squad","Not selected")</f>
        <v>In the squad</v>
      </c>
      <c r="J96" s="11" t="str">
        <f>VLOOKUP(Table1[[#This Row],[Team]],Table2[],10,)</f>
        <v>Pot 1</v>
      </c>
      <c r="K96" s="11" t="str">
        <f>VLOOKUP(Table1[[#This Row],[Team]],Table2[],11,)</f>
        <v>Group J</v>
      </c>
      <c r="L96" s="1" t="b">
        <v>1</v>
      </c>
      <c r="M96" s="36">
        <v>0.96</v>
      </c>
      <c r="N96" s="37">
        <v>0.67</v>
      </c>
      <c r="O96" s="37">
        <v>0.47</v>
      </c>
      <c r="P96" s="37">
        <v>0.26</v>
      </c>
      <c r="Q96" s="38">
        <v>0.16</v>
      </c>
      <c r="R96" s="39" t="b">
        <v>0</v>
      </c>
      <c r="S96" s="11"/>
      <c r="T96" s="44"/>
    </row>
    <row r="97" spans="1:20" ht="20.100000000000001" customHeight="1" x14ac:dyDescent="0.25">
      <c r="A97" s="11">
        <v>1318</v>
      </c>
      <c r="B97" t="s">
        <v>1097</v>
      </c>
      <c r="C97" s="21" t="str">
        <f>VLOOKUP(Table1[[#This Row],[pID]],FIFAdata5626[],5,)</f>
        <v>Lisandro Martínez</v>
      </c>
      <c r="D97" s="11" t="e" cm="1" vm="3">
        <f t="array" aca="1" ref="D97" ca="1">_xlfn.FIELDVALUE(Table1[[#This Row],[Team]],"image")</f>
        <v>#VALUE!</v>
      </c>
      <c r="E97" s="21" t="e" vm="4">
        <v>#VALUE!</v>
      </c>
      <c r="F97" s="11" t="str">
        <f>VLOOKUP(Table1[[#This Row],[pID]],FIFAdata5626[],7,FALSE)</f>
        <v>DEF</v>
      </c>
      <c r="G97" s="23">
        <v>76.666666666666657</v>
      </c>
      <c r="H97" s="11">
        <f>VLOOKUP(Table1[[#This Row],[pID]],FIFAdata5626[],8,FALSE)</f>
        <v>4.5999999999999996</v>
      </c>
      <c r="I97" s="28" t="str">
        <f>IF(VLOOKUP(Table1[[#This Row],[pID]],FIFAdata5626[],9,FALSE)="playing","In the squad","Not selected")</f>
        <v>In the squad</v>
      </c>
      <c r="J97" s="11" t="str">
        <f>VLOOKUP(Table1[[#This Row],[Team]],Table2[],10,)</f>
        <v>Pot 1</v>
      </c>
      <c r="K97" s="11" t="str">
        <f>VLOOKUP(Table1[[#This Row],[Team]],Table2[],11,)</f>
        <v>Group J</v>
      </c>
      <c r="L97" s="1" t="b">
        <v>1</v>
      </c>
      <c r="M97" s="36">
        <v>0.96</v>
      </c>
      <c r="N97" s="37">
        <v>0.67</v>
      </c>
      <c r="O97" s="37">
        <v>0.47</v>
      </c>
      <c r="P97" s="37">
        <v>0.26</v>
      </c>
      <c r="Q97" s="38">
        <v>0.16</v>
      </c>
      <c r="R97" s="39" t="b">
        <v>0</v>
      </c>
      <c r="S97" s="11"/>
      <c r="T97" s="44"/>
    </row>
    <row r="98" spans="1:20" ht="20.100000000000001" customHeight="1" x14ac:dyDescent="0.25">
      <c r="A98" s="11">
        <v>30</v>
      </c>
      <c r="B98" t="s">
        <v>38</v>
      </c>
      <c r="C98" s="21" t="str">
        <f>VLOOKUP(Table1[[#This Row],[pID]],FIFAdata5626[],5,)</f>
        <v>Nahuel Molina</v>
      </c>
      <c r="D98" s="11" t="e" cm="1" vm="3">
        <f t="array" aca="1" ref="D98" ca="1">_xlfn.FIELDVALUE(Table1[[#This Row],[Team]],"image")</f>
        <v>#VALUE!</v>
      </c>
      <c r="E98" s="21" t="e" vm="4">
        <v>#VALUE!</v>
      </c>
      <c r="F98" s="11" t="str">
        <f>VLOOKUP(Table1[[#This Row],[pID]],FIFAdata5626[],7,FALSE)</f>
        <v>DEF</v>
      </c>
      <c r="G98" s="23">
        <v>73.333333333333343</v>
      </c>
      <c r="H98" s="11">
        <f>VLOOKUP(Table1[[#This Row],[pID]],FIFAdata5626[],8,FALSE)</f>
        <v>4.4000000000000004</v>
      </c>
      <c r="I98" s="28" t="str">
        <f>IF(VLOOKUP(Table1[[#This Row],[pID]],FIFAdata5626[],9,FALSE)="playing","In the squad","Not selected")</f>
        <v>In the squad</v>
      </c>
      <c r="J98" s="11" t="str">
        <f>VLOOKUP(Table1[[#This Row],[Team]],Table2[],10,)</f>
        <v>Pot 1</v>
      </c>
      <c r="K98" s="11" t="str">
        <f>VLOOKUP(Table1[[#This Row],[Team]],Table2[],11,)</f>
        <v>Group J</v>
      </c>
      <c r="L98" s="1" t="b">
        <v>1</v>
      </c>
      <c r="M98" s="36">
        <v>0.96</v>
      </c>
      <c r="N98" s="37">
        <v>0.67</v>
      </c>
      <c r="O98" s="37">
        <v>0.47</v>
      </c>
      <c r="P98" s="37">
        <v>0.26</v>
      </c>
      <c r="Q98" s="38">
        <v>0.16</v>
      </c>
      <c r="R98" s="39" t="b">
        <v>0</v>
      </c>
      <c r="S98" s="11"/>
      <c r="T98" s="44"/>
    </row>
    <row r="99" spans="1:20" ht="20.100000000000001" customHeight="1" x14ac:dyDescent="0.25">
      <c r="A99" s="11">
        <v>31</v>
      </c>
      <c r="B99" t="s">
        <v>39</v>
      </c>
      <c r="C99" s="21" t="str">
        <f>VLOOKUP(Table1[[#This Row],[pID]],FIFAdata5626[],5,)</f>
        <v>Nicolás Otamendi</v>
      </c>
      <c r="D99" s="11" t="e" cm="1" vm="3">
        <f t="array" aca="1" ref="D99" ca="1">_xlfn.FIELDVALUE(Table1[[#This Row],[Team]],"image")</f>
        <v>#VALUE!</v>
      </c>
      <c r="E99" s="21" t="e" vm="4">
        <v>#VALUE!</v>
      </c>
      <c r="F99" s="11" t="str">
        <f>VLOOKUP(Table1[[#This Row],[pID]],FIFAdata5626[],7,FALSE)</f>
        <v>DEF</v>
      </c>
      <c r="G99" s="23">
        <v>73.333333333333343</v>
      </c>
      <c r="H99" s="11">
        <f>VLOOKUP(Table1[[#This Row],[pID]],FIFAdata5626[],8,FALSE)</f>
        <v>4.4000000000000004</v>
      </c>
      <c r="I99" s="28" t="str">
        <f>IF(VLOOKUP(Table1[[#This Row],[pID]],FIFAdata5626[],9,FALSE)="playing","In the squad","Not selected")</f>
        <v>In the squad</v>
      </c>
      <c r="J99" s="11" t="str">
        <f>VLOOKUP(Table1[[#This Row],[Team]],Table2[],10,)</f>
        <v>Pot 1</v>
      </c>
      <c r="K99" s="11" t="str">
        <f>VLOOKUP(Table1[[#This Row],[Team]],Table2[],11,)</f>
        <v>Group J</v>
      </c>
      <c r="L99" s="1" t="b">
        <v>1</v>
      </c>
      <c r="M99" s="36">
        <v>0.96</v>
      </c>
      <c r="N99" s="37">
        <v>0.67</v>
      </c>
      <c r="O99" s="37">
        <v>0.47</v>
      </c>
      <c r="P99" s="37">
        <v>0.26</v>
      </c>
      <c r="Q99" s="38">
        <v>0.16</v>
      </c>
      <c r="R99" s="39" t="b">
        <v>0</v>
      </c>
      <c r="S99" s="11"/>
      <c r="T99" s="44"/>
    </row>
    <row r="100" spans="1:20" ht="20.100000000000001" customHeight="1" x14ac:dyDescent="0.25">
      <c r="A100" s="11">
        <v>34</v>
      </c>
      <c r="B100" t="s">
        <v>42</v>
      </c>
      <c r="C100" s="21" t="str">
        <f>VLOOKUP(Table1[[#This Row],[pID]],FIFAdata5626[],5,)</f>
        <v>Nicolás Tagliafico</v>
      </c>
      <c r="D100" s="11" t="e" cm="1" vm="3">
        <f t="array" aca="1" ref="D100" ca="1">_xlfn.FIELDVALUE(Table1[[#This Row],[Team]],"image")</f>
        <v>#VALUE!</v>
      </c>
      <c r="E100" s="21" t="e" vm="4">
        <v>#VALUE!</v>
      </c>
      <c r="F100" s="11" t="str">
        <f>VLOOKUP(Table1[[#This Row],[pID]],FIFAdata5626[],7,FALSE)</f>
        <v>DEF</v>
      </c>
      <c r="G100" s="23">
        <v>71.666666666666671</v>
      </c>
      <c r="H100" s="11">
        <f>VLOOKUP(Table1[[#This Row],[pID]],FIFAdata5626[],8,FALSE)</f>
        <v>4.3</v>
      </c>
      <c r="I100" s="28" t="str">
        <f>IF(VLOOKUP(Table1[[#This Row],[pID]],FIFAdata5626[],9,FALSE)="playing","In the squad","Not selected")</f>
        <v>In the squad</v>
      </c>
      <c r="J100" s="11" t="str">
        <f>VLOOKUP(Table1[[#This Row],[Team]],Table2[],10,)</f>
        <v>Pot 1</v>
      </c>
      <c r="K100" s="11" t="str">
        <f>VLOOKUP(Table1[[#This Row],[Team]],Table2[],11,)</f>
        <v>Group J</v>
      </c>
      <c r="L100" s="1" t="b">
        <v>1</v>
      </c>
      <c r="M100" s="36">
        <v>0.96</v>
      </c>
      <c r="N100" s="37">
        <v>0.67</v>
      </c>
      <c r="O100" s="37">
        <v>0.47</v>
      </c>
      <c r="P100" s="37">
        <v>0.26</v>
      </c>
      <c r="Q100" s="38">
        <v>0.16</v>
      </c>
      <c r="R100" s="39" t="b">
        <v>0</v>
      </c>
      <c r="S100" s="11"/>
      <c r="T100" s="44"/>
    </row>
    <row r="101" spans="1:20" ht="20.100000000000001" customHeight="1" x14ac:dyDescent="0.25">
      <c r="A101" s="11">
        <v>1323</v>
      </c>
      <c r="B101" t="s">
        <v>1102</v>
      </c>
      <c r="C101" s="21" t="str">
        <f>VLOOKUP(Table1[[#This Row],[pID]],FIFAdata5626[],5,)</f>
        <v>Gonzalo Montiel</v>
      </c>
      <c r="D101" s="11" t="e" cm="1" vm="3">
        <f t="array" aca="1" ref="D101" ca="1">_xlfn.FIELDVALUE(Table1[[#This Row],[Team]],"image")</f>
        <v>#VALUE!</v>
      </c>
      <c r="E101" s="21" t="e" vm="4">
        <v>#VALUE!</v>
      </c>
      <c r="F101" s="11" t="str">
        <f>VLOOKUP(Table1[[#This Row],[pID]],FIFAdata5626[],7,FALSE)</f>
        <v>DEF</v>
      </c>
      <c r="G101" s="23">
        <v>71.666666666666671</v>
      </c>
      <c r="H101" s="11">
        <f>VLOOKUP(Table1[[#This Row],[pID]],FIFAdata5626[],8,FALSE)</f>
        <v>4.3</v>
      </c>
      <c r="I101" s="28" t="str">
        <f>IF(VLOOKUP(Table1[[#This Row],[pID]],FIFAdata5626[],9,FALSE)="playing","In the squad","Not selected")</f>
        <v>In the squad</v>
      </c>
      <c r="J101" s="11" t="str">
        <f>VLOOKUP(Table1[[#This Row],[Team]],Table2[],10,)</f>
        <v>Pot 1</v>
      </c>
      <c r="K101" s="11" t="str">
        <f>VLOOKUP(Table1[[#This Row],[Team]],Table2[],11,)</f>
        <v>Group J</v>
      </c>
      <c r="L101" s="1" t="b">
        <v>1</v>
      </c>
      <c r="M101" s="36">
        <v>0.96</v>
      </c>
      <c r="N101" s="37">
        <v>0.67</v>
      </c>
      <c r="O101" s="37">
        <v>0.47</v>
      </c>
      <c r="P101" s="37">
        <v>0.26</v>
      </c>
      <c r="Q101" s="38">
        <v>0.16</v>
      </c>
      <c r="R101" s="39" t="b">
        <v>0</v>
      </c>
      <c r="S101" s="11"/>
      <c r="T101" s="44"/>
    </row>
    <row r="102" spans="1:20" ht="20.100000000000001" customHeight="1" x14ac:dyDescent="0.25">
      <c r="A102" s="11">
        <v>1320</v>
      </c>
      <c r="B102" t="s">
        <v>1099</v>
      </c>
      <c r="C102" s="21" t="str">
        <f>VLOOKUP(Table1[[#This Row],[pID]],FIFAdata5626[],5,)</f>
        <v>Facundo Medina</v>
      </c>
      <c r="D102" s="11" t="e" cm="1" vm="3">
        <f t="array" aca="1" ref="D102" ca="1">_xlfn.FIELDVALUE(Table1[[#This Row],[Team]],"image")</f>
        <v>#VALUE!</v>
      </c>
      <c r="E102" s="21" t="e" vm="4">
        <v>#VALUE!</v>
      </c>
      <c r="F102" s="11" t="str">
        <f>VLOOKUP(Table1[[#This Row],[pID]],FIFAdata5626[],7,FALSE)</f>
        <v>DEF</v>
      </c>
      <c r="G102" s="23">
        <v>66.666666666666657</v>
      </c>
      <c r="H102" s="11">
        <f>VLOOKUP(Table1[[#This Row],[pID]],FIFAdata5626[],8,FALSE)</f>
        <v>4</v>
      </c>
      <c r="I102" s="29" t="str">
        <f>IF(VLOOKUP(Table1[[#This Row],[pID]],FIFAdata5626[],9,FALSE)="playing","In the squad","Not selected")</f>
        <v>In the squad</v>
      </c>
      <c r="J102" s="11" t="str">
        <f>VLOOKUP(Table1[[#This Row],[Team]],Table2[],10,)</f>
        <v>Pot 1</v>
      </c>
      <c r="K102" s="11" t="str">
        <f>VLOOKUP(Table1[[#This Row],[Team]],Table2[],11,)</f>
        <v>Group J</v>
      </c>
      <c r="L102" s="2" t="b">
        <v>1</v>
      </c>
      <c r="M102" s="36">
        <v>0.96</v>
      </c>
      <c r="N102" s="37">
        <v>0.67</v>
      </c>
      <c r="O102" s="37">
        <v>0.47</v>
      </c>
      <c r="P102" s="37">
        <v>0.26</v>
      </c>
      <c r="Q102" s="38">
        <v>0.16</v>
      </c>
      <c r="R102" s="39" t="b">
        <v>0</v>
      </c>
      <c r="S102" s="11"/>
      <c r="T102" s="44"/>
    </row>
    <row r="103" spans="1:20" ht="20.100000000000001" customHeight="1" thickBot="1" x14ac:dyDescent="0.3">
      <c r="A103" s="20">
        <v>1325</v>
      </c>
      <c r="B103" t="s">
        <v>1104</v>
      </c>
      <c r="C103" s="22" t="str">
        <f>VLOOKUP(Table1[[#This Row],[pID]],FIFAdata5626[],5,)</f>
        <v>Leonardo Balerdi</v>
      </c>
      <c r="D103" s="20" t="e" cm="1" vm="3">
        <f t="array" aca="1" ref="D103" ca="1">_xlfn.FIELDVALUE(Table1[[#This Row],[Team]],"image")</f>
        <v>#VALUE!</v>
      </c>
      <c r="E103" s="22" t="e" vm="4">
        <v>#VALUE!</v>
      </c>
      <c r="F103" s="20" t="str">
        <f>VLOOKUP(Table1[[#This Row],[pID]],FIFAdata5626[],7,FALSE)</f>
        <v>DEF</v>
      </c>
      <c r="G103" s="24">
        <v>66.666666666666657</v>
      </c>
      <c r="H103" s="20">
        <f>VLOOKUP(Table1[[#This Row],[pID]],FIFAdata5626[],8,FALSE)</f>
        <v>4</v>
      </c>
      <c r="I103" s="31" t="str">
        <f>IF(VLOOKUP(Table1[[#This Row],[pID]],FIFAdata5626[],9,FALSE)="playing","In the squad","Not selected")</f>
        <v>In the squad</v>
      </c>
      <c r="J103" s="20" t="str">
        <f>VLOOKUP(Table1[[#This Row],[Team]],Table2[],10,)</f>
        <v>Pot 1</v>
      </c>
      <c r="K103" s="20" t="str">
        <f>VLOOKUP(Table1[[#This Row],[Team]],Table2[],11,)</f>
        <v>Group J</v>
      </c>
      <c r="L103" s="2" t="b">
        <v>1</v>
      </c>
      <c r="M103" s="40">
        <v>0.96</v>
      </c>
      <c r="N103" s="41">
        <v>0.67</v>
      </c>
      <c r="O103" s="41">
        <v>0.47</v>
      </c>
      <c r="P103" s="41">
        <v>0.26</v>
      </c>
      <c r="Q103" s="42">
        <v>0.16</v>
      </c>
      <c r="R103" s="43" t="b">
        <v>0</v>
      </c>
      <c r="S103" s="20"/>
      <c r="T103" s="45"/>
    </row>
    <row r="104" spans="1:20" ht="20.100000000000001" customHeight="1" x14ac:dyDescent="0.25">
      <c r="A104" s="11">
        <v>56</v>
      </c>
      <c r="B104" t="s">
        <v>63</v>
      </c>
      <c r="C104" s="21" t="str">
        <f>VLOOKUP(Table1[[#This Row],[pID]],FIFAdata5626[],5,)</f>
        <v>Alexis Mac Allister</v>
      </c>
      <c r="D104" s="11" t="e" cm="1" vm="3">
        <f t="array" aca="1" ref="D104" ca="1">_xlfn.FIELDVALUE(Table1[[#This Row],[Team]],"image")</f>
        <v>#VALUE!</v>
      </c>
      <c r="E104" s="21" t="e" vm="4">
        <v>#VALUE!</v>
      </c>
      <c r="F104" s="11" t="str">
        <f>VLOOKUP(Table1[[#This Row],[pID]],FIFAdata5626[],7,FALSE)</f>
        <v>MID</v>
      </c>
      <c r="G104" s="23">
        <v>65.999999999999986</v>
      </c>
      <c r="H104" s="11">
        <f>VLOOKUP(Table1[[#This Row],[pID]],FIFAdata5626[],8,FALSE)</f>
        <v>6.6</v>
      </c>
      <c r="I104" s="28" t="str">
        <f>IF(VLOOKUP(Table1[[#This Row],[pID]],FIFAdata5626[],9,FALSE)="playing","In the squad","Not selected")</f>
        <v>In the squad</v>
      </c>
      <c r="J104" s="11" t="str">
        <f>VLOOKUP(Table1[[#This Row],[Team]],Table2[],10,)</f>
        <v>Pot 1</v>
      </c>
      <c r="K104" s="11" t="str">
        <f>VLOOKUP(Table1[[#This Row],[Team]],Table2[],11,)</f>
        <v>Group J</v>
      </c>
      <c r="L104" s="1" t="b">
        <v>1</v>
      </c>
      <c r="M104" s="36">
        <v>0.96</v>
      </c>
      <c r="N104" s="37">
        <v>0.67</v>
      </c>
      <c r="O104" s="37">
        <v>0.47</v>
      </c>
      <c r="P104" s="37">
        <v>0.26</v>
      </c>
      <c r="Q104" s="38">
        <v>0.16</v>
      </c>
      <c r="R104" s="39" t="b">
        <v>0</v>
      </c>
      <c r="S104" s="11"/>
      <c r="T104" s="44"/>
    </row>
    <row r="105" spans="1:20" ht="20.100000000000001" customHeight="1" x14ac:dyDescent="0.25">
      <c r="A105" s="11">
        <v>55</v>
      </c>
      <c r="B105" t="s">
        <v>62</v>
      </c>
      <c r="C105" s="21" t="str">
        <f>VLOOKUP(Table1[[#This Row],[pID]],FIFAdata5626[],5,)</f>
        <v>Thiago Almada</v>
      </c>
      <c r="D105" s="11" t="e" cm="1" vm="3">
        <f t="array" aca="1" ref="D105" ca="1">_xlfn.FIELDVALUE(Table1[[#This Row],[Team]],"image")</f>
        <v>#VALUE!</v>
      </c>
      <c r="E105" s="21" t="e" vm="4">
        <v>#VALUE!</v>
      </c>
      <c r="F105" s="11" t="str">
        <f>VLOOKUP(Table1[[#This Row],[pID]],FIFAdata5626[],7,FALSE)</f>
        <v>MID</v>
      </c>
      <c r="G105" s="23">
        <v>65</v>
      </c>
      <c r="H105" s="11">
        <f>VLOOKUP(Table1[[#This Row],[pID]],FIFAdata5626[],8,FALSE)</f>
        <v>6.5</v>
      </c>
      <c r="I105" s="28" t="str">
        <f>IF(VLOOKUP(Table1[[#This Row],[pID]],FIFAdata5626[],9,FALSE)="playing","In the squad","Not selected")</f>
        <v>In the squad</v>
      </c>
      <c r="J105" s="11" t="str">
        <f>VLOOKUP(Table1[[#This Row],[Team]],Table2[],10,)</f>
        <v>Pot 1</v>
      </c>
      <c r="K105" s="11" t="str">
        <f>VLOOKUP(Table1[[#This Row],[Team]],Table2[],11,)</f>
        <v>Group J</v>
      </c>
      <c r="L105" s="1" t="b">
        <v>1</v>
      </c>
      <c r="M105" s="36">
        <v>0.96</v>
      </c>
      <c r="N105" s="37">
        <v>0.67</v>
      </c>
      <c r="O105" s="37">
        <v>0.47</v>
      </c>
      <c r="P105" s="37">
        <v>0.26</v>
      </c>
      <c r="Q105" s="38">
        <v>0.16</v>
      </c>
      <c r="R105" s="39" t="b">
        <v>0</v>
      </c>
      <c r="S105" s="11"/>
      <c r="T105" s="44"/>
    </row>
    <row r="106" spans="1:20" ht="20.100000000000001" customHeight="1" x14ac:dyDescent="0.25">
      <c r="A106" s="11">
        <v>53</v>
      </c>
      <c r="B106" t="s">
        <v>60</v>
      </c>
      <c r="C106" s="21" t="str">
        <f>VLOOKUP(Table1[[#This Row],[pID]],FIFAdata5626[],5,)</f>
        <v>Valentín Barco</v>
      </c>
      <c r="D106" s="11" t="e" cm="1" vm="3">
        <f t="array" aca="1" ref="D106" ca="1">_xlfn.FIELDVALUE(Table1[[#This Row],[Team]],"image")</f>
        <v>#VALUE!</v>
      </c>
      <c r="E106" s="21" t="e" vm="4">
        <v>#VALUE!</v>
      </c>
      <c r="F106" s="11" t="str">
        <f>VLOOKUP(Table1[[#This Row],[pID]],FIFAdata5626[],7,FALSE)</f>
        <v>MID</v>
      </c>
      <c r="G106" s="23">
        <v>62</v>
      </c>
      <c r="H106" s="11">
        <f>VLOOKUP(Table1[[#This Row],[pID]],FIFAdata5626[],8,FALSE)</f>
        <v>6.2</v>
      </c>
      <c r="I106" s="28" t="str">
        <f>IF(VLOOKUP(Table1[[#This Row],[pID]],FIFAdata5626[],9,FALSE)="playing","In the squad","Not selected")</f>
        <v>In the squad</v>
      </c>
      <c r="J106" s="11" t="str">
        <f>VLOOKUP(Table1[[#This Row],[Team]],Table2[],10,)</f>
        <v>Pot 1</v>
      </c>
      <c r="K106" s="11" t="str">
        <f>VLOOKUP(Table1[[#This Row],[Team]],Table2[],11,)</f>
        <v>Group J</v>
      </c>
      <c r="L106" s="1" t="b">
        <v>1</v>
      </c>
      <c r="M106" s="36">
        <v>0.96</v>
      </c>
      <c r="N106" s="37">
        <v>0.67</v>
      </c>
      <c r="O106" s="37">
        <v>0.47</v>
      </c>
      <c r="P106" s="37">
        <v>0.26</v>
      </c>
      <c r="Q106" s="38">
        <v>0.16</v>
      </c>
      <c r="R106" s="39" t="b">
        <v>0</v>
      </c>
      <c r="S106" s="11"/>
      <c r="T106" s="44"/>
    </row>
    <row r="107" spans="1:20" ht="20.100000000000001" customHeight="1" x14ac:dyDescent="0.25">
      <c r="A107" s="11">
        <v>1326</v>
      </c>
      <c r="B107" t="s">
        <v>1105</v>
      </c>
      <c r="C107" s="21" t="str">
        <f>VLOOKUP(Table1[[#This Row],[pID]],FIFAdata5626[],5,)</f>
        <v>Giovani Lo Celso</v>
      </c>
      <c r="D107" s="11" t="e" cm="1" vm="3">
        <f t="array" aca="1" ref="D107" ca="1">_xlfn.FIELDVALUE(Table1[[#This Row],[Team]],"image")</f>
        <v>#VALUE!</v>
      </c>
      <c r="E107" s="21" t="e" vm="4">
        <v>#VALUE!</v>
      </c>
      <c r="F107" s="11" t="str">
        <f>VLOOKUP(Table1[[#This Row],[pID]],FIFAdata5626[],7,FALSE)</f>
        <v>MID</v>
      </c>
      <c r="G107" s="23">
        <v>62</v>
      </c>
      <c r="H107" s="11">
        <f>VLOOKUP(Table1[[#This Row],[pID]],FIFAdata5626[],8,FALSE)</f>
        <v>6.2</v>
      </c>
      <c r="I107" s="28" t="str">
        <f>IF(VLOOKUP(Table1[[#This Row],[pID]],FIFAdata5626[],9,FALSE)="playing","In the squad","Not selected")</f>
        <v>In the squad</v>
      </c>
      <c r="J107" s="11" t="str">
        <f>VLOOKUP(Table1[[#This Row],[Team]],Table2[],10,)</f>
        <v>Pot 1</v>
      </c>
      <c r="K107" s="11" t="str">
        <f>VLOOKUP(Table1[[#This Row],[Team]],Table2[],11,)</f>
        <v>Group J</v>
      </c>
      <c r="L107" s="1" t="b">
        <v>1</v>
      </c>
      <c r="M107" s="36">
        <v>0.96</v>
      </c>
      <c r="N107" s="37">
        <v>0.67</v>
      </c>
      <c r="O107" s="37">
        <v>0.47</v>
      </c>
      <c r="P107" s="37">
        <v>0.26</v>
      </c>
      <c r="Q107" s="38">
        <v>0.16</v>
      </c>
      <c r="R107" s="39" t="b">
        <v>0</v>
      </c>
      <c r="S107" s="11"/>
      <c r="T107" s="44"/>
    </row>
    <row r="108" spans="1:20" ht="20.100000000000001" customHeight="1" x14ac:dyDescent="0.25">
      <c r="A108" s="11">
        <v>54</v>
      </c>
      <c r="B108" t="s">
        <v>61</v>
      </c>
      <c r="C108" s="21" t="str">
        <f>VLOOKUP(Table1[[#This Row],[pID]],FIFAdata5626[],5,)</f>
        <v>Exequiel Palacios</v>
      </c>
      <c r="D108" s="11" t="e" cm="1" vm="3">
        <f t="array" aca="1" ref="D108" ca="1">_xlfn.FIELDVALUE(Table1[[#This Row],[Team]],"image")</f>
        <v>#VALUE!</v>
      </c>
      <c r="E108" s="21" t="e" vm="4">
        <v>#VALUE!</v>
      </c>
      <c r="F108" s="11" t="str">
        <f>VLOOKUP(Table1[[#This Row],[pID]],FIFAdata5626[],7,FALSE)</f>
        <v>MID</v>
      </c>
      <c r="G108" s="23">
        <v>60</v>
      </c>
      <c r="H108" s="11">
        <f>VLOOKUP(Table1[[#This Row],[pID]],FIFAdata5626[],8,FALSE)</f>
        <v>6</v>
      </c>
      <c r="I108" s="29" t="str">
        <f>IF(VLOOKUP(Table1[[#This Row],[pID]],FIFAdata5626[],9,FALSE)="playing","In the squad","Not selected")</f>
        <v>In the squad</v>
      </c>
      <c r="J108" s="11" t="str">
        <f>VLOOKUP(Table1[[#This Row],[Team]],Table2[],10,)</f>
        <v>Pot 1</v>
      </c>
      <c r="K108" s="11" t="str">
        <f>VLOOKUP(Table1[[#This Row],[Team]],Table2[],11,)</f>
        <v>Group J</v>
      </c>
      <c r="L108" s="2" t="b">
        <v>1</v>
      </c>
      <c r="M108" s="36">
        <v>0.96</v>
      </c>
      <c r="N108" s="37">
        <v>0.67</v>
      </c>
      <c r="O108" s="37">
        <v>0.47</v>
      </c>
      <c r="P108" s="37">
        <v>0.26</v>
      </c>
      <c r="Q108" s="38">
        <v>0.16</v>
      </c>
      <c r="R108" s="39" t="b">
        <v>0</v>
      </c>
      <c r="S108" s="11"/>
      <c r="T108" s="44"/>
    </row>
    <row r="109" spans="1:20" ht="20.100000000000001" customHeight="1" x14ac:dyDescent="0.25">
      <c r="A109" s="11">
        <v>50</v>
      </c>
      <c r="B109" t="s">
        <v>57</v>
      </c>
      <c r="C109" s="21" t="str">
        <f>VLOOKUP(Table1[[#This Row],[pID]],FIFAdata5626[],5,)</f>
        <v>Rodrigo De Paul</v>
      </c>
      <c r="D109" s="11" t="e" cm="1" vm="3">
        <f t="array" aca="1" ref="D109" ca="1">_xlfn.FIELDVALUE(Table1[[#This Row],[Team]],"image")</f>
        <v>#VALUE!</v>
      </c>
      <c r="E109" s="21" t="e" vm="4">
        <v>#VALUE!</v>
      </c>
      <c r="F109" s="11" t="str">
        <f>VLOOKUP(Table1[[#This Row],[pID]],FIFAdata5626[],7,FALSE)</f>
        <v>MID</v>
      </c>
      <c r="G109" s="23">
        <v>59.000000000000007</v>
      </c>
      <c r="H109" s="11">
        <f>VLOOKUP(Table1[[#This Row],[pID]],FIFAdata5626[],8,FALSE)</f>
        <v>5.9</v>
      </c>
      <c r="I109" s="28" t="str">
        <f>IF(VLOOKUP(Table1[[#This Row],[pID]],FIFAdata5626[],9,FALSE)="playing","In the squad","Not selected")</f>
        <v>In the squad</v>
      </c>
      <c r="J109" s="11" t="str">
        <f>VLOOKUP(Table1[[#This Row],[Team]],Table2[],10,)</f>
        <v>Pot 1</v>
      </c>
      <c r="K109" s="11" t="str">
        <f>VLOOKUP(Table1[[#This Row],[Team]],Table2[],11,)</f>
        <v>Group J</v>
      </c>
      <c r="L109" s="1" t="b">
        <v>1</v>
      </c>
      <c r="M109" s="36">
        <v>0.96</v>
      </c>
      <c r="N109" s="37">
        <v>0.67</v>
      </c>
      <c r="O109" s="37">
        <v>0.47</v>
      </c>
      <c r="P109" s="37">
        <v>0.26</v>
      </c>
      <c r="Q109" s="38">
        <v>0.16</v>
      </c>
      <c r="R109" s="39" t="b">
        <v>0</v>
      </c>
      <c r="S109" s="11"/>
      <c r="T109" s="44"/>
    </row>
    <row r="110" spans="1:20" ht="20.100000000000001" customHeight="1" x14ac:dyDescent="0.25">
      <c r="A110" s="11">
        <v>51</v>
      </c>
      <c r="B110" t="s">
        <v>58</v>
      </c>
      <c r="C110" s="21" t="str">
        <f>VLOOKUP(Table1[[#This Row],[pID]],FIFAdata5626[],5,)</f>
        <v>Nico Paz</v>
      </c>
      <c r="D110" s="11" t="e" cm="1" vm="3">
        <f t="array" aca="1" ref="D110" ca="1">_xlfn.FIELDVALUE(Table1[[#This Row],[Team]],"image")</f>
        <v>#VALUE!</v>
      </c>
      <c r="E110" s="21" t="e" vm="4">
        <v>#VALUE!</v>
      </c>
      <c r="F110" s="11" t="str">
        <f>VLOOKUP(Table1[[#This Row],[pID]],FIFAdata5626[],7,FALSE)</f>
        <v>MID</v>
      </c>
      <c r="G110" s="23">
        <v>59.000000000000007</v>
      </c>
      <c r="H110" s="11">
        <f>VLOOKUP(Table1[[#This Row],[pID]],FIFAdata5626[],8,FALSE)</f>
        <v>5.9</v>
      </c>
      <c r="I110" s="28" t="str">
        <f>IF(VLOOKUP(Table1[[#This Row],[pID]],FIFAdata5626[],9,FALSE)="playing","In the squad","Not selected")</f>
        <v>In the squad</v>
      </c>
      <c r="J110" s="11" t="str">
        <f>VLOOKUP(Table1[[#This Row],[Team]],Table2[],10,)</f>
        <v>Pot 1</v>
      </c>
      <c r="K110" s="11" t="str">
        <f>VLOOKUP(Table1[[#This Row],[Team]],Table2[],11,)</f>
        <v>Group J</v>
      </c>
      <c r="L110" s="1" t="b">
        <v>1</v>
      </c>
      <c r="M110" s="36">
        <v>0.96</v>
      </c>
      <c r="N110" s="37">
        <v>0.67</v>
      </c>
      <c r="O110" s="37">
        <v>0.47</v>
      </c>
      <c r="P110" s="37">
        <v>0.26</v>
      </c>
      <c r="Q110" s="38">
        <v>0.16</v>
      </c>
      <c r="R110" s="39" t="b">
        <v>0</v>
      </c>
      <c r="S110" s="11"/>
      <c r="T110" s="44"/>
    </row>
    <row r="111" spans="1:20" ht="20.100000000000001" customHeight="1" x14ac:dyDescent="0.25">
      <c r="A111" s="11">
        <v>41</v>
      </c>
      <c r="B111" t="s">
        <v>48</v>
      </c>
      <c r="C111" s="21" t="str">
        <f>VLOOKUP(Table1[[#This Row],[pID]],FIFAdata5626[],5,)</f>
        <v>Giuliano Simeone</v>
      </c>
      <c r="D111" s="11" t="e" cm="1" vm="3">
        <f t="array" aca="1" ref="D111" ca="1">_xlfn.FIELDVALUE(Table1[[#This Row],[Team]],"image")</f>
        <v>#VALUE!</v>
      </c>
      <c r="E111" s="21" t="e" vm="4">
        <v>#VALUE!</v>
      </c>
      <c r="F111" s="11" t="str">
        <f>VLOOKUP(Table1[[#This Row],[pID]],FIFAdata5626[],7,FALSE)</f>
        <v>MID</v>
      </c>
      <c r="G111" s="23">
        <v>55.999999999999993</v>
      </c>
      <c r="H111" s="11">
        <f>VLOOKUP(Table1[[#This Row],[pID]],FIFAdata5626[],8,FALSE)</f>
        <v>5.6</v>
      </c>
      <c r="I111" s="28" t="str">
        <f>IF(VLOOKUP(Table1[[#This Row],[pID]],FIFAdata5626[],9,FALSE)="playing","In the squad","Not selected")</f>
        <v>In the squad</v>
      </c>
      <c r="J111" s="11" t="str">
        <f>VLOOKUP(Table1[[#This Row],[Team]],Table2[],10,)</f>
        <v>Pot 1</v>
      </c>
      <c r="K111" s="11" t="str">
        <f>VLOOKUP(Table1[[#This Row],[Team]],Table2[],11,)</f>
        <v>Group J</v>
      </c>
      <c r="L111" s="1" t="b">
        <v>1</v>
      </c>
      <c r="M111" s="36">
        <v>0.96</v>
      </c>
      <c r="N111" s="37">
        <v>0.67</v>
      </c>
      <c r="O111" s="37">
        <v>0.47</v>
      </c>
      <c r="P111" s="37">
        <v>0.26</v>
      </c>
      <c r="Q111" s="38">
        <v>0.16</v>
      </c>
      <c r="R111" s="39" t="b">
        <v>0</v>
      </c>
      <c r="S111" s="11"/>
      <c r="T111" s="44"/>
    </row>
    <row r="112" spans="1:20" ht="20.100000000000001" customHeight="1" x14ac:dyDescent="0.25">
      <c r="A112" s="11">
        <v>42</v>
      </c>
      <c r="B112" t="s">
        <v>49</v>
      </c>
      <c r="C112" s="21" t="str">
        <f>VLOOKUP(Table1[[#This Row],[pID]],FIFAdata5626[],5,)</f>
        <v>Nico González</v>
      </c>
      <c r="D112" s="11" t="e" cm="1" vm="3">
        <f t="array" aca="1" ref="D112" ca="1">_xlfn.FIELDVALUE(Table1[[#This Row],[Team]],"image")</f>
        <v>#VALUE!</v>
      </c>
      <c r="E112" s="21" t="e" vm="4">
        <v>#VALUE!</v>
      </c>
      <c r="F112" s="11" t="str">
        <f>VLOOKUP(Table1[[#This Row],[pID]],FIFAdata5626[],7,FALSE)</f>
        <v>MID</v>
      </c>
      <c r="G112" s="23">
        <v>55.999999999999993</v>
      </c>
      <c r="H112" s="11">
        <f>VLOOKUP(Table1[[#This Row],[pID]],FIFAdata5626[],8,FALSE)</f>
        <v>5.6</v>
      </c>
      <c r="I112" s="28" t="str">
        <f>IF(VLOOKUP(Table1[[#This Row],[pID]],FIFAdata5626[],9,FALSE)="playing","In the squad","Not selected")</f>
        <v>In the squad</v>
      </c>
      <c r="J112" s="11" t="str">
        <f>VLOOKUP(Table1[[#This Row],[Team]],Table2[],10,)</f>
        <v>Pot 1</v>
      </c>
      <c r="K112" s="11" t="str">
        <f>VLOOKUP(Table1[[#This Row],[Team]],Table2[],11,)</f>
        <v>Group J</v>
      </c>
      <c r="L112" s="1" t="b">
        <v>1</v>
      </c>
      <c r="M112" s="36">
        <v>0.96</v>
      </c>
      <c r="N112" s="37">
        <v>0.67</v>
      </c>
      <c r="O112" s="37">
        <v>0.47</v>
      </c>
      <c r="P112" s="37">
        <v>0.26</v>
      </c>
      <c r="Q112" s="38">
        <v>0.16</v>
      </c>
      <c r="R112" s="39" t="b">
        <v>0</v>
      </c>
      <c r="S112" s="11"/>
      <c r="T112" s="44"/>
    </row>
    <row r="113" spans="1:20" ht="20.100000000000001" customHeight="1" x14ac:dyDescent="0.25">
      <c r="A113" s="11">
        <v>48</v>
      </c>
      <c r="B113" t="s">
        <v>55</v>
      </c>
      <c r="C113" s="21" t="str">
        <f>VLOOKUP(Table1[[#This Row],[pID]],FIFAdata5626[],5,)</f>
        <v>Leandro Paredes</v>
      </c>
      <c r="D113" s="11" t="e" cm="1" vm="3">
        <f t="array" aca="1" ref="D113" ca="1">_xlfn.FIELDVALUE(Table1[[#This Row],[Team]],"image")</f>
        <v>#VALUE!</v>
      </c>
      <c r="E113" s="21" t="e" vm="4">
        <v>#VALUE!</v>
      </c>
      <c r="F113" s="11" t="str">
        <f>VLOOKUP(Table1[[#This Row],[pID]],FIFAdata5626[],7,FALSE)</f>
        <v>MID</v>
      </c>
      <c r="G113" s="23">
        <v>55.999999999999993</v>
      </c>
      <c r="H113" s="11">
        <f>VLOOKUP(Table1[[#This Row],[pID]],FIFAdata5626[],8,FALSE)</f>
        <v>5.6</v>
      </c>
      <c r="I113" s="28" t="str">
        <f>IF(VLOOKUP(Table1[[#This Row],[pID]],FIFAdata5626[],9,FALSE)="playing","In the squad","Not selected")</f>
        <v>In the squad</v>
      </c>
      <c r="J113" s="11" t="str">
        <f>VLOOKUP(Table1[[#This Row],[Team]],Table2[],10,)</f>
        <v>Pot 1</v>
      </c>
      <c r="K113" s="11" t="str">
        <f>VLOOKUP(Table1[[#This Row],[Team]],Table2[],11,)</f>
        <v>Group J</v>
      </c>
      <c r="L113" s="1" t="b">
        <v>0</v>
      </c>
      <c r="M113" s="36">
        <v>0.96</v>
      </c>
      <c r="N113" s="37">
        <v>0.67</v>
      </c>
      <c r="O113" s="37">
        <v>0.47</v>
      </c>
      <c r="P113" s="37">
        <v>0.26</v>
      </c>
      <c r="Q113" s="38">
        <v>0.16</v>
      </c>
      <c r="R113" s="39" t="b">
        <v>0</v>
      </c>
      <c r="S113" s="11"/>
      <c r="T113" s="44"/>
    </row>
    <row r="114" spans="1:20" ht="20.100000000000001" customHeight="1" x14ac:dyDescent="0.25">
      <c r="A114" s="11">
        <v>38</v>
      </c>
      <c r="B114" t="s">
        <v>45</v>
      </c>
      <c r="C114" s="21" t="str">
        <f>VLOOKUP(Table1[[#This Row],[pID]],FIFAdata5626[],5,)</f>
        <v>Lionel Messi</v>
      </c>
      <c r="D114" s="11" t="e" cm="1" vm="3">
        <f t="array" aca="1" ref="D114" ca="1">_xlfn.FIELDVALUE(Table1[[#This Row],[Team]],"image")</f>
        <v>#VALUE!</v>
      </c>
      <c r="E114" s="21" t="e" vm="4">
        <v>#VALUE!</v>
      </c>
      <c r="F114" s="11" t="str">
        <f>VLOOKUP(Table1[[#This Row],[pID]],FIFAdata5626[],7,FALSE)</f>
        <v>FWD</v>
      </c>
      <c r="G114" s="23">
        <v>95.238095238095227</v>
      </c>
      <c r="H114" s="11">
        <f>VLOOKUP(Table1[[#This Row],[pID]],FIFAdata5626[],8,FALSE)</f>
        <v>10</v>
      </c>
      <c r="I114" s="29" t="str">
        <f>IF(VLOOKUP(Table1[[#This Row],[pID]],FIFAdata5626[],9,FALSE)="playing","In the squad","Not selected")</f>
        <v>In the squad</v>
      </c>
      <c r="J114" s="11" t="str">
        <f>VLOOKUP(Table1[[#This Row],[Team]],Table2[],10,)</f>
        <v>Pot 1</v>
      </c>
      <c r="K114" s="11" t="str">
        <f>VLOOKUP(Table1[[#This Row],[Team]],Table2[],11,)</f>
        <v>Group J</v>
      </c>
      <c r="L114" s="2" t="b">
        <v>1</v>
      </c>
      <c r="M114" s="36">
        <v>0.96</v>
      </c>
      <c r="N114" s="37">
        <v>0.67</v>
      </c>
      <c r="O114" s="37">
        <v>0.47</v>
      </c>
      <c r="P114" s="37">
        <v>0.26</v>
      </c>
      <c r="Q114" s="38">
        <v>0.16</v>
      </c>
      <c r="R114" s="39" t="b">
        <v>0</v>
      </c>
      <c r="S114" s="11"/>
      <c r="T114" s="44"/>
    </row>
    <row r="115" spans="1:20" ht="20.100000000000001" customHeight="1" x14ac:dyDescent="0.25">
      <c r="A115" s="11">
        <v>1338</v>
      </c>
      <c r="B115" t="s">
        <v>1117</v>
      </c>
      <c r="C115" s="21" t="str">
        <f>VLOOKUP(Table1[[#This Row],[pID]],FIFAdata5626[],5,)</f>
        <v>Lautaro Martínez</v>
      </c>
      <c r="D115" s="11" t="e" cm="1" vm="3">
        <f t="array" aca="1" ref="D115" ca="1">_xlfn.FIELDVALUE(Table1[[#This Row],[Team]],"image")</f>
        <v>#VALUE!</v>
      </c>
      <c r="E115" s="21" t="e" vm="4">
        <v>#VALUE!</v>
      </c>
      <c r="F115" s="11" t="str">
        <f>VLOOKUP(Table1[[#This Row],[pID]],FIFAdata5626[],7,FALSE)</f>
        <v>FWD</v>
      </c>
      <c r="G115" s="23">
        <v>83.80952380952381</v>
      </c>
      <c r="H115" s="11">
        <f>VLOOKUP(Table1[[#This Row],[pID]],FIFAdata5626[],8,FALSE)</f>
        <v>8.8000000000000007</v>
      </c>
      <c r="I115" s="28" t="str">
        <f>IF(VLOOKUP(Table1[[#This Row],[pID]],FIFAdata5626[],9,FALSE)="playing","In the squad","Not selected")</f>
        <v>In the squad</v>
      </c>
      <c r="J115" s="11" t="str">
        <f>VLOOKUP(Table1[[#This Row],[Team]],Table2[],10,)</f>
        <v>Pot 1</v>
      </c>
      <c r="K115" s="11" t="str">
        <f>VLOOKUP(Table1[[#This Row],[Team]],Table2[],11,)</f>
        <v>Group J</v>
      </c>
      <c r="L115" s="1" t="b">
        <v>1</v>
      </c>
      <c r="M115" s="36">
        <v>0.96</v>
      </c>
      <c r="N115" s="37">
        <v>0.67</v>
      </c>
      <c r="O115" s="37">
        <v>0.47</v>
      </c>
      <c r="P115" s="37">
        <v>0.26</v>
      </c>
      <c r="Q115" s="38">
        <v>0.16</v>
      </c>
      <c r="R115" s="39" t="b">
        <v>0</v>
      </c>
      <c r="S115" s="11"/>
      <c r="T115" s="44"/>
    </row>
    <row r="116" spans="1:20" ht="20.100000000000001" customHeight="1" x14ac:dyDescent="0.25">
      <c r="A116" s="11">
        <v>43</v>
      </c>
      <c r="B116" t="s">
        <v>50</v>
      </c>
      <c r="C116" s="21" t="str">
        <f>VLOOKUP(Table1[[#This Row],[pID]],FIFAdata5626[],5,)</f>
        <v>José Manuel López</v>
      </c>
      <c r="D116" s="11" t="e" cm="1" vm="3">
        <f t="array" aca="1" ref="D116" ca="1">_xlfn.FIELDVALUE(Table1[[#This Row],[Team]],"image")</f>
        <v>#VALUE!</v>
      </c>
      <c r="E116" s="21" t="e" vm="4">
        <v>#VALUE!</v>
      </c>
      <c r="F116" s="11" t="str">
        <f>VLOOKUP(Table1[[#This Row],[pID]],FIFAdata5626[],7,FALSE)</f>
        <v>FWD</v>
      </c>
      <c r="G116" s="23">
        <v>50.476190476190474</v>
      </c>
      <c r="H116" s="11">
        <f>VLOOKUP(Table1[[#This Row],[pID]],FIFAdata5626[],8,FALSE)</f>
        <v>5.3</v>
      </c>
      <c r="I116" s="28" t="str">
        <f>IF(VLOOKUP(Table1[[#This Row],[pID]],FIFAdata5626[],9,FALSE)="playing","In the squad","Not selected")</f>
        <v>In the squad</v>
      </c>
      <c r="J116" s="11" t="str">
        <f>VLOOKUP(Table1[[#This Row],[Team]],Table2[],10,)</f>
        <v>Pot 1</v>
      </c>
      <c r="K116" s="11" t="str">
        <f>VLOOKUP(Table1[[#This Row],[Team]],Table2[],11,)</f>
        <v>Group J</v>
      </c>
      <c r="L116" s="1" t="b">
        <v>1</v>
      </c>
      <c r="M116" s="36">
        <v>0.96</v>
      </c>
      <c r="N116" s="37">
        <v>0.67</v>
      </c>
      <c r="O116" s="37">
        <v>0.47</v>
      </c>
      <c r="P116" s="37">
        <v>0.26</v>
      </c>
      <c r="Q116" s="38">
        <v>0.16</v>
      </c>
      <c r="R116" s="39" t="b">
        <v>0</v>
      </c>
      <c r="S116" s="11"/>
      <c r="T116" s="44"/>
    </row>
    <row r="117" spans="1:20" ht="20.100000000000001" customHeight="1" x14ac:dyDescent="0.25">
      <c r="A117" s="11">
        <v>74</v>
      </c>
      <c r="B117" t="s">
        <v>81</v>
      </c>
      <c r="C117" s="21" t="str">
        <f>VLOOKUP(Table1[[#This Row],[pID]],FIFAdata5626[],5,)</f>
        <v>Mathew Ryan</v>
      </c>
      <c r="D117" s="11" t="e" cm="1" vm="5">
        <f t="array" aca="1" ref="D117" ca="1">_xlfn.FIELDVALUE(Table1[[#This Row],[Team]],"image")</f>
        <v>#VALUE!</v>
      </c>
      <c r="E117" s="21" t="e" vm="6">
        <v>#VALUE!</v>
      </c>
      <c r="F117" s="11" t="str">
        <f>VLOOKUP(Table1[[#This Row],[pID]],FIFAdata5626[],7,FALSE)</f>
        <v>GK</v>
      </c>
      <c r="G117" s="23">
        <v>82</v>
      </c>
      <c r="H117" s="11">
        <f>VLOOKUP(Table1[[#This Row],[pID]],FIFAdata5626[],8,FALSE)</f>
        <v>4.0999999999999996</v>
      </c>
      <c r="I117" s="28" t="str">
        <f>IF(VLOOKUP(Table1[[#This Row],[pID]],FIFAdata5626[],9,FALSE)="playing","In the squad","Not selected")</f>
        <v>In the squad</v>
      </c>
      <c r="J117" s="11" t="str">
        <f>VLOOKUP(Table1[[#This Row],[Team]],Table2[],10,)</f>
        <v>Pot 2</v>
      </c>
      <c r="K117" s="11" t="str">
        <f>VLOOKUP(Table1[[#This Row],[Team]],Table2[],11,)</f>
        <v>Group D</v>
      </c>
      <c r="L117" s="1" t="b">
        <v>1</v>
      </c>
      <c r="M117" s="36">
        <v>0.5</v>
      </c>
      <c r="N117" s="37">
        <v>0.16</v>
      </c>
      <c r="O117" s="37">
        <v>0.05</v>
      </c>
      <c r="P117" s="37">
        <v>0.03</v>
      </c>
      <c r="Q117" s="38">
        <v>0.01</v>
      </c>
      <c r="R117" s="39" t="b">
        <v>0</v>
      </c>
      <c r="S117" s="11"/>
      <c r="T117" s="44"/>
    </row>
    <row r="118" spans="1:20" ht="20.100000000000001" customHeight="1" x14ac:dyDescent="0.25">
      <c r="A118" s="11">
        <v>75</v>
      </c>
      <c r="B118" t="s">
        <v>82</v>
      </c>
      <c r="C118" s="21" t="str">
        <f>VLOOKUP(Table1[[#This Row],[pID]],FIFAdata5626[],5,)</f>
        <v>Paul Izzo</v>
      </c>
      <c r="D118" s="11" t="e" cm="1" vm="5">
        <f t="array" aca="1" ref="D118" ca="1">_xlfn.FIELDVALUE(Table1[[#This Row],[Team]],"image")</f>
        <v>#VALUE!</v>
      </c>
      <c r="E118" s="21" t="e" vm="6">
        <v>#VALUE!</v>
      </c>
      <c r="F118" s="11" t="str">
        <f>VLOOKUP(Table1[[#This Row],[pID]],FIFAdata5626[],7,FALSE)</f>
        <v>GK</v>
      </c>
      <c r="G118" s="23">
        <v>72</v>
      </c>
      <c r="H118" s="11">
        <f>VLOOKUP(Table1[[#This Row],[pID]],FIFAdata5626[],8,FALSE)</f>
        <v>3.6</v>
      </c>
      <c r="I118" s="28" t="str">
        <f>IF(VLOOKUP(Table1[[#This Row],[pID]],FIFAdata5626[],9,FALSE)="playing","In the squad","Not selected")</f>
        <v>In the squad</v>
      </c>
      <c r="J118" s="11" t="str">
        <f>VLOOKUP(Table1[[#This Row],[Team]],Table2[],10,)</f>
        <v>Pot 2</v>
      </c>
      <c r="K118" s="11" t="str">
        <f>VLOOKUP(Table1[[#This Row],[Team]],Table2[],11,)</f>
        <v>Group D</v>
      </c>
      <c r="L118" s="1" t="b">
        <v>1</v>
      </c>
      <c r="M118" s="36">
        <v>0.5</v>
      </c>
      <c r="N118" s="37">
        <v>0.16</v>
      </c>
      <c r="O118" s="37">
        <v>0.05</v>
      </c>
      <c r="P118" s="37">
        <v>0.03</v>
      </c>
      <c r="Q118" s="38">
        <v>0.01</v>
      </c>
      <c r="R118" s="39" t="b">
        <v>0</v>
      </c>
      <c r="S118" s="11"/>
      <c r="T118" s="44"/>
    </row>
    <row r="119" spans="1:20" ht="20.100000000000001" customHeight="1" x14ac:dyDescent="0.25">
      <c r="A119" s="11">
        <v>76</v>
      </c>
      <c r="B119" t="s">
        <v>83</v>
      </c>
      <c r="C119" s="21" t="str">
        <f>VLOOKUP(Table1[[#This Row],[pID]],FIFAdata5626[],5,)</f>
        <v>Patrick Beach</v>
      </c>
      <c r="D119" s="11" t="e" cm="1" vm="5">
        <f t="array" aca="1" ref="D119" ca="1">_xlfn.FIELDVALUE(Table1[[#This Row],[Team]],"image")</f>
        <v>#VALUE!</v>
      </c>
      <c r="E119" s="21" t="e" vm="6">
        <v>#VALUE!</v>
      </c>
      <c r="F119" s="11" t="str">
        <f>VLOOKUP(Table1[[#This Row],[pID]],FIFAdata5626[],7,FALSE)</f>
        <v>GK</v>
      </c>
      <c r="G119" s="23">
        <v>70</v>
      </c>
      <c r="H119" s="11">
        <f>VLOOKUP(Table1[[#This Row],[pID]],FIFAdata5626[],8,FALSE)</f>
        <v>3.5</v>
      </c>
      <c r="I119" s="28" t="str">
        <f>IF(VLOOKUP(Table1[[#This Row],[pID]],FIFAdata5626[],9,FALSE)="playing","In the squad","Not selected")</f>
        <v>In the squad</v>
      </c>
      <c r="J119" s="11" t="str">
        <f>VLOOKUP(Table1[[#This Row],[Team]],Table2[],10,)</f>
        <v>Pot 2</v>
      </c>
      <c r="K119" s="11" t="str">
        <f>VLOOKUP(Table1[[#This Row],[Team]],Table2[],11,)</f>
        <v>Group D</v>
      </c>
      <c r="L119" s="1" t="b">
        <v>1</v>
      </c>
      <c r="M119" s="36">
        <v>0.5</v>
      </c>
      <c r="N119" s="37">
        <v>0.16</v>
      </c>
      <c r="O119" s="37">
        <v>0.05</v>
      </c>
      <c r="P119" s="37">
        <v>0.03</v>
      </c>
      <c r="Q119" s="38">
        <v>0.01</v>
      </c>
      <c r="R119" s="39" t="b">
        <v>0</v>
      </c>
      <c r="S119" s="11"/>
      <c r="T119" s="44"/>
    </row>
    <row r="120" spans="1:20" ht="20.100000000000001" customHeight="1" x14ac:dyDescent="0.25">
      <c r="A120" s="11">
        <v>72</v>
      </c>
      <c r="B120" t="s">
        <v>79</v>
      </c>
      <c r="C120" s="21" t="str">
        <f>VLOOKUP(Table1[[#This Row],[pID]],FIFAdata5626[],5,)</f>
        <v>Jacob Italiano</v>
      </c>
      <c r="D120" s="11" t="e" cm="1" vm="5">
        <f t="array" aca="1" ref="D120" ca="1">_xlfn.FIELDVALUE(Table1[[#This Row],[Team]],"image")</f>
        <v>#VALUE!</v>
      </c>
      <c r="E120" s="21" t="e" vm="6">
        <v>#VALUE!</v>
      </c>
      <c r="F120" s="11" t="str">
        <f>VLOOKUP(Table1[[#This Row],[pID]],FIFAdata5626[],7,FALSE)</f>
        <v>DEF</v>
      </c>
      <c r="G120" s="23">
        <v>70</v>
      </c>
      <c r="H120" s="11">
        <f>VLOOKUP(Table1[[#This Row],[pID]],FIFAdata5626[],8,FALSE)</f>
        <v>4.2</v>
      </c>
      <c r="I120" s="28" t="str">
        <f>IF(VLOOKUP(Table1[[#This Row],[pID]],FIFAdata5626[],9,FALSE)="playing","In the squad","Not selected")</f>
        <v>In the squad</v>
      </c>
      <c r="J120" s="11" t="str">
        <f>VLOOKUP(Table1[[#This Row],[Team]],Table2[],10,)</f>
        <v>Pot 2</v>
      </c>
      <c r="K120" s="11" t="str">
        <f>VLOOKUP(Table1[[#This Row],[Team]],Table2[],11,)</f>
        <v>Group D</v>
      </c>
      <c r="L120" s="1" t="b">
        <v>1</v>
      </c>
      <c r="M120" s="36">
        <v>0.5</v>
      </c>
      <c r="N120" s="37">
        <v>0.16</v>
      </c>
      <c r="O120" s="37">
        <v>0.05</v>
      </c>
      <c r="P120" s="37">
        <v>0.03</v>
      </c>
      <c r="Q120" s="38">
        <v>0.01</v>
      </c>
      <c r="R120" s="39" t="b">
        <v>0</v>
      </c>
      <c r="S120" s="11"/>
      <c r="T120" s="44"/>
    </row>
    <row r="121" spans="1:20" ht="20.100000000000001" customHeight="1" x14ac:dyDescent="0.25">
      <c r="A121" s="11">
        <v>2002</v>
      </c>
      <c r="B121" t="s">
        <v>1419</v>
      </c>
      <c r="C121" s="21" t="str">
        <f>VLOOKUP(Table1[[#This Row],[pID]],FIFAdata5626[],5,)</f>
        <v>Harry Souttar</v>
      </c>
      <c r="D121" s="11" t="e" cm="1" vm="5">
        <f t="array" aca="1" ref="D121" ca="1">_xlfn.FIELDVALUE(Table1[[#This Row],[Team]],"image")</f>
        <v>#VALUE!</v>
      </c>
      <c r="E121" s="21" t="e" vm="6">
        <v>#VALUE!</v>
      </c>
      <c r="F121" s="11" t="str">
        <f>VLOOKUP(Table1[[#This Row],[pID]],FIFAdata5626[],7,FALSE)</f>
        <v>DEF</v>
      </c>
      <c r="G121" s="23">
        <v>68.333333333333329</v>
      </c>
      <c r="H121" s="11">
        <f>VLOOKUP(Table1[[#This Row],[pID]],FIFAdata5626[],8,FALSE)</f>
        <v>4.0999999999999996</v>
      </c>
      <c r="I121" s="28" t="str">
        <f>IF(VLOOKUP(Table1[[#This Row],[pID]],FIFAdata5626[],9,FALSE)="playing","In the squad","Not selected")</f>
        <v>In the squad</v>
      </c>
      <c r="J121" s="11" t="str">
        <f>VLOOKUP(Table1[[#This Row],[Team]],Table2[],10,)</f>
        <v>Pot 2</v>
      </c>
      <c r="K121" s="11" t="str">
        <f>VLOOKUP(Table1[[#This Row],[Team]],Table2[],11,)</f>
        <v>Group D</v>
      </c>
      <c r="L121" s="1" t="b">
        <v>1</v>
      </c>
      <c r="M121" s="36">
        <v>0.5</v>
      </c>
      <c r="N121" s="37">
        <v>0.16</v>
      </c>
      <c r="O121" s="37">
        <v>0.05</v>
      </c>
      <c r="P121" s="37">
        <v>0.03</v>
      </c>
      <c r="Q121" s="38">
        <v>0.01</v>
      </c>
      <c r="R121" s="39" t="b">
        <v>0</v>
      </c>
      <c r="S121" s="11"/>
      <c r="T121" s="44"/>
    </row>
    <row r="122" spans="1:20" ht="20.100000000000001" customHeight="1" x14ac:dyDescent="0.25">
      <c r="A122" s="11">
        <v>58</v>
      </c>
      <c r="B122" t="s">
        <v>65</v>
      </c>
      <c r="C122" s="21" t="str">
        <f>VLOOKUP(Table1[[#This Row],[pID]],FIFAdata5626[],5,)</f>
        <v>Jordan Bos</v>
      </c>
      <c r="D122" s="11" t="e" cm="1" vm="5">
        <f t="array" aca="1" ref="D122" ca="1">_xlfn.FIELDVALUE(Table1[[#This Row],[Team]],"image")</f>
        <v>#VALUE!</v>
      </c>
      <c r="E122" s="21" t="e" vm="6">
        <v>#VALUE!</v>
      </c>
      <c r="F122" s="11" t="str">
        <f>VLOOKUP(Table1[[#This Row],[pID]],FIFAdata5626[],7,FALSE)</f>
        <v>DEF</v>
      </c>
      <c r="G122" s="23">
        <v>66.666666666666657</v>
      </c>
      <c r="H122" s="11">
        <f>VLOOKUP(Table1[[#This Row],[pID]],FIFAdata5626[],8,FALSE)</f>
        <v>4</v>
      </c>
      <c r="I122" s="29" t="str">
        <f>IF(VLOOKUP(Table1[[#This Row],[pID]],FIFAdata5626[],9,FALSE)="playing","In the squad","Not selected")</f>
        <v>In the squad</v>
      </c>
      <c r="J122" s="11" t="str">
        <f>VLOOKUP(Table1[[#This Row],[Team]],Table2[],10,)</f>
        <v>Pot 2</v>
      </c>
      <c r="K122" s="11" t="str">
        <f>VLOOKUP(Table1[[#This Row],[Team]],Table2[],11,)</f>
        <v>Group D</v>
      </c>
      <c r="L122" s="2" t="b">
        <v>1</v>
      </c>
      <c r="M122" s="36">
        <v>0.5</v>
      </c>
      <c r="N122" s="37">
        <v>0.16</v>
      </c>
      <c r="O122" s="37">
        <v>0.05</v>
      </c>
      <c r="P122" s="37">
        <v>0.03</v>
      </c>
      <c r="Q122" s="38">
        <v>0.01</v>
      </c>
      <c r="R122" s="39" t="b">
        <v>0</v>
      </c>
      <c r="S122" s="11"/>
      <c r="T122" s="44"/>
    </row>
    <row r="123" spans="1:20" ht="20.100000000000001" customHeight="1" x14ac:dyDescent="0.25">
      <c r="A123" s="11">
        <v>60</v>
      </c>
      <c r="B123" t="s">
        <v>67</v>
      </c>
      <c r="C123" s="21" t="str">
        <f>VLOOKUP(Table1[[#This Row],[pID]],FIFAdata5626[],5,)</f>
        <v>Alessandro Circati</v>
      </c>
      <c r="D123" s="11" t="e" cm="1" vm="5">
        <f t="array" aca="1" ref="D123" ca="1">_xlfn.FIELDVALUE(Table1[[#This Row],[Team]],"image")</f>
        <v>#VALUE!</v>
      </c>
      <c r="E123" s="21" t="e" vm="6">
        <v>#VALUE!</v>
      </c>
      <c r="F123" s="11" t="str">
        <f>VLOOKUP(Table1[[#This Row],[pID]],FIFAdata5626[],7,FALSE)</f>
        <v>DEF</v>
      </c>
      <c r="G123" s="23">
        <v>65</v>
      </c>
      <c r="H123" s="11">
        <f>VLOOKUP(Table1[[#This Row],[pID]],FIFAdata5626[],8,FALSE)</f>
        <v>3.9</v>
      </c>
      <c r="I123" s="28" t="str">
        <f>IF(VLOOKUP(Table1[[#This Row],[pID]],FIFAdata5626[],9,FALSE)="playing","In the squad","Not selected")</f>
        <v>In the squad</v>
      </c>
      <c r="J123" s="11" t="str">
        <f>VLOOKUP(Table1[[#This Row],[Team]],Table2[],10,)</f>
        <v>Pot 2</v>
      </c>
      <c r="K123" s="11" t="str">
        <f>VLOOKUP(Table1[[#This Row],[Team]],Table2[],11,)</f>
        <v>Group D</v>
      </c>
      <c r="L123" s="1" t="b">
        <v>1</v>
      </c>
      <c r="M123" s="36">
        <v>0.5</v>
      </c>
      <c r="N123" s="37">
        <v>0.16</v>
      </c>
      <c r="O123" s="37">
        <v>0.05</v>
      </c>
      <c r="P123" s="37">
        <v>0.03</v>
      </c>
      <c r="Q123" s="38">
        <v>0.01</v>
      </c>
      <c r="R123" s="39" t="b">
        <v>0</v>
      </c>
      <c r="S123" s="11"/>
      <c r="T123" s="44"/>
    </row>
    <row r="124" spans="1:20" ht="20.100000000000001" customHeight="1" x14ac:dyDescent="0.25">
      <c r="A124" s="11">
        <v>61</v>
      </c>
      <c r="B124" t="s">
        <v>68</v>
      </c>
      <c r="C124" s="21" t="str">
        <f>VLOOKUP(Table1[[#This Row],[pID]],FIFAdata5626[],5,)</f>
        <v>Cameron Burgess</v>
      </c>
      <c r="D124" s="11" t="e" cm="1" vm="5">
        <f t="array" aca="1" ref="D124" ca="1">_xlfn.FIELDVALUE(Table1[[#This Row],[Team]],"image")</f>
        <v>#VALUE!</v>
      </c>
      <c r="E124" s="21" t="e" vm="6">
        <v>#VALUE!</v>
      </c>
      <c r="F124" s="11" t="str">
        <f>VLOOKUP(Table1[[#This Row],[pID]],FIFAdata5626[],7,FALSE)</f>
        <v>DEF</v>
      </c>
      <c r="G124" s="23">
        <v>63.333333333333329</v>
      </c>
      <c r="H124" s="11">
        <f>VLOOKUP(Table1[[#This Row],[pID]],FIFAdata5626[],8,FALSE)</f>
        <v>3.8</v>
      </c>
      <c r="I124" s="28" t="str">
        <f>IF(VLOOKUP(Table1[[#This Row],[pID]],FIFAdata5626[],9,FALSE)="playing","In the squad","Not selected")</f>
        <v>In the squad</v>
      </c>
      <c r="J124" s="11" t="str">
        <f>VLOOKUP(Table1[[#This Row],[Team]],Table2[],10,)</f>
        <v>Pot 2</v>
      </c>
      <c r="K124" s="11" t="str">
        <f>VLOOKUP(Table1[[#This Row],[Team]],Table2[],11,)</f>
        <v>Group D</v>
      </c>
      <c r="L124" s="1" t="b">
        <v>1</v>
      </c>
      <c r="M124" s="36">
        <v>0.5</v>
      </c>
      <c r="N124" s="37">
        <v>0.16</v>
      </c>
      <c r="O124" s="37">
        <v>0.05</v>
      </c>
      <c r="P124" s="37">
        <v>0.03</v>
      </c>
      <c r="Q124" s="38">
        <v>0.01</v>
      </c>
      <c r="R124" s="39" t="b">
        <v>0</v>
      </c>
      <c r="S124" s="11"/>
      <c r="T124" s="44"/>
    </row>
    <row r="125" spans="1:20" ht="20.100000000000001" customHeight="1" x14ac:dyDescent="0.25">
      <c r="A125" s="11">
        <v>62</v>
      </c>
      <c r="B125" t="s">
        <v>69</v>
      </c>
      <c r="C125" s="21" t="str">
        <f>VLOOKUP(Table1[[#This Row],[pID]],FIFAdata5626[],5,)</f>
        <v>Milos Degenek</v>
      </c>
      <c r="D125" s="11" t="e" cm="1" vm="5">
        <f t="array" aca="1" ref="D125" ca="1">_xlfn.FIELDVALUE(Table1[[#This Row],[Team]],"image")</f>
        <v>#VALUE!</v>
      </c>
      <c r="E125" s="21" t="e" vm="6">
        <v>#VALUE!</v>
      </c>
      <c r="F125" s="11" t="str">
        <f>VLOOKUP(Table1[[#This Row],[pID]],FIFAdata5626[],7,FALSE)</f>
        <v>DEF</v>
      </c>
      <c r="G125" s="23">
        <v>63.333333333333329</v>
      </c>
      <c r="H125" s="11">
        <f>VLOOKUP(Table1[[#This Row],[pID]],FIFAdata5626[],8,FALSE)</f>
        <v>3.8</v>
      </c>
      <c r="I125" s="28" t="str">
        <f>IF(VLOOKUP(Table1[[#This Row],[pID]],FIFAdata5626[],9,FALSE)="playing","In the squad","Not selected")</f>
        <v>In the squad</v>
      </c>
      <c r="J125" s="11" t="str">
        <f>VLOOKUP(Table1[[#This Row],[Team]],Table2[],10,)</f>
        <v>Pot 2</v>
      </c>
      <c r="K125" s="11" t="str">
        <f>VLOOKUP(Table1[[#This Row],[Team]],Table2[],11,)</f>
        <v>Group D</v>
      </c>
      <c r="L125" s="1" t="b">
        <v>1</v>
      </c>
      <c r="M125" s="36">
        <v>0.5</v>
      </c>
      <c r="N125" s="37">
        <v>0.16</v>
      </c>
      <c r="O125" s="37">
        <v>0.05</v>
      </c>
      <c r="P125" s="37">
        <v>0.03</v>
      </c>
      <c r="Q125" s="38">
        <v>0.01</v>
      </c>
      <c r="R125" s="39" t="b">
        <v>0</v>
      </c>
      <c r="S125" s="11"/>
      <c r="T125" s="44"/>
    </row>
    <row r="126" spans="1:20" ht="20.100000000000001" customHeight="1" x14ac:dyDescent="0.25">
      <c r="A126" s="11">
        <v>63</v>
      </c>
      <c r="B126" t="s">
        <v>70</v>
      </c>
      <c r="C126" s="21" t="str">
        <f>VLOOKUP(Table1[[#This Row],[pID]],FIFAdata5626[],5,)</f>
        <v>Aziz Behich</v>
      </c>
      <c r="D126" s="11" t="e" cm="1" vm="5">
        <f t="array" aca="1" ref="D126" ca="1">_xlfn.FIELDVALUE(Table1[[#This Row],[Team]],"image")</f>
        <v>#VALUE!</v>
      </c>
      <c r="E126" s="21" t="e" vm="6">
        <v>#VALUE!</v>
      </c>
      <c r="F126" s="11" t="str">
        <f>VLOOKUP(Table1[[#This Row],[pID]],FIFAdata5626[],7,FALSE)</f>
        <v>DEF</v>
      </c>
      <c r="G126" s="23">
        <v>63.333333333333329</v>
      </c>
      <c r="H126" s="11">
        <f>VLOOKUP(Table1[[#This Row],[pID]],FIFAdata5626[],8,FALSE)</f>
        <v>3.8</v>
      </c>
      <c r="I126" s="28" t="str">
        <f>IF(VLOOKUP(Table1[[#This Row],[pID]],FIFAdata5626[],9,FALSE)="playing","In the squad","Not selected")</f>
        <v>In the squad</v>
      </c>
      <c r="J126" s="11" t="str">
        <f>VLOOKUP(Table1[[#This Row],[Team]],Table2[],10,)</f>
        <v>Pot 2</v>
      </c>
      <c r="K126" s="11" t="str">
        <f>VLOOKUP(Table1[[#This Row],[Team]],Table2[],11,)</f>
        <v>Group D</v>
      </c>
      <c r="L126" s="1" t="b">
        <v>1</v>
      </c>
      <c r="M126" s="36">
        <v>0.5</v>
      </c>
      <c r="N126" s="37">
        <v>0.16</v>
      </c>
      <c r="O126" s="37">
        <v>0.05</v>
      </c>
      <c r="P126" s="37">
        <v>0.03</v>
      </c>
      <c r="Q126" s="38">
        <v>0.01</v>
      </c>
      <c r="R126" s="39" t="b">
        <v>0</v>
      </c>
      <c r="S126" s="11"/>
      <c r="T126" s="44"/>
    </row>
    <row r="127" spans="1:20" ht="20.100000000000001" customHeight="1" x14ac:dyDescent="0.25">
      <c r="A127" s="11">
        <v>64</v>
      </c>
      <c r="B127" t="s">
        <v>71</v>
      </c>
      <c r="C127" s="21" t="str">
        <f>VLOOKUP(Table1[[#This Row],[pID]],FIFAdata5626[],5,)</f>
        <v>Jason Geria</v>
      </c>
      <c r="D127" s="11" t="e" cm="1" vm="5">
        <f t="array" aca="1" ref="D127" ca="1">_xlfn.FIELDVALUE(Table1[[#This Row],[Team]],"image")</f>
        <v>#VALUE!</v>
      </c>
      <c r="E127" s="21" t="e" vm="6">
        <v>#VALUE!</v>
      </c>
      <c r="F127" s="11" t="str">
        <f>VLOOKUP(Table1[[#This Row],[pID]],FIFAdata5626[],7,FALSE)</f>
        <v>DEF</v>
      </c>
      <c r="G127" s="23">
        <v>61.666666666666671</v>
      </c>
      <c r="H127" s="11">
        <f>VLOOKUP(Table1[[#This Row],[pID]],FIFAdata5626[],8,FALSE)</f>
        <v>3.7</v>
      </c>
      <c r="I127" s="28" t="str">
        <f>IF(VLOOKUP(Table1[[#This Row],[pID]],FIFAdata5626[],9,FALSE)="playing","In the squad","Not selected")</f>
        <v>In the squad</v>
      </c>
      <c r="J127" s="11" t="str">
        <f>VLOOKUP(Table1[[#This Row],[Team]],Table2[],10,)</f>
        <v>Pot 2</v>
      </c>
      <c r="K127" s="11" t="str">
        <f>VLOOKUP(Table1[[#This Row],[Team]],Table2[],11,)</f>
        <v>Group D</v>
      </c>
      <c r="L127" s="1" t="b">
        <v>1</v>
      </c>
      <c r="M127" s="36">
        <v>0.5</v>
      </c>
      <c r="N127" s="37">
        <v>0.16</v>
      </c>
      <c r="O127" s="37">
        <v>0.05</v>
      </c>
      <c r="P127" s="37">
        <v>0.03</v>
      </c>
      <c r="Q127" s="38">
        <v>0.01</v>
      </c>
      <c r="R127" s="39" t="b">
        <v>0</v>
      </c>
      <c r="S127" s="11"/>
      <c r="T127" s="44"/>
    </row>
    <row r="128" spans="1:20" ht="20.100000000000001" customHeight="1" x14ac:dyDescent="0.25">
      <c r="A128" s="11">
        <v>66</v>
      </c>
      <c r="B128" t="s">
        <v>73</v>
      </c>
      <c r="C128" s="21" t="str">
        <f>VLOOKUP(Table1[[#This Row],[pID]],FIFAdata5626[],5,)</f>
        <v>Kai Trewin</v>
      </c>
      <c r="D128" s="11" t="e" cm="1" vm="5">
        <f t="array" aca="1" ref="D128" ca="1">_xlfn.FIELDVALUE(Table1[[#This Row],[Team]],"image")</f>
        <v>#VALUE!</v>
      </c>
      <c r="E128" s="21" t="e" vm="6">
        <v>#VALUE!</v>
      </c>
      <c r="F128" s="11" t="str">
        <f>VLOOKUP(Table1[[#This Row],[pID]],FIFAdata5626[],7,FALSE)</f>
        <v>DEF</v>
      </c>
      <c r="G128" s="23">
        <v>58.333333333333336</v>
      </c>
      <c r="H128" s="11">
        <f>VLOOKUP(Table1[[#This Row],[pID]],FIFAdata5626[],8,FALSE)</f>
        <v>3.5</v>
      </c>
      <c r="I128" s="28" t="str">
        <f>IF(VLOOKUP(Table1[[#This Row],[pID]],FIFAdata5626[],9,FALSE)="playing","In the squad","Not selected")</f>
        <v>In the squad</v>
      </c>
      <c r="J128" s="11" t="str">
        <f>VLOOKUP(Table1[[#This Row],[Team]],Table2[],10,)</f>
        <v>Pot 2</v>
      </c>
      <c r="K128" s="11" t="str">
        <f>VLOOKUP(Table1[[#This Row],[Team]],Table2[],11,)</f>
        <v>Group D</v>
      </c>
      <c r="L128" s="1" t="b">
        <v>1</v>
      </c>
      <c r="M128" s="36">
        <v>0.5</v>
      </c>
      <c r="N128" s="37">
        <v>0.16</v>
      </c>
      <c r="O128" s="37">
        <v>0.05</v>
      </c>
      <c r="P128" s="37">
        <v>0.03</v>
      </c>
      <c r="Q128" s="38">
        <v>0.01</v>
      </c>
      <c r="R128" s="39" t="b">
        <v>0</v>
      </c>
      <c r="S128" s="11"/>
      <c r="T128" s="44"/>
    </row>
    <row r="129" spans="1:20" ht="20.100000000000001" customHeight="1" thickBot="1" x14ac:dyDescent="0.3">
      <c r="A129" s="20">
        <v>67</v>
      </c>
      <c r="B129" t="s">
        <v>74</v>
      </c>
      <c r="C129" s="22" t="str">
        <f>VLOOKUP(Table1[[#This Row],[pID]],FIFAdata5626[],5,)</f>
        <v>Lucas Herrington</v>
      </c>
      <c r="D129" s="20" t="e" cm="1" vm="5">
        <f t="array" aca="1" ref="D129" ca="1">_xlfn.FIELDVALUE(Table1[[#This Row],[Team]],"image")</f>
        <v>#VALUE!</v>
      </c>
      <c r="E129" s="22" t="e" vm="6">
        <v>#VALUE!</v>
      </c>
      <c r="F129" s="20" t="str">
        <f>VLOOKUP(Table1[[#This Row],[pID]],FIFAdata5626[],7,FALSE)</f>
        <v>DEF</v>
      </c>
      <c r="G129" s="24">
        <v>58.333333333333336</v>
      </c>
      <c r="H129" s="20">
        <f>VLOOKUP(Table1[[#This Row],[pID]],FIFAdata5626[],8,FALSE)</f>
        <v>3.5</v>
      </c>
      <c r="I129" s="30" t="str">
        <f>IF(VLOOKUP(Table1[[#This Row],[pID]],FIFAdata5626[],9,FALSE)="playing","In the squad","Not selected")</f>
        <v>In the squad</v>
      </c>
      <c r="J129" s="20" t="str">
        <f>VLOOKUP(Table1[[#This Row],[Team]],Table2[],10,)</f>
        <v>Pot 2</v>
      </c>
      <c r="K129" s="20" t="str">
        <f>VLOOKUP(Table1[[#This Row],[Team]],Table2[],11,)</f>
        <v>Group D</v>
      </c>
      <c r="L129" s="1" t="b">
        <v>1</v>
      </c>
      <c r="M129" s="40">
        <v>0.5</v>
      </c>
      <c r="N129" s="41">
        <v>0.16</v>
      </c>
      <c r="O129" s="41">
        <v>0.05</v>
      </c>
      <c r="P129" s="41">
        <v>0.03</v>
      </c>
      <c r="Q129" s="42">
        <v>0.01</v>
      </c>
      <c r="R129" s="43" t="b">
        <v>0</v>
      </c>
      <c r="S129" s="20"/>
      <c r="T129" s="45"/>
    </row>
    <row r="130" spans="1:20" ht="20.100000000000001" customHeight="1" x14ac:dyDescent="0.25">
      <c r="A130" s="11">
        <v>2050</v>
      </c>
      <c r="C130" s="21" t="str">
        <f>VLOOKUP(Table1[[#This Row],[pID]],FIFAdata5626[],5,)</f>
        <v>Cristian Volpato</v>
      </c>
      <c r="D130" s="11" t="e" cm="1" vm="5">
        <f t="array" aca="1" ref="D130" ca="1">_xlfn.FIELDVALUE(Table1[[#This Row],[Team]],"image")</f>
        <v>#VALUE!</v>
      </c>
      <c r="E130" s="21" t="e" vm="6">
        <v>#VALUE!</v>
      </c>
      <c r="F130" s="11" t="str">
        <f>VLOOKUP(Table1[[#This Row],[pID]],FIFAdata5626[],7,FALSE)</f>
        <v>MID</v>
      </c>
      <c r="G130" s="23">
        <v>60</v>
      </c>
      <c r="H130" s="11">
        <f>VLOOKUP(Table1[[#This Row],[pID]],FIFAdata5626[],8,FALSE)</f>
        <v>6</v>
      </c>
      <c r="I130" s="28" t="str">
        <f>IF(VLOOKUP(Table1[[#This Row],[pID]],FIFAdata5626[],9,FALSE)="playing","In the squad","Not selected")</f>
        <v>In the squad</v>
      </c>
      <c r="J130" s="11" t="str">
        <f>VLOOKUP(Table1[[#This Row],[Team]],Table2[],10,)</f>
        <v>Pot 2</v>
      </c>
      <c r="K130" s="11" t="str">
        <f>VLOOKUP(Table1[[#This Row],[Team]],Table2[],11,)</f>
        <v>Group D</v>
      </c>
      <c r="L130" s="1"/>
      <c r="M130" s="36">
        <v>0.5</v>
      </c>
      <c r="N130" s="37">
        <v>0.16</v>
      </c>
      <c r="O130" s="37">
        <v>0.05</v>
      </c>
      <c r="P130" s="37">
        <v>0.03</v>
      </c>
      <c r="Q130" s="38">
        <v>0.01</v>
      </c>
      <c r="R130" s="39" t="b">
        <v>0</v>
      </c>
      <c r="S130" s="11"/>
      <c r="T130" s="44"/>
    </row>
    <row r="131" spans="1:20" ht="20.100000000000001" customHeight="1" x14ac:dyDescent="0.25">
      <c r="A131" s="11">
        <v>83</v>
      </c>
      <c r="B131" t="s">
        <v>90</v>
      </c>
      <c r="C131" s="21" t="str">
        <f>VLOOKUP(Table1[[#This Row],[pID]],FIFAdata5626[],5,)</f>
        <v>Ajdin Hrustic</v>
      </c>
      <c r="D131" s="11" t="e" cm="1" vm="5">
        <f t="array" aca="1" ref="D131" ca="1">_xlfn.FIELDVALUE(Table1[[#This Row],[Team]],"image")</f>
        <v>#VALUE!</v>
      </c>
      <c r="E131" s="21" t="e" vm="6">
        <v>#VALUE!</v>
      </c>
      <c r="F131" s="11" t="str">
        <f>VLOOKUP(Table1[[#This Row],[pID]],FIFAdata5626[],7,FALSE)</f>
        <v>MID</v>
      </c>
      <c r="G131" s="23">
        <v>57.000000000000007</v>
      </c>
      <c r="H131" s="11">
        <f>VLOOKUP(Table1[[#This Row],[pID]],FIFAdata5626[],8,FALSE)</f>
        <v>5.7</v>
      </c>
      <c r="I131" s="28" t="str">
        <f>IF(VLOOKUP(Table1[[#This Row],[pID]],FIFAdata5626[],9,FALSE)="playing","In the squad","Not selected")</f>
        <v>In the squad</v>
      </c>
      <c r="J131" s="11" t="str">
        <f>VLOOKUP(Table1[[#This Row],[Team]],Table2[],10,)</f>
        <v>Pot 2</v>
      </c>
      <c r="K131" s="11" t="str">
        <f>VLOOKUP(Table1[[#This Row],[Team]],Table2[],11,)</f>
        <v>Group D</v>
      </c>
      <c r="L131" s="1" t="b">
        <v>1</v>
      </c>
      <c r="M131" s="36">
        <v>0.5</v>
      </c>
      <c r="N131" s="37">
        <v>0.16</v>
      </c>
      <c r="O131" s="37">
        <v>0.05</v>
      </c>
      <c r="P131" s="37">
        <v>0.03</v>
      </c>
      <c r="Q131" s="38">
        <v>0.01</v>
      </c>
      <c r="R131" s="39" t="b">
        <v>0</v>
      </c>
      <c r="S131" s="11"/>
      <c r="T131" s="44"/>
    </row>
    <row r="132" spans="1:20" ht="20.100000000000001" customHeight="1" x14ac:dyDescent="0.25">
      <c r="A132" s="11">
        <v>82</v>
      </c>
      <c r="B132" t="s">
        <v>89</v>
      </c>
      <c r="C132" s="21" t="str">
        <f>VLOOKUP(Table1[[#This Row],[pID]],FIFAdata5626[],5,)</f>
        <v>Awer Mabil</v>
      </c>
      <c r="D132" s="11" t="e" cm="1" vm="5">
        <f t="array" aca="1" ref="D132" ca="1">_xlfn.FIELDVALUE(Table1[[#This Row],[Team]],"image")</f>
        <v>#VALUE!</v>
      </c>
      <c r="E132" s="21" t="e" vm="6">
        <v>#VALUE!</v>
      </c>
      <c r="F132" s="11" t="str">
        <f>VLOOKUP(Table1[[#This Row],[pID]],FIFAdata5626[],7,FALSE)</f>
        <v>MID</v>
      </c>
      <c r="G132" s="23">
        <v>55.999999999999993</v>
      </c>
      <c r="H132" s="11">
        <f>VLOOKUP(Table1[[#This Row],[pID]],FIFAdata5626[],8,FALSE)</f>
        <v>5.6</v>
      </c>
      <c r="I132" s="28" t="str">
        <f>IF(VLOOKUP(Table1[[#This Row],[pID]],FIFAdata5626[],9,FALSE)="playing","In the squad","Not selected")</f>
        <v>In the squad</v>
      </c>
      <c r="J132" s="11" t="str">
        <f>VLOOKUP(Table1[[#This Row],[Team]],Table2[],10,)</f>
        <v>Pot 2</v>
      </c>
      <c r="K132" s="11" t="str">
        <f>VLOOKUP(Table1[[#This Row],[Team]],Table2[],11,)</f>
        <v>Group D</v>
      </c>
      <c r="L132" s="1" t="b">
        <v>1</v>
      </c>
      <c r="M132" s="36">
        <v>0.5</v>
      </c>
      <c r="N132" s="37">
        <v>0.16</v>
      </c>
      <c r="O132" s="37">
        <v>0.05</v>
      </c>
      <c r="P132" s="37">
        <v>0.03</v>
      </c>
      <c r="Q132" s="38">
        <v>0.01</v>
      </c>
      <c r="R132" s="39" t="b">
        <v>0</v>
      </c>
      <c r="S132" s="11"/>
      <c r="T132" s="44"/>
    </row>
    <row r="133" spans="1:20" ht="20.100000000000001" customHeight="1" x14ac:dyDescent="0.25">
      <c r="A133" s="11">
        <v>2004</v>
      </c>
      <c r="B133" t="s">
        <v>1421</v>
      </c>
      <c r="C133" s="21" t="str">
        <f>VLOOKUP(Table1[[#This Row],[pID]],FIFAdata5626[],5,)</f>
        <v>Jackson Irvine</v>
      </c>
      <c r="D133" s="11" t="e" cm="1" vm="5">
        <f t="array" aca="1" ref="D133" ca="1">_xlfn.FIELDVALUE(Table1[[#This Row],[Team]],"image")</f>
        <v>#VALUE!</v>
      </c>
      <c r="E133" s="21" t="e" vm="6">
        <v>#VALUE!</v>
      </c>
      <c r="F133" s="11" t="str">
        <f>VLOOKUP(Table1[[#This Row],[pID]],FIFAdata5626[],7,FALSE)</f>
        <v>MID</v>
      </c>
      <c r="G133" s="23">
        <v>55.999999999999993</v>
      </c>
      <c r="H133" s="11">
        <f>VLOOKUP(Table1[[#This Row],[pID]],FIFAdata5626[],8,FALSE)</f>
        <v>5.6</v>
      </c>
      <c r="I133" s="28" t="str">
        <f>IF(VLOOKUP(Table1[[#This Row],[pID]],FIFAdata5626[],9,FALSE)="playing","In the squad","Not selected")</f>
        <v>In the squad</v>
      </c>
      <c r="J133" s="11" t="str">
        <f>VLOOKUP(Table1[[#This Row],[Team]],Table2[],10,)</f>
        <v>Pot 2</v>
      </c>
      <c r="K133" s="11" t="str">
        <f>VLOOKUP(Table1[[#This Row],[Team]],Table2[],11,)</f>
        <v>Group D</v>
      </c>
      <c r="L133" s="1" t="b">
        <v>1</v>
      </c>
      <c r="M133" s="36">
        <v>0.5</v>
      </c>
      <c r="N133" s="37">
        <v>0.16</v>
      </c>
      <c r="O133" s="37">
        <v>0.05</v>
      </c>
      <c r="P133" s="37">
        <v>0.03</v>
      </c>
      <c r="Q133" s="38">
        <v>0.01</v>
      </c>
      <c r="R133" s="39" t="b">
        <v>0</v>
      </c>
      <c r="S133" s="11"/>
      <c r="T133" s="44"/>
    </row>
    <row r="134" spans="1:20" ht="20.100000000000001" customHeight="1" x14ac:dyDescent="0.25">
      <c r="A134" s="11">
        <v>81</v>
      </c>
      <c r="B134" t="s">
        <v>88</v>
      </c>
      <c r="C134" s="21" t="str">
        <f>VLOOKUP(Table1[[#This Row],[pID]],FIFAdata5626[],5,)</f>
        <v>Aiden O'Neill</v>
      </c>
      <c r="D134" s="11" t="e" cm="1" vm="5">
        <f t="array" aca="1" ref="D134" ca="1">_xlfn.FIELDVALUE(Table1[[#This Row],[Team]],"image")</f>
        <v>#VALUE!</v>
      </c>
      <c r="E134" s="21" t="e" vm="6">
        <v>#VALUE!</v>
      </c>
      <c r="F134" s="11" t="str">
        <f>VLOOKUP(Table1[[#This Row],[pID]],FIFAdata5626[],7,FALSE)</f>
        <v>MID</v>
      </c>
      <c r="G134" s="23">
        <v>54</v>
      </c>
      <c r="H134" s="11">
        <f>VLOOKUP(Table1[[#This Row],[pID]],FIFAdata5626[],8,FALSE)</f>
        <v>5.4</v>
      </c>
      <c r="I134" s="28" t="str">
        <f>IF(VLOOKUP(Table1[[#This Row],[pID]],FIFAdata5626[],9,FALSE)="playing","In the squad","Not selected")</f>
        <v>In the squad</v>
      </c>
      <c r="J134" s="11" t="str">
        <f>VLOOKUP(Table1[[#This Row],[Team]],Table2[],10,)</f>
        <v>Pot 2</v>
      </c>
      <c r="K134" s="11" t="str">
        <f>VLOOKUP(Table1[[#This Row],[Team]],Table2[],11,)</f>
        <v>Group D</v>
      </c>
      <c r="L134" s="1" t="b">
        <v>1</v>
      </c>
      <c r="M134" s="36">
        <v>0.5</v>
      </c>
      <c r="N134" s="37">
        <v>0.16</v>
      </c>
      <c r="O134" s="37">
        <v>0.05</v>
      </c>
      <c r="P134" s="37">
        <v>0.03</v>
      </c>
      <c r="Q134" s="38">
        <v>0.01</v>
      </c>
      <c r="R134" s="39" t="b">
        <v>0</v>
      </c>
      <c r="S134" s="11"/>
      <c r="T134" s="44"/>
    </row>
    <row r="135" spans="1:20" ht="20.100000000000001" customHeight="1" x14ac:dyDescent="0.25">
      <c r="A135" s="11">
        <v>80</v>
      </c>
      <c r="B135" t="s">
        <v>87</v>
      </c>
      <c r="C135" s="21" t="str">
        <f>VLOOKUP(Table1[[#This Row],[pID]],FIFAdata5626[],5,)</f>
        <v>Connor Metcalfe</v>
      </c>
      <c r="D135" s="11" t="e" cm="1" vm="5">
        <f t="array" aca="1" ref="D135" ca="1">_xlfn.FIELDVALUE(Table1[[#This Row],[Team]],"image")</f>
        <v>#VALUE!</v>
      </c>
      <c r="E135" s="21" t="e" vm="6">
        <v>#VALUE!</v>
      </c>
      <c r="F135" s="11" t="str">
        <f>VLOOKUP(Table1[[#This Row],[pID]],FIFAdata5626[],7,FALSE)</f>
        <v>MID</v>
      </c>
      <c r="G135" s="23">
        <v>53</v>
      </c>
      <c r="H135" s="11">
        <f>VLOOKUP(Table1[[#This Row],[pID]],FIFAdata5626[],8,FALSE)</f>
        <v>5.3</v>
      </c>
      <c r="I135" s="28" t="str">
        <f>IF(VLOOKUP(Table1[[#This Row],[pID]],FIFAdata5626[],9,FALSE)="playing","In the squad","Not selected")</f>
        <v>In the squad</v>
      </c>
      <c r="J135" s="11" t="str">
        <f>VLOOKUP(Table1[[#This Row],[Team]],Table2[],10,)</f>
        <v>Pot 2</v>
      </c>
      <c r="K135" s="11" t="str">
        <f>VLOOKUP(Table1[[#This Row],[Team]],Table2[],11,)</f>
        <v>Group D</v>
      </c>
      <c r="L135" s="1" t="b">
        <v>1</v>
      </c>
      <c r="M135" s="36">
        <v>0.5</v>
      </c>
      <c r="N135" s="37">
        <v>0.16</v>
      </c>
      <c r="O135" s="37">
        <v>0.05</v>
      </c>
      <c r="P135" s="37">
        <v>0.03</v>
      </c>
      <c r="Q135" s="38">
        <v>0.01</v>
      </c>
      <c r="R135" s="39" t="b">
        <v>0</v>
      </c>
      <c r="S135" s="11"/>
      <c r="T135" s="44"/>
    </row>
    <row r="136" spans="1:20" ht="20.100000000000001" customHeight="1" x14ac:dyDescent="0.25">
      <c r="A136" s="11">
        <v>77</v>
      </c>
      <c r="B136" t="s">
        <v>84</v>
      </c>
      <c r="C136" s="21" t="str">
        <f>VLOOKUP(Table1[[#This Row],[pID]],FIFAdata5626[],5,)</f>
        <v>Paul Okon</v>
      </c>
      <c r="D136" s="11" t="e" cm="1" vm="5">
        <f t="array" aca="1" ref="D136" ca="1">_xlfn.FIELDVALUE(Table1[[#This Row],[Team]],"image")</f>
        <v>#VALUE!</v>
      </c>
      <c r="E136" s="21" t="e" vm="6">
        <v>#VALUE!</v>
      </c>
      <c r="F136" s="11" t="str">
        <f>VLOOKUP(Table1[[#This Row],[pID]],FIFAdata5626[],7,FALSE)</f>
        <v>MID</v>
      </c>
      <c r="G136" s="23">
        <v>47</v>
      </c>
      <c r="H136" s="11">
        <f>VLOOKUP(Table1[[#This Row],[pID]],FIFAdata5626[],8,FALSE)</f>
        <v>4.7</v>
      </c>
      <c r="I136" s="28" t="str">
        <f>IF(VLOOKUP(Table1[[#This Row],[pID]],FIFAdata5626[],9,FALSE)="playing","In the squad","Not selected")</f>
        <v>In the squad</v>
      </c>
      <c r="J136" s="11" t="str">
        <f>VLOOKUP(Table1[[#This Row],[Team]],Table2[],10,)</f>
        <v>Pot 2</v>
      </c>
      <c r="K136" s="11" t="str">
        <f>VLOOKUP(Table1[[#This Row],[Team]],Table2[],11,)</f>
        <v>Group D</v>
      </c>
      <c r="L136" s="1" t="b">
        <v>1</v>
      </c>
      <c r="M136" s="36">
        <v>0.5</v>
      </c>
      <c r="N136" s="37">
        <v>0.16</v>
      </c>
      <c r="O136" s="37">
        <v>0.05</v>
      </c>
      <c r="P136" s="37">
        <v>0.03</v>
      </c>
      <c r="Q136" s="38">
        <v>0.01</v>
      </c>
      <c r="R136" s="39" t="b">
        <v>0</v>
      </c>
      <c r="S136" s="11"/>
      <c r="T136" s="44"/>
    </row>
    <row r="137" spans="1:20" ht="20.100000000000001" customHeight="1" x14ac:dyDescent="0.25">
      <c r="A137" s="11">
        <v>2003</v>
      </c>
      <c r="B137" t="s">
        <v>1420</v>
      </c>
      <c r="C137" s="21" t="str">
        <f>VLOOKUP(Table1[[#This Row],[pID]],FIFAdata5626[],5,)</f>
        <v>Cameron Devlin</v>
      </c>
      <c r="D137" s="11" t="e" cm="1" vm="5">
        <f t="array" aca="1" ref="D137" ca="1">_xlfn.FIELDVALUE(Table1[[#This Row],[Team]],"image")</f>
        <v>#VALUE!</v>
      </c>
      <c r="E137" s="21" t="e" vm="6">
        <v>#VALUE!</v>
      </c>
      <c r="F137" s="11" t="str">
        <f>VLOOKUP(Table1[[#This Row],[pID]],FIFAdata5626[],7,FALSE)</f>
        <v>MID</v>
      </c>
      <c r="G137" s="23">
        <v>47</v>
      </c>
      <c r="H137" s="11">
        <f>VLOOKUP(Table1[[#This Row],[pID]],FIFAdata5626[],8,FALSE)</f>
        <v>4.7</v>
      </c>
      <c r="I137" s="28" t="str">
        <f>IF(VLOOKUP(Table1[[#This Row],[pID]],FIFAdata5626[],9,FALSE)="playing","In the squad","Not selected")</f>
        <v>In the squad</v>
      </c>
      <c r="J137" s="11" t="str">
        <f>VLOOKUP(Table1[[#This Row],[Team]],Table2[],10,)</f>
        <v>Pot 2</v>
      </c>
      <c r="K137" s="11" t="str">
        <f>VLOOKUP(Table1[[#This Row],[Team]],Table2[],11,)</f>
        <v>Group D</v>
      </c>
      <c r="L137" s="1" t="b">
        <v>1</v>
      </c>
      <c r="M137" s="36">
        <v>0.5</v>
      </c>
      <c r="N137" s="37">
        <v>0.16</v>
      </c>
      <c r="O137" s="37">
        <v>0.05</v>
      </c>
      <c r="P137" s="37">
        <v>0.03</v>
      </c>
      <c r="Q137" s="38">
        <v>0.01</v>
      </c>
      <c r="R137" s="39" t="b">
        <v>0</v>
      </c>
      <c r="S137" s="11"/>
      <c r="T137" s="44"/>
    </row>
    <row r="138" spans="1:20" ht="20.100000000000001" customHeight="1" x14ac:dyDescent="0.25">
      <c r="A138" s="11">
        <v>2005</v>
      </c>
      <c r="B138" t="s">
        <v>1422</v>
      </c>
      <c r="C138" s="21" t="str">
        <f>VLOOKUP(Table1[[#This Row],[pID]],FIFAdata5626[],5,)</f>
        <v>Mathew Leckie</v>
      </c>
      <c r="D138" s="11" t="e" cm="1" vm="5">
        <f t="array" aca="1" ref="D138" ca="1">_xlfn.FIELDVALUE(Table1[[#This Row],[Team]],"image")</f>
        <v>#VALUE!</v>
      </c>
      <c r="E138" s="21" t="e" vm="6">
        <v>#VALUE!</v>
      </c>
      <c r="F138" s="11" t="str">
        <f>VLOOKUP(Table1[[#This Row],[pID]],FIFAdata5626[],7,FALSE)</f>
        <v>MID</v>
      </c>
      <c r="G138" s="23">
        <v>47</v>
      </c>
      <c r="H138" s="11">
        <f>VLOOKUP(Table1[[#This Row],[pID]],FIFAdata5626[],8,FALSE)</f>
        <v>4.7</v>
      </c>
      <c r="I138" s="28" t="str">
        <f>IF(VLOOKUP(Table1[[#This Row],[pID]],FIFAdata5626[],9,FALSE)="playing","In the squad","Not selected")</f>
        <v>In the squad</v>
      </c>
      <c r="J138" s="11" t="str">
        <f>VLOOKUP(Table1[[#This Row],[Team]],Table2[],10,)</f>
        <v>Pot 2</v>
      </c>
      <c r="K138" s="11" t="str">
        <f>VLOOKUP(Table1[[#This Row],[Team]],Table2[],11,)</f>
        <v>Group D</v>
      </c>
      <c r="L138" s="1" t="b">
        <v>1</v>
      </c>
      <c r="M138" s="36">
        <v>0.5</v>
      </c>
      <c r="N138" s="37">
        <v>0.16</v>
      </c>
      <c r="O138" s="37">
        <v>0.05</v>
      </c>
      <c r="P138" s="37">
        <v>0.03</v>
      </c>
      <c r="Q138" s="38">
        <v>0.01</v>
      </c>
      <c r="R138" s="39" t="b">
        <v>0</v>
      </c>
      <c r="S138" s="11"/>
      <c r="T138" s="44"/>
    </row>
    <row r="139" spans="1:20" ht="20.100000000000001" customHeight="1" x14ac:dyDescent="0.25">
      <c r="A139" s="11">
        <v>2006</v>
      </c>
      <c r="B139" t="s">
        <v>1423</v>
      </c>
      <c r="C139" s="21" t="str">
        <f>VLOOKUP(Table1[[#This Row],[pID]],FIFAdata5626[],5,)</f>
        <v>Mohamed Touré</v>
      </c>
      <c r="D139" s="11" t="e" cm="1" vm="5">
        <f t="array" aca="1" ref="D139" ca="1">_xlfn.FIELDVALUE(Table1[[#This Row],[Team]],"image")</f>
        <v>#VALUE!</v>
      </c>
      <c r="E139" s="21" t="e" vm="6">
        <v>#VALUE!</v>
      </c>
      <c r="F139" s="11" t="str">
        <f>VLOOKUP(Table1[[#This Row],[pID]],FIFAdata5626[],7,FALSE)</f>
        <v>FWD</v>
      </c>
      <c r="G139" s="23">
        <v>47.619047619047613</v>
      </c>
      <c r="H139" s="11">
        <f>VLOOKUP(Table1[[#This Row],[pID]],FIFAdata5626[],8,FALSE)</f>
        <v>5</v>
      </c>
      <c r="I139" s="29" t="str">
        <f>IF(VLOOKUP(Table1[[#This Row],[pID]],FIFAdata5626[],9,FALSE)="playing","In the squad","Not selected")</f>
        <v>In the squad</v>
      </c>
      <c r="J139" s="11" t="str">
        <f>VLOOKUP(Table1[[#This Row],[Team]],Table2[],10,)</f>
        <v>Pot 2</v>
      </c>
      <c r="K139" s="11" t="str">
        <f>VLOOKUP(Table1[[#This Row],[Team]],Table2[],11,)</f>
        <v>Group D</v>
      </c>
      <c r="L139" s="2" t="b">
        <v>1</v>
      </c>
      <c r="M139" s="36">
        <v>0.5</v>
      </c>
      <c r="N139" s="37">
        <v>0.16</v>
      </c>
      <c r="O139" s="37">
        <v>0.05</v>
      </c>
      <c r="P139" s="37">
        <v>0.03</v>
      </c>
      <c r="Q139" s="38">
        <v>0.01</v>
      </c>
      <c r="R139" s="39" t="b">
        <v>0</v>
      </c>
      <c r="S139" s="11"/>
      <c r="T139" s="44"/>
    </row>
    <row r="140" spans="1:20" ht="20.100000000000001" customHeight="1" x14ac:dyDescent="0.25">
      <c r="A140" s="11">
        <v>70</v>
      </c>
      <c r="B140" t="s">
        <v>77</v>
      </c>
      <c r="C140" s="21" t="str">
        <f>VLOOKUP(Table1[[#This Row],[pID]],FIFAdata5626[],5,)</f>
        <v>Nishan Velupillay</v>
      </c>
      <c r="D140" s="11" t="e" cm="1" vm="5">
        <f t="array" aca="1" ref="D140" ca="1">_xlfn.FIELDVALUE(Table1[[#This Row],[Team]],"image")</f>
        <v>#VALUE!</v>
      </c>
      <c r="E140" s="21" t="e" vm="6">
        <v>#VALUE!</v>
      </c>
      <c r="F140" s="11" t="str">
        <f>VLOOKUP(Table1[[#This Row],[pID]],FIFAdata5626[],7,FALSE)</f>
        <v>FWD</v>
      </c>
      <c r="G140" s="23">
        <v>41.904761904761905</v>
      </c>
      <c r="H140" s="11">
        <f>VLOOKUP(Table1[[#This Row],[pID]],FIFAdata5626[],8,FALSE)</f>
        <v>4.4000000000000004</v>
      </c>
      <c r="I140" s="28" t="str">
        <f>IF(VLOOKUP(Table1[[#This Row],[pID]],FIFAdata5626[],9,FALSE)="playing","In the squad","Not selected")</f>
        <v>In the squad</v>
      </c>
      <c r="J140" s="11" t="str">
        <f>VLOOKUP(Table1[[#This Row],[Team]],Table2[],10,)</f>
        <v>Pot 2</v>
      </c>
      <c r="K140" s="11" t="str">
        <f>VLOOKUP(Table1[[#This Row],[Team]],Table2[],11,)</f>
        <v>Group D</v>
      </c>
      <c r="L140" s="1" t="b">
        <v>1</v>
      </c>
      <c r="M140" s="36">
        <v>0.5</v>
      </c>
      <c r="N140" s="37">
        <v>0.16</v>
      </c>
      <c r="O140" s="37">
        <v>0.05</v>
      </c>
      <c r="P140" s="37">
        <v>0.03</v>
      </c>
      <c r="Q140" s="38">
        <v>0.01</v>
      </c>
      <c r="R140" s="39" t="b">
        <v>0</v>
      </c>
      <c r="S140" s="11"/>
      <c r="T140" s="44"/>
    </row>
    <row r="141" spans="1:20" ht="20.100000000000001" customHeight="1" x14ac:dyDescent="0.25">
      <c r="A141" s="11">
        <v>2007</v>
      </c>
      <c r="B141" t="s">
        <v>1424</v>
      </c>
      <c r="C141" s="21" t="str">
        <f>VLOOKUP(Table1[[#This Row],[pID]],FIFAdata5626[],5,)</f>
        <v>Tete Yengi</v>
      </c>
      <c r="D141" s="11" t="e" cm="1" vm="5">
        <f t="array" aca="1" ref="D141" ca="1">_xlfn.FIELDVALUE(Table1[[#This Row],[Team]],"image")</f>
        <v>#VALUE!</v>
      </c>
      <c r="E141" s="21" t="e" vm="6">
        <v>#VALUE!</v>
      </c>
      <c r="F141" s="11" t="str">
        <f>VLOOKUP(Table1[[#This Row],[pID]],FIFAdata5626[],7,FALSE)</f>
        <v>FWD</v>
      </c>
      <c r="G141" s="23">
        <v>40.952380952380949</v>
      </c>
      <c r="H141" s="11">
        <f>VLOOKUP(Table1[[#This Row],[pID]],FIFAdata5626[],8,FALSE)</f>
        <v>4.3</v>
      </c>
      <c r="I141" s="28" t="str">
        <f>IF(VLOOKUP(Table1[[#This Row],[pID]],FIFAdata5626[],9,FALSE)="playing","In the squad","Not selected")</f>
        <v>In the squad</v>
      </c>
      <c r="J141" s="11" t="str">
        <f>VLOOKUP(Table1[[#This Row],[Team]],Table2[],10,)</f>
        <v>Pot 2</v>
      </c>
      <c r="K141" s="11" t="str">
        <f>VLOOKUP(Table1[[#This Row],[Team]],Table2[],11,)</f>
        <v>Group D</v>
      </c>
      <c r="L141" s="1" t="b">
        <v>1</v>
      </c>
      <c r="M141" s="36">
        <v>0.5</v>
      </c>
      <c r="N141" s="37">
        <v>0.16</v>
      </c>
      <c r="O141" s="37">
        <v>0.05</v>
      </c>
      <c r="P141" s="37">
        <v>0.03</v>
      </c>
      <c r="Q141" s="38">
        <v>0.01</v>
      </c>
      <c r="R141" s="39" t="b">
        <v>0</v>
      </c>
      <c r="S141" s="11"/>
      <c r="T141" s="44"/>
    </row>
    <row r="142" spans="1:20" ht="20.100000000000001" customHeight="1" x14ac:dyDescent="0.25">
      <c r="A142" s="11">
        <v>98</v>
      </c>
      <c r="B142" t="s">
        <v>104</v>
      </c>
      <c r="C142" s="21" t="str">
        <f>VLOOKUP(Table1[[#This Row],[pID]],FIFAdata5626[],5,)</f>
        <v>Alexander Schlager</v>
      </c>
      <c r="D142" s="11" t="e" cm="1" vm="47">
        <f t="array" aca="1" ref="D142" ca="1">_xlfn.FIELDVALUE(Table1[[#This Row],[Team]],"image")</f>
        <v>#VALUE!</v>
      </c>
      <c r="E142" s="21" t="e" vm="48">
        <v>#VALUE!</v>
      </c>
      <c r="F142" s="11" t="str">
        <f>VLOOKUP(Table1[[#This Row],[pID]],FIFAdata5626[],7,FALSE)</f>
        <v>GK</v>
      </c>
      <c r="G142" s="23">
        <v>92</v>
      </c>
      <c r="H142" s="11">
        <f>VLOOKUP(Table1[[#This Row],[pID]],FIFAdata5626[],8,FALSE)</f>
        <v>4.5999999999999996</v>
      </c>
      <c r="I142" s="28" t="str">
        <f>IF(VLOOKUP(Table1[[#This Row],[pID]],FIFAdata5626[],9,FALSE)="playing","In the squad","Not selected")</f>
        <v>In the squad</v>
      </c>
      <c r="J142" s="11" t="str">
        <f>VLOOKUP(Table1[[#This Row],[Team]],Table2[],10,)</f>
        <v>Pot 2</v>
      </c>
      <c r="K142" s="11" t="str">
        <f>VLOOKUP(Table1[[#This Row],[Team]],Table2[],11,)</f>
        <v>Group J</v>
      </c>
      <c r="L142" s="1" t="b">
        <v>1</v>
      </c>
      <c r="M142" s="36">
        <v>0.78</v>
      </c>
      <c r="N142" s="37">
        <v>0.28000000000000003</v>
      </c>
      <c r="O142" s="37">
        <v>0.12</v>
      </c>
      <c r="P142" s="37">
        <v>0.05</v>
      </c>
      <c r="Q142" s="38">
        <v>0.02</v>
      </c>
      <c r="R142" s="39" t="b">
        <v>0</v>
      </c>
      <c r="S142" s="11"/>
      <c r="T142" s="44"/>
    </row>
    <row r="143" spans="1:20" ht="20.100000000000001" customHeight="1" x14ac:dyDescent="0.25">
      <c r="A143" s="11">
        <v>99</v>
      </c>
      <c r="B143" t="s">
        <v>105</v>
      </c>
      <c r="C143" s="21" t="str">
        <f>VLOOKUP(Table1[[#This Row],[pID]],FIFAdata5626[],5,)</f>
        <v>Patrick Pentz</v>
      </c>
      <c r="D143" s="11" t="e" cm="1" vm="47">
        <f t="array" aca="1" ref="D143" ca="1">_xlfn.FIELDVALUE(Table1[[#This Row],[Team]],"image")</f>
        <v>#VALUE!</v>
      </c>
      <c r="E143" s="21" t="e" vm="48">
        <v>#VALUE!</v>
      </c>
      <c r="F143" s="11" t="str">
        <f>VLOOKUP(Table1[[#This Row],[pID]],FIFAdata5626[],7,FALSE)</f>
        <v>GK</v>
      </c>
      <c r="G143" s="23">
        <v>92</v>
      </c>
      <c r="H143" s="11">
        <f>VLOOKUP(Table1[[#This Row],[pID]],FIFAdata5626[],8,FALSE)</f>
        <v>4.5999999999999996</v>
      </c>
      <c r="I143" s="28" t="str">
        <f>IF(VLOOKUP(Table1[[#This Row],[pID]],FIFAdata5626[],9,FALSE)="playing","In the squad","Not selected")</f>
        <v>In the squad</v>
      </c>
      <c r="J143" s="11" t="str">
        <f>VLOOKUP(Table1[[#This Row],[Team]],Table2[],10,)</f>
        <v>Pot 2</v>
      </c>
      <c r="K143" s="11" t="str">
        <f>VLOOKUP(Table1[[#This Row],[Team]],Table2[],11,)</f>
        <v>Group J</v>
      </c>
      <c r="L143" s="1" t="b">
        <v>1</v>
      </c>
      <c r="M143" s="36">
        <v>0.78</v>
      </c>
      <c r="N143" s="37">
        <v>0.28000000000000003</v>
      </c>
      <c r="O143" s="37">
        <v>0.12</v>
      </c>
      <c r="P143" s="37">
        <v>0.05</v>
      </c>
      <c r="Q143" s="38">
        <v>0.02</v>
      </c>
      <c r="R143" s="39" t="b">
        <v>0</v>
      </c>
      <c r="S143" s="11"/>
      <c r="T143" s="44"/>
    </row>
    <row r="144" spans="1:20" ht="20.100000000000001" customHeight="1" x14ac:dyDescent="0.25">
      <c r="A144" s="11">
        <v>101</v>
      </c>
      <c r="B144" t="s">
        <v>106</v>
      </c>
      <c r="C144" s="21" t="str">
        <f>VLOOKUP(Table1[[#This Row],[pID]],FIFAdata5626[],5,)</f>
        <v>Florian Wiegele</v>
      </c>
      <c r="D144" s="11" t="e" cm="1" vm="47">
        <f t="array" aca="1" ref="D144" ca="1">_xlfn.FIELDVALUE(Table1[[#This Row],[Team]],"image")</f>
        <v>#VALUE!</v>
      </c>
      <c r="E144" s="21" t="e" vm="48">
        <v>#VALUE!</v>
      </c>
      <c r="F144" s="11" t="str">
        <f>VLOOKUP(Table1[[#This Row],[pID]],FIFAdata5626[],7,FALSE)</f>
        <v>GK</v>
      </c>
      <c r="G144" s="23">
        <v>70</v>
      </c>
      <c r="H144" s="11">
        <f>VLOOKUP(Table1[[#This Row],[pID]],FIFAdata5626[],8,FALSE)</f>
        <v>3.5</v>
      </c>
      <c r="I144" s="28" t="str">
        <f>IF(VLOOKUP(Table1[[#This Row],[pID]],FIFAdata5626[],9,FALSE)="playing","In the squad","Not selected")</f>
        <v>In the squad</v>
      </c>
      <c r="J144" s="11" t="str">
        <f>VLOOKUP(Table1[[#This Row],[Team]],Table2[],10,)</f>
        <v>Pot 2</v>
      </c>
      <c r="K144" s="11" t="str">
        <f>VLOOKUP(Table1[[#This Row],[Team]],Table2[],11,)</f>
        <v>Group J</v>
      </c>
      <c r="L144" s="1" t="b">
        <v>1</v>
      </c>
      <c r="M144" s="36">
        <v>0.78</v>
      </c>
      <c r="N144" s="37">
        <v>0.28000000000000003</v>
      </c>
      <c r="O144" s="37">
        <v>0.12</v>
      </c>
      <c r="P144" s="37">
        <v>0.05</v>
      </c>
      <c r="Q144" s="38">
        <v>0.02</v>
      </c>
      <c r="R144" s="39" t="b">
        <v>0</v>
      </c>
      <c r="S144" s="11"/>
      <c r="T144" s="44"/>
    </row>
    <row r="145" spans="1:20" ht="20.100000000000001" customHeight="1" x14ac:dyDescent="0.25">
      <c r="A145" s="11">
        <v>85</v>
      </c>
      <c r="B145" t="s">
        <v>92</v>
      </c>
      <c r="C145" s="21" t="str">
        <f>VLOOKUP(Table1[[#This Row],[pID]],FIFAdata5626[],5,)</f>
        <v>David Alaba</v>
      </c>
      <c r="D145" s="11" t="e" cm="1" vm="47">
        <f t="array" aca="1" ref="D145" ca="1">_xlfn.FIELDVALUE(Table1[[#This Row],[Team]],"image")</f>
        <v>#VALUE!</v>
      </c>
      <c r="E145" s="21" t="e" vm="48">
        <v>#VALUE!</v>
      </c>
      <c r="F145" s="11" t="str">
        <f>VLOOKUP(Table1[[#This Row],[pID]],FIFAdata5626[],7,FALSE)</f>
        <v>DEF</v>
      </c>
      <c r="G145" s="23">
        <v>76.666666666666657</v>
      </c>
      <c r="H145" s="11">
        <f>VLOOKUP(Table1[[#This Row],[pID]],FIFAdata5626[],8,FALSE)</f>
        <v>4.5999999999999996</v>
      </c>
      <c r="I145" s="28" t="str">
        <f>IF(VLOOKUP(Table1[[#This Row],[pID]],FIFAdata5626[],9,FALSE)="playing","In the squad","Not selected")</f>
        <v>In the squad</v>
      </c>
      <c r="J145" s="11" t="str">
        <f>VLOOKUP(Table1[[#This Row],[Team]],Table2[],10,)</f>
        <v>Pot 2</v>
      </c>
      <c r="K145" s="11" t="str">
        <f>VLOOKUP(Table1[[#This Row],[Team]],Table2[],11,)</f>
        <v>Group J</v>
      </c>
      <c r="L145" s="1" t="b">
        <v>1</v>
      </c>
      <c r="M145" s="36">
        <v>0.78</v>
      </c>
      <c r="N145" s="37">
        <v>0.28000000000000003</v>
      </c>
      <c r="O145" s="37">
        <v>0.12</v>
      </c>
      <c r="P145" s="37">
        <v>0.05</v>
      </c>
      <c r="Q145" s="38">
        <v>0.02</v>
      </c>
      <c r="R145" s="39" t="b">
        <v>0</v>
      </c>
      <c r="S145" s="11"/>
      <c r="T145" s="44"/>
    </row>
    <row r="146" spans="1:20" ht="20.100000000000001" customHeight="1" x14ac:dyDescent="0.25">
      <c r="A146" s="11">
        <v>86</v>
      </c>
      <c r="B146" t="s">
        <v>93</v>
      </c>
      <c r="C146" s="21" t="str">
        <f>VLOOKUP(Table1[[#This Row],[pID]],FIFAdata5626[],5,)</f>
        <v>Philipp Lienhart</v>
      </c>
      <c r="D146" s="11" t="e" cm="1" vm="47">
        <f t="array" aca="1" ref="D146" ca="1">_xlfn.FIELDVALUE(Table1[[#This Row],[Team]],"image")</f>
        <v>#VALUE!</v>
      </c>
      <c r="E146" s="21" t="e" vm="48">
        <v>#VALUE!</v>
      </c>
      <c r="F146" s="11" t="str">
        <f>VLOOKUP(Table1[[#This Row],[pID]],FIFAdata5626[],7,FALSE)</f>
        <v>DEF</v>
      </c>
      <c r="G146" s="23">
        <v>71.666666666666671</v>
      </c>
      <c r="H146" s="11">
        <f>VLOOKUP(Table1[[#This Row],[pID]],FIFAdata5626[],8,FALSE)</f>
        <v>4.3</v>
      </c>
      <c r="I146" s="28" t="str">
        <f>IF(VLOOKUP(Table1[[#This Row],[pID]],FIFAdata5626[],9,FALSE)="playing","In the squad","Not selected")</f>
        <v>In the squad</v>
      </c>
      <c r="J146" s="11" t="str">
        <f>VLOOKUP(Table1[[#This Row],[Team]],Table2[],10,)</f>
        <v>Pot 2</v>
      </c>
      <c r="K146" s="11" t="str">
        <f>VLOOKUP(Table1[[#This Row],[Team]],Table2[],11,)</f>
        <v>Group J</v>
      </c>
      <c r="L146" s="1" t="b">
        <v>1</v>
      </c>
      <c r="M146" s="36">
        <v>0.78</v>
      </c>
      <c r="N146" s="37">
        <v>0.28000000000000003</v>
      </c>
      <c r="O146" s="37">
        <v>0.12</v>
      </c>
      <c r="P146" s="37">
        <v>0.05</v>
      </c>
      <c r="Q146" s="38">
        <v>0.02</v>
      </c>
      <c r="R146" s="39" t="b">
        <v>0</v>
      </c>
      <c r="S146" s="11"/>
      <c r="T146" s="44"/>
    </row>
    <row r="147" spans="1:20" ht="20.100000000000001" hidden="1" customHeight="1" x14ac:dyDescent="0.25">
      <c r="A147">
        <v>154</v>
      </c>
      <c r="B147" t="s">
        <v>153</v>
      </c>
      <c r="C147" t="str">
        <f>VLOOKUP(Table1[[#This Row],[pID]],FIFAdata5626[],5,)</f>
        <v>Osman Hadzikic</v>
      </c>
      <c r="D147" s="11" t="e" cm="1" vm="49">
        <f t="array" aca="1" ref="D147" ca="1">_xlfn.FIELDVALUE(Table1[[#This Row],[Team]],"image")</f>
        <v>#VALUE!</v>
      </c>
      <c r="E147" t="e" vm="50">
        <v>#VALUE!</v>
      </c>
      <c r="F147" t="str">
        <f>VLOOKUP(Table1[[#This Row],[pID]],FIFAdata5626[],7,FALSE)</f>
        <v>GK</v>
      </c>
      <c r="G147" s="8">
        <v>72</v>
      </c>
      <c r="H147">
        <f>VLOOKUP(Table1[[#This Row],[pID]],FIFAdata5626[],8,FALSE)</f>
        <v>3.6</v>
      </c>
      <c r="I147" s="14" t="str">
        <f>IF(VLOOKUP(Table1[[#This Row],[pID]],FIFAdata5626[],9,FALSE)="playing","In the squad","Not selected")</f>
        <v>Not selected</v>
      </c>
      <c r="J147" t="str">
        <f>VLOOKUP(Table1[[#This Row],[Team]],Table2[],10,)</f>
        <v>Pot 4</v>
      </c>
      <c r="K147" t="str">
        <f>VLOOKUP(Table1[[#This Row],[Team]],Table2[],11,)</f>
        <v>Group B</v>
      </c>
      <c r="L147" s="1" t="b">
        <v>0</v>
      </c>
      <c r="M147" s="17">
        <v>0.66</v>
      </c>
      <c r="N147" s="9">
        <v>0.24</v>
      </c>
      <c r="O147" s="9">
        <v>0.06</v>
      </c>
      <c r="P147" s="9">
        <v>0.02</v>
      </c>
      <c r="Q147" s="16">
        <v>0.01</v>
      </c>
      <c r="R147" s="18" t="b">
        <v>0</v>
      </c>
      <c r="T147" s="13" t="s">
        <v>1553</v>
      </c>
    </row>
    <row r="148" spans="1:20" ht="20.100000000000001" customHeight="1" x14ac:dyDescent="0.25">
      <c r="A148" s="11">
        <v>87</v>
      </c>
      <c r="B148" t="s">
        <v>94</v>
      </c>
      <c r="C148" s="21" t="str">
        <f>VLOOKUP(Table1[[#This Row],[pID]],FIFAdata5626[],5,)</f>
        <v>Alexander Prass</v>
      </c>
      <c r="D148" s="11" t="e" cm="1" vm="47">
        <f t="array" aca="1" ref="D148" ca="1">_xlfn.FIELDVALUE(Table1[[#This Row],[Team]],"image")</f>
        <v>#VALUE!</v>
      </c>
      <c r="E148" s="21" t="e" vm="48">
        <v>#VALUE!</v>
      </c>
      <c r="F148" s="11" t="str">
        <f>VLOOKUP(Table1[[#This Row],[pID]],FIFAdata5626[],7,FALSE)</f>
        <v>DEF</v>
      </c>
      <c r="G148" s="23">
        <v>71.666666666666671</v>
      </c>
      <c r="H148" s="11">
        <f>VLOOKUP(Table1[[#This Row],[pID]],FIFAdata5626[],8,FALSE)</f>
        <v>4.3</v>
      </c>
      <c r="I148" s="28" t="str">
        <f>IF(VLOOKUP(Table1[[#This Row],[pID]],FIFAdata5626[],9,FALSE)="playing","In the squad","Not selected")</f>
        <v>In the squad</v>
      </c>
      <c r="J148" s="11" t="str">
        <f>VLOOKUP(Table1[[#This Row],[Team]],Table2[],10,)</f>
        <v>Pot 2</v>
      </c>
      <c r="K148" s="11" t="str">
        <f>VLOOKUP(Table1[[#This Row],[Team]],Table2[],11,)</f>
        <v>Group J</v>
      </c>
      <c r="L148" s="1" t="b">
        <v>1</v>
      </c>
      <c r="M148" s="36">
        <v>0.78</v>
      </c>
      <c r="N148" s="37">
        <v>0.28000000000000003</v>
      </c>
      <c r="O148" s="37">
        <v>0.12</v>
      </c>
      <c r="P148" s="37">
        <v>0.05</v>
      </c>
      <c r="Q148" s="38">
        <v>0.02</v>
      </c>
      <c r="R148" s="39" t="b">
        <v>0</v>
      </c>
      <c r="S148" s="11"/>
      <c r="T148" s="44"/>
    </row>
    <row r="149" spans="1:20" ht="20.100000000000001" customHeight="1" x14ac:dyDescent="0.25">
      <c r="A149" s="11">
        <v>88</v>
      </c>
      <c r="B149" t="s">
        <v>95</v>
      </c>
      <c r="C149" s="21" t="str">
        <f>VLOOKUP(Table1[[#This Row],[pID]],FIFAdata5626[],5,)</f>
        <v>Kevin Danso</v>
      </c>
      <c r="D149" s="11" t="e" cm="1" vm="47">
        <f t="array" aca="1" ref="D149" ca="1">_xlfn.FIELDVALUE(Table1[[#This Row],[Team]],"image")</f>
        <v>#VALUE!</v>
      </c>
      <c r="E149" s="21" t="e" vm="48">
        <v>#VALUE!</v>
      </c>
      <c r="F149" s="11" t="str">
        <f>VLOOKUP(Table1[[#This Row],[pID]],FIFAdata5626[],7,FALSE)</f>
        <v>DEF</v>
      </c>
      <c r="G149" s="23">
        <v>71.666666666666671</v>
      </c>
      <c r="H149" s="11">
        <f>VLOOKUP(Table1[[#This Row],[pID]],FIFAdata5626[],8,FALSE)</f>
        <v>4.3</v>
      </c>
      <c r="I149" s="28" t="str">
        <f>IF(VLOOKUP(Table1[[#This Row],[pID]],FIFAdata5626[],9,FALSE)="playing","In the squad","Not selected")</f>
        <v>In the squad</v>
      </c>
      <c r="J149" s="11" t="str">
        <f>VLOOKUP(Table1[[#This Row],[Team]],Table2[],10,)</f>
        <v>Pot 2</v>
      </c>
      <c r="K149" s="11" t="str">
        <f>VLOOKUP(Table1[[#This Row],[Team]],Table2[],11,)</f>
        <v>Group J</v>
      </c>
      <c r="L149" s="1" t="b">
        <v>1</v>
      </c>
      <c r="M149" s="36">
        <v>0.78</v>
      </c>
      <c r="N149" s="37">
        <v>0.28000000000000003</v>
      </c>
      <c r="O149" s="37">
        <v>0.12</v>
      </c>
      <c r="P149" s="37">
        <v>0.05</v>
      </c>
      <c r="Q149" s="38">
        <v>0.02</v>
      </c>
      <c r="R149" s="39" t="b">
        <v>0</v>
      </c>
      <c r="S149" s="11"/>
      <c r="T149" s="44"/>
    </row>
    <row r="150" spans="1:20" ht="20.100000000000001" customHeight="1" x14ac:dyDescent="0.25">
      <c r="A150" s="11">
        <v>90</v>
      </c>
      <c r="B150" t="s">
        <v>96</v>
      </c>
      <c r="C150" s="21" t="str">
        <f>VLOOKUP(Table1[[#This Row],[pID]],FIFAdata5626[],5,)</f>
        <v>Stefan Posch</v>
      </c>
      <c r="D150" s="11" t="e" cm="1" vm="47">
        <f t="array" aca="1" ref="D150" ca="1">_xlfn.FIELDVALUE(Table1[[#This Row],[Team]],"image")</f>
        <v>#VALUE!</v>
      </c>
      <c r="E150" s="21" t="e" vm="48">
        <v>#VALUE!</v>
      </c>
      <c r="F150" s="11" t="str">
        <f>VLOOKUP(Table1[[#This Row],[pID]],FIFAdata5626[],7,FALSE)</f>
        <v>DEF</v>
      </c>
      <c r="G150" s="23">
        <v>71.666666666666671</v>
      </c>
      <c r="H150" s="11">
        <f>VLOOKUP(Table1[[#This Row],[pID]],FIFAdata5626[],8,FALSE)</f>
        <v>4.3</v>
      </c>
      <c r="I150" s="28" t="str">
        <f>IF(VLOOKUP(Table1[[#This Row],[pID]],FIFAdata5626[],9,FALSE)="playing","In the squad","Not selected")</f>
        <v>In the squad</v>
      </c>
      <c r="J150" s="11" t="str">
        <f>VLOOKUP(Table1[[#This Row],[Team]],Table2[],10,)</f>
        <v>Pot 2</v>
      </c>
      <c r="K150" s="11" t="str">
        <f>VLOOKUP(Table1[[#This Row],[Team]],Table2[],11,)</f>
        <v>Group J</v>
      </c>
      <c r="L150" s="1" t="b">
        <v>1</v>
      </c>
      <c r="M150" s="36">
        <v>0.78</v>
      </c>
      <c r="N150" s="37">
        <v>0.28000000000000003</v>
      </c>
      <c r="O150" s="37">
        <v>0.12</v>
      </c>
      <c r="P150" s="37">
        <v>0.05</v>
      </c>
      <c r="Q150" s="38">
        <v>0.02</v>
      </c>
      <c r="R150" s="39" t="b">
        <v>0</v>
      </c>
      <c r="S150" s="11"/>
      <c r="T150" s="44"/>
    </row>
    <row r="151" spans="1:20" ht="20.100000000000001" customHeight="1" x14ac:dyDescent="0.25">
      <c r="A151" s="11">
        <v>92</v>
      </c>
      <c r="B151" t="s">
        <v>98</v>
      </c>
      <c r="C151" s="21" t="str">
        <f>VLOOKUP(Table1[[#This Row],[pID]],FIFAdata5626[],5,)</f>
        <v>Marco Friedl</v>
      </c>
      <c r="D151" s="11" t="e" cm="1" vm="47">
        <f t="array" aca="1" ref="D151" ca="1">_xlfn.FIELDVALUE(Table1[[#This Row],[Team]],"image")</f>
        <v>#VALUE!</v>
      </c>
      <c r="E151" s="21" t="e" vm="48">
        <v>#VALUE!</v>
      </c>
      <c r="F151" s="11" t="str">
        <f>VLOOKUP(Table1[[#This Row],[pID]],FIFAdata5626[],7,FALSE)</f>
        <v>DEF</v>
      </c>
      <c r="G151" s="23">
        <v>71.666666666666671</v>
      </c>
      <c r="H151" s="11">
        <f>VLOOKUP(Table1[[#This Row],[pID]],FIFAdata5626[],8,FALSE)</f>
        <v>4.3</v>
      </c>
      <c r="I151" s="28" t="str">
        <f>IF(VLOOKUP(Table1[[#This Row],[pID]],FIFAdata5626[],9,FALSE)="playing","In the squad","Not selected")</f>
        <v>In the squad</v>
      </c>
      <c r="J151" s="11" t="str">
        <f>VLOOKUP(Table1[[#This Row],[Team]],Table2[],10,)</f>
        <v>Pot 2</v>
      </c>
      <c r="K151" s="11" t="str">
        <f>VLOOKUP(Table1[[#This Row],[Team]],Table2[],11,)</f>
        <v>Group J</v>
      </c>
      <c r="L151" s="1" t="b">
        <v>1</v>
      </c>
      <c r="M151" s="36">
        <v>0.78</v>
      </c>
      <c r="N151" s="37">
        <v>0.28000000000000003</v>
      </c>
      <c r="O151" s="37">
        <v>0.12</v>
      </c>
      <c r="P151" s="37">
        <v>0.05</v>
      </c>
      <c r="Q151" s="38">
        <v>0.02</v>
      </c>
      <c r="R151" s="39" t="b">
        <v>0</v>
      </c>
      <c r="S151" s="11"/>
      <c r="T151" s="44"/>
    </row>
    <row r="152" spans="1:20" ht="20.100000000000001" customHeight="1" x14ac:dyDescent="0.25">
      <c r="A152" s="11">
        <v>91</v>
      </c>
      <c r="B152" t="s">
        <v>97</v>
      </c>
      <c r="C152" s="21" t="str">
        <f>VLOOKUP(Table1[[#This Row],[pID]],FIFAdata5626[],5,)</f>
        <v>Phillipp Mwene</v>
      </c>
      <c r="D152" s="11" t="e" cm="1" vm="47">
        <f t="array" aca="1" ref="D152" ca="1">_xlfn.FIELDVALUE(Table1[[#This Row],[Team]],"image")</f>
        <v>#VALUE!</v>
      </c>
      <c r="E152" s="21" t="e" vm="48">
        <v>#VALUE!</v>
      </c>
      <c r="F152" s="11" t="str">
        <f>VLOOKUP(Table1[[#This Row],[pID]],FIFAdata5626[],7,FALSE)</f>
        <v>DEF</v>
      </c>
      <c r="G152" s="23">
        <v>65</v>
      </c>
      <c r="H152" s="11">
        <f>VLOOKUP(Table1[[#This Row],[pID]],FIFAdata5626[],8,FALSE)</f>
        <v>3.9</v>
      </c>
      <c r="I152" s="28" t="str">
        <f>IF(VLOOKUP(Table1[[#This Row],[pID]],FIFAdata5626[],9,FALSE)="playing","In the squad","Not selected")</f>
        <v>In the squad</v>
      </c>
      <c r="J152" s="11" t="str">
        <f>VLOOKUP(Table1[[#This Row],[Team]],Table2[],10,)</f>
        <v>Pot 2</v>
      </c>
      <c r="K152" s="11" t="str">
        <f>VLOOKUP(Table1[[#This Row],[Team]],Table2[],11,)</f>
        <v>Group J</v>
      </c>
      <c r="L152" s="1" t="b">
        <v>1</v>
      </c>
      <c r="M152" s="36">
        <v>0.78</v>
      </c>
      <c r="N152" s="37">
        <v>0.28000000000000003</v>
      </c>
      <c r="O152" s="37">
        <v>0.12</v>
      </c>
      <c r="P152" s="37">
        <v>0.05</v>
      </c>
      <c r="Q152" s="38">
        <v>0.02</v>
      </c>
      <c r="R152" s="39" t="b">
        <v>0</v>
      </c>
      <c r="S152" s="11"/>
      <c r="T152" s="44"/>
    </row>
    <row r="153" spans="1:20" ht="20.100000000000001" customHeight="1" x14ac:dyDescent="0.25">
      <c r="A153" s="11">
        <v>93</v>
      </c>
      <c r="B153" t="s">
        <v>99</v>
      </c>
      <c r="C153" s="21" t="str">
        <f>VLOOKUP(Table1[[#This Row],[pID]],FIFAdata5626[],5,)</f>
        <v>David Affengruber</v>
      </c>
      <c r="D153" s="11" t="e" cm="1" vm="47">
        <f t="array" aca="1" ref="D153" ca="1">_xlfn.FIELDVALUE(Table1[[#This Row],[Team]],"image")</f>
        <v>#VALUE!</v>
      </c>
      <c r="E153" s="21" t="e" vm="48">
        <v>#VALUE!</v>
      </c>
      <c r="F153" s="11" t="str">
        <f>VLOOKUP(Table1[[#This Row],[pID]],FIFAdata5626[],7,FALSE)</f>
        <v>DEF</v>
      </c>
      <c r="G153" s="23">
        <v>65</v>
      </c>
      <c r="H153" s="11">
        <f>VLOOKUP(Table1[[#This Row],[pID]],FIFAdata5626[],8,FALSE)</f>
        <v>3.9</v>
      </c>
      <c r="I153" s="28" t="str">
        <f>IF(VLOOKUP(Table1[[#This Row],[pID]],FIFAdata5626[],9,FALSE)="playing","In the squad","Not selected")</f>
        <v>In the squad</v>
      </c>
      <c r="J153" s="11" t="str">
        <f>VLOOKUP(Table1[[#This Row],[Team]],Table2[],10,)</f>
        <v>Pot 2</v>
      </c>
      <c r="K153" s="11" t="str">
        <f>VLOOKUP(Table1[[#This Row],[Team]],Table2[],11,)</f>
        <v>Group J</v>
      </c>
      <c r="L153" s="1" t="b">
        <v>1</v>
      </c>
      <c r="M153" s="36">
        <v>0.78</v>
      </c>
      <c r="N153" s="37">
        <v>0.28000000000000003</v>
      </c>
      <c r="O153" s="37">
        <v>0.12</v>
      </c>
      <c r="P153" s="37">
        <v>0.05</v>
      </c>
      <c r="Q153" s="38">
        <v>0.02</v>
      </c>
      <c r="R153" s="39" t="b">
        <v>0</v>
      </c>
      <c r="S153" s="11"/>
      <c r="T153" s="44"/>
    </row>
    <row r="154" spans="1:20" ht="20.100000000000001" customHeight="1" x14ac:dyDescent="0.25">
      <c r="A154" s="11">
        <v>94</v>
      </c>
      <c r="B154" t="s">
        <v>100</v>
      </c>
      <c r="C154" s="21" t="str">
        <f>VLOOKUP(Table1[[#This Row],[pID]],FIFAdata5626[],5,)</f>
        <v>Michael Svoboda</v>
      </c>
      <c r="D154" s="11" t="e" cm="1" vm="47">
        <f t="array" aca="1" ref="D154" ca="1">_xlfn.FIELDVALUE(Table1[[#This Row],[Team]],"image")</f>
        <v>#VALUE!</v>
      </c>
      <c r="E154" s="21" t="e" vm="48">
        <v>#VALUE!</v>
      </c>
      <c r="F154" s="11" t="str">
        <f>VLOOKUP(Table1[[#This Row],[pID]],FIFAdata5626[],7,FALSE)</f>
        <v>DEF</v>
      </c>
      <c r="G154" s="23">
        <v>63.333333333333329</v>
      </c>
      <c r="H154" s="11">
        <f>VLOOKUP(Table1[[#This Row],[pID]],FIFAdata5626[],8,FALSE)</f>
        <v>3.8</v>
      </c>
      <c r="I154" s="28" t="str">
        <f>IF(VLOOKUP(Table1[[#This Row],[pID]],FIFAdata5626[],9,FALSE)="playing","In the squad","Not selected")</f>
        <v>In the squad</v>
      </c>
      <c r="J154" s="11" t="str">
        <f>VLOOKUP(Table1[[#This Row],[Team]],Table2[],10,)</f>
        <v>Pot 2</v>
      </c>
      <c r="K154" s="11" t="str">
        <f>VLOOKUP(Table1[[#This Row],[Team]],Table2[],11,)</f>
        <v>Group J</v>
      </c>
      <c r="L154" s="1" t="b">
        <v>1</v>
      </c>
      <c r="M154" s="36">
        <v>0.78</v>
      </c>
      <c r="N154" s="37">
        <v>0.28000000000000003</v>
      </c>
      <c r="O154" s="37">
        <v>0.12</v>
      </c>
      <c r="P154" s="37">
        <v>0.05</v>
      </c>
      <c r="Q154" s="38">
        <v>0.02</v>
      </c>
      <c r="R154" s="39" t="b">
        <v>0</v>
      </c>
      <c r="S154" s="11"/>
      <c r="T154" s="44"/>
    </row>
    <row r="155" spans="1:20" ht="20.100000000000001" customHeight="1" x14ac:dyDescent="0.25">
      <c r="A155" s="11">
        <v>107</v>
      </c>
      <c r="B155" t="s">
        <v>112</v>
      </c>
      <c r="C155" s="21" t="str">
        <f>VLOOKUP(Table1[[#This Row],[pID]],FIFAdata5626[],5,)</f>
        <v>Marcel Sabitzer</v>
      </c>
      <c r="D155" s="11" t="e" cm="1" vm="47">
        <f t="array" aca="1" ref="D155" ca="1">_xlfn.FIELDVALUE(Table1[[#This Row],[Team]],"image")</f>
        <v>#VALUE!</v>
      </c>
      <c r="E155" s="21" t="e" vm="48">
        <v>#VALUE!</v>
      </c>
      <c r="F155" s="11" t="str">
        <f>VLOOKUP(Table1[[#This Row],[pID]],FIFAdata5626[],7,FALSE)</f>
        <v>MID</v>
      </c>
      <c r="G155" s="23">
        <v>68</v>
      </c>
      <c r="H155" s="11">
        <f>VLOOKUP(Table1[[#This Row],[pID]],FIFAdata5626[],8,FALSE)</f>
        <v>6.8</v>
      </c>
      <c r="I155" s="28" t="str">
        <f>IF(VLOOKUP(Table1[[#This Row],[pID]],FIFAdata5626[],9,FALSE)="playing","In the squad","Not selected")</f>
        <v>In the squad</v>
      </c>
      <c r="J155" s="11" t="str">
        <f>VLOOKUP(Table1[[#This Row],[Team]],Table2[],10,)</f>
        <v>Pot 2</v>
      </c>
      <c r="K155" s="11" t="str">
        <f>VLOOKUP(Table1[[#This Row],[Team]],Table2[],11,)</f>
        <v>Group J</v>
      </c>
      <c r="L155" s="1" t="b">
        <v>1</v>
      </c>
      <c r="M155" s="36">
        <v>0.78</v>
      </c>
      <c r="N155" s="37">
        <v>0.28000000000000003</v>
      </c>
      <c r="O155" s="37">
        <v>0.12</v>
      </c>
      <c r="P155" s="37">
        <v>0.05</v>
      </c>
      <c r="Q155" s="38">
        <v>0.02</v>
      </c>
      <c r="R155" s="39" t="b">
        <v>0</v>
      </c>
      <c r="S155" s="11"/>
      <c r="T155" s="44"/>
    </row>
    <row r="156" spans="1:20" ht="20.100000000000001" customHeight="1" thickBot="1" x14ac:dyDescent="0.3">
      <c r="A156" s="20">
        <v>112</v>
      </c>
      <c r="B156" t="s">
        <v>117</v>
      </c>
      <c r="C156" s="22" t="str">
        <f>VLOOKUP(Table1[[#This Row],[pID]],FIFAdata5626[],5,)</f>
        <v>Christoph Baumgartner</v>
      </c>
      <c r="D156" s="20" t="e" cm="1" vm="47">
        <f t="array" aca="1" ref="D156" ca="1">_xlfn.FIELDVALUE(Table1[[#This Row],[Team]],"image")</f>
        <v>#VALUE!</v>
      </c>
      <c r="E156" s="22" t="e" vm="48">
        <v>#VALUE!</v>
      </c>
      <c r="F156" s="20" t="str">
        <f>VLOOKUP(Table1[[#This Row],[pID]],FIFAdata5626[],7,FALSE)</f>
        <v>MID</v>
      </c>
      <c r="G156" s="24">
        <v>67</v>
      </c>
      <c r="H156" s="20">
        <f>VLOOKUP(Table1[[#This Row],[pID]],FIFAdata5626[],8,FALSE)</f>
        <v>6.7</v>
      </c>
      <c r="I156" s="30" t="str">
        <f>IF(VLOOKUP(Table1[[#This Row],[pID]],FIFAdata5626[],9,FALSE)="playing","In the squad","Not selected")</f>
        <v>In the squad</v>
      </c>
      <c r="J156" s="20" t="str">
        <f>VLOOKUP(Table1[[#This Row],[Team]],Table2[],10,)</f>
        <v>Pot 2</v>
      </c>
      <c r="K156" s="20" t="str">
        <f>VLOOKUP(Table1[[#This Row],[Team]],Table2[],11,)</f>
        <v>Group J</v>
      </c>
      <c r="L156" s="1" t="b">
        <v>1</v>
      </c>
      <c r="M156" s="40">
        <v>0.78</v>
      </c>
      <c r="N156" s="41">
        <v>0.28000000000000003</v>
      </c>
      <c r="O156" s="41">
        <v>0.12</v>
      </c>
      <c r="P156" s="41">
        <v>0.05</v>
      </c>
      <c r="Q156" s="42">
        <v>0.02</v>
      </c>
      <c r="R156" s="43" t="b">
        <v>0</v>
      </c>
      <c r="S156" s="20"/>
      <c r="T156" s="45"/>
    </row>
    <row r="157" spans="1:20" ht="20.100000000000001" customHeight="1" x14ac:dyDescent="0.25">
      <c r="A157" s="11">
        <v>108</v>
      </c>
      <c r="B157" t="s">
        <v>113</v>
      </c>
      <c r="C157" s="21" t="str">
        <f>VLOOKUP(Table1[[#This Row],[pID]],FIFAdata5626[],5,)</f>
        <v>Romano Schmid</v>
      </c>
      <c r="D157" s="11" t="e" cm="1" vm="47">
        <f t="array" aca="1" ref="D157" ca="1">_xlfn.FIELDVALUE(Table1[[#This Row],[Team]],"image")</f>
        <v>#VALUE!</v>
      </c>
      <c r="E157" s="21" t="e" vm="48">
        <v>#VALUE!</v>
      </c>
      <c r="F157" s="11" t="str">
        <f>VLOOKUP(Table1[[#This Row],[pID]],FIFAdata5626[],7,FALSE)</f>
        <v>MID</v>
      </c>
      <c r="G157" s="23">
        <v>60</v>
      </c>
      <c r="H157" s="11">
        <f>VLOOKUP(Table1[[#This Row],[pID]],FIFAdata5626[],8,FALSE)</f>
        <v>6</v>
      </c>
      <c r="I157" s="29" t="str">
        <f>IF(VLOOKUP(Table1[[#This Row],[pID]],FIFAdata5626[],9,FALSE)="playing","In the squad","Not selected")</f>
        <v>In the squad</v>
      </c>
      <c r="J157" s="11" t="str">
        <f>VLOOKUP(Table1[[#This Row],[Team]],Table2[],10,)</f>
        <v>Pot 2</v>
      </c>
      <c r="K157" s="11" t="str">
        <f>VLOOKUP(Table1[[#This Row],[Team]],Table2[],11,)</f>
        <v>Group J</v>
      </c>
      <c r="L157" s="2" t="b">
        <v>1</v>
      </c>
      <c r="M157" s="36">
        <v>0.78</v>
      </c>
      <c r="N157" s="37">
        <v>0.28000000000000003</v>
      </c>
      <c r="O157" s="37">
        <v>0.12</v>
      </c>
      <c r="P157" s="37">
        <v>0.05</v>
      </c>
      <c r="Q157" s="38">
        <v>0.02</v>
      </c>
      <c r="R157" s="39" t="b">
        <v>0</v>
      </c>
      <c r="S157" s="11"/>
      <c r="T157" s="44"/>
    </row>
    <row r="158" spans="1:20" ht="20.100000000000001" customHeight="1" x14ac:dyDescent="0.25">
      <c r="A158" s="11">
        <v>109</v>
      </c>
      <c r="B158" t="s">
        <v>114</v>
      </c>
      <c r="C158" s="21" t="str">
        <f>VLOOKUP(Table1[[#This Row],[pID]],FIFAdata5626[],5,)</f>
        <v>Patrick Wimmer</v>
      </c>
      <c r="D158" s="11" t="e" cm="1" vm="47">
        <f t="array" aca="1" ref="D158" ca="1">_xlfn.FIELDVALUE(Table1[[#This Row],[Team]],"image")</f>
        <v>#VALUE!</v>
      </c>
      <c r="E158" s="21" t="e" vm="48">
        <v>#VALUE!</v>
      </c>
      <c r="F158" s="11" t="str">
        <f>VLOOKUP(Table1[[#This Row],[pID]],FIFAdata5626[],7,FALSE)</f>
        <v>MID</v>
      </c>
      <c r="G158" s="23">
        <v>60</v>
      </c>
      <c r="H158" s="11">
        <f>VLOOKUP(Table1[[#This Row],[pID]],FIFAdata5626[],8,FALSE)</f>
        <v>6</v>
      </c>
      <c r="I158" s="29" t="str">
        <f>IF(VLOOKUP(Table1[[#This Row],[pID]],FIFAdata5626[],9,FALSE)="playing","In the squad","Not selected")</f>
        <v>In the squad</v>
      </c>
      <c r="J158" s="11" t="str">
        <f>VLOOKUP(Table1[[#This Row],[Team]],Table2[],10,)</f>
        <v>Pot 2</v>
      </c>
      <c r="K158" s="11" t="str">
        <f>VLOOKUP(Table1[[#This Row],[Team]],Table2[],11,)</f>
        <v>Group J</v>
      </c>
      <c r="L158" s="2" t="b">
        <v>1</v>
      </c>
      <c r="M158" s="36">
        <v>0.78</v>
      </c>
      <c r="N158" s="37">
        <v>0.28000000000000003</v>
      </c>
      <c r="O158" s="37">
        <v>0.12</v>
      </c>
      <c r="P158" s="37">
        <v>0.05</v>
      </c>
      <c r="Q158" s="38">
        <v>0.02</v>
      </c>
      <c r="R158" s="39" t="b">
        <v>0</v>
      </c>
      <c r="S158" s="11"/>
      <c r="T158" s="44"/>
    </row>
    <row r="159" spans="1:20" ht="20.100000000000001" customHeight="1" x14ac:dyDescent="0.25">
      <c r="A159" s="11">
        <v>103</v>
      </c>
      <c r="B159" t="s">
        <v>108</v>
      </c>
      <c r="C159" s="21" t="str">
        <f>VLOOKUP(Table1[[#This Row],[pID]],FIFAdata5626[],5,)</f>
        <v>Konrad Laimer</v>
      </c>
      <c r="D159" s="11" t="e" cm="1" vm="47">
        <f t="array" aca="1" ref="D159" ca="1">_xlfn.FIELDVALUE(Table1[[#This Row],[Team]],"image")</f>
        <v>#VALUE!</v>
      </c>
      <c r="E159" s="21" t="e" vm="48">
        <v>#VALUE!</v>
      </c>
      <c r="F159" s="11" t="str">
        <f>VLOOKUP(Table1[[#This Row],[pID]],FIFAdata5626[],7,FALSE)</f>
        <v>MID</v>
      </c>
      <c r="G159" s="23">
        <v>57.999999999999993</v>
      </c>
      <c r="H159" s="11">
        <f>VLOOKUP(Table1[[#This Row],[pID]],FIFAdata5626[],8,FALSE)</f>
        <v>5.8</v>
      </c>
      <c r="I159" s="28" t="str">
        <f>IF(VLOOKUP(Table1[[#This Row],[pID]],FIFAdata5626[],9,FALSE)="playing","In the squad","Not selected")</f>
        <v>In the squad</v>
      </c>
      <c r="J159" s="11" t="str">
        <f>VLOOKUP(Table1[[#This Row],[Team]],Table2[],10,)</f>
        <v>Pot 2</v>
      </c>
      <c r="K159" s="11" t="str">
        <f>VLOOKUP(Table1[[#This Row],[Team]],Table2[],11,)</f>
        <v>Group J</v>
      </c>
      <c r="L159" s="1" t="b">
        <v>1</v>
      </c>
      <c r="M159" s="36">
        <v>0.78</v>
      </c>
      <c r="N159" s="37">
        <v>0.28000000000000003</v>
      </c>
      <c r="O159" s="37">
        <v>0.12</v>
      </c>
      <c r="P159" s="37">
        <v>0.05</v>
      </c>
      <c r="Q159" s="38">
        <v>0.02</v>
      </c>
      <c r="R159" s="39" t="b">
        <v>0</v>
      </c>
      <c r="S159" s="11"/>
      <c r="T159" s="44"/>
    </row>
    <row r="160" spans="1:20" ht="20.100000000000001" customHeight="1" x14ac:dyDescent="0.25">
      <c r="A160" s="11">
        <v>106</v>
      </c>
      <c r="B160" t="s">
        <v>111</v>
      </c>
      <c r="C160" s="21" t="str">
        <f>VLOOKUP(Table1[[#This Row],[pID]],FIFAdata5626[],5,)</f>
        <v>Nicolas Seiwald</v>
      </c>
      <c r="D160" s="11" t="e" cm="1" vm="47">
        <f t="array" aca="1" ref="D160" ca="1">_xlfn.FIELDVALUE(Table1[[#This Row],[Team]],"image")</f>
        <v>#VALUE!</v>
      </c>
      <c r="E160" s="21" t="e" vm="48">
        <v>#VALUE!</v>
      </c>
      <c r="F160" s="11" t="str">
        <f>VLOOKUP(Table1[[#This Row],[pID]],FIFAdata5626[],7,FALSE)</f>
        <v>MID</v>
      </c>
      <c r="G160" s="23">
        <v>55.999999999999993</v>
      </c>
      <c r="H160" s="11">
        <f>VLOOKUP(Table1[[#This Row],[pID]],FIFAdata5626[],8,FALSE)</f>
        <v>5.6</v>
      </c>
      <c r="I160" s="28" t="str">
        <f>IF(VLOOKUP(Table1[[#This Row],[pID]],FIFAdata5626[],9,FALSE)="playing","In the squad","Not selected")</f>
        <v>In the squad</v>
      </c>
      <c r="J160" s="11" t="str">
        <f>VLOOKUP(Table1[[#This Row],[Team]],Table2[],10,)</f>
        <v>Pot 2</v>
      </c>
      <c r="K160" s="11" t="str">
        <f>VLOOKUP(Table1[[#This Row],[Team]],Table2[],11,)</f>
        <v>Group J</v>
      </c>
      <c r="L160" s="1" t="b">
        <v>1</v>
      </c>
      <c r="M160" s="36">
        <v>0.78</v>
      </c>
      <c r="N160" s="37">
        <v>0.28000000000000003</v>
      </c>
      <c r="O160" s="37">
        <v>0.12</v>
      </c>
      <c r="P160" s="37">
        <v>0.05</v>
      </c>
      <c r="Q160" s="38">
        <v>0.02</v>
      </c>
      <c r="R160" s="39" t="b">
        <v>0</v>
      </c>
      <c r="S160" s="11"/>
      <c r="T160" s="44"/>
    </row>
    <row r="161" spans="1:20" ht="20.100000000000001" customHeight="1" x14ac:dyDescent="0.25">
      <c r="A161" s="11">
        <v>110</v>
      </c>
      <c r="B161" t="s">
        <v>115</v>
      </c>
      <c r="C161" s="21" t="str">
        <f>VLOOKUP(Table1[[#This Row],[pID]],FIFAdata5626[],5,)</f>
        <v>Paul Wanner</v>
      </c>
      <c r="D161" s="11" t="e" cm="1" vm="47">
        <f t="array" aca="1" ref="D161" ca="1">_xlfn.FIELDVALUE(Table1[[#This Row],[Team]],"image")</f>
        <v>#VALUE!</v>
      </c>
      <c r="E161" s="21" t="e" vm="48">
        <v>#VALUE!</v>
      </c>
      <c r="F161" s="11" t="str">
        <f>VLOOKUP(Table1[[#This Row],[pID]],FIFAdata5626[],7,FALSE)</f>
        <v>MID</v>
      </c>
      <c r="G161" s="23">
        <v>55.999999999999993</v>
      </c>
      <c r="H161" s="11">
        <f>VLOOKUP(Table1[[#This Row],[pID]],FIFAdata5626[],8,FALSE)</f>
        <v>5.6</v>
      </c>
      <c r="I161" s="28" t="str">
        <f>IF(VLOOKUP(Table1[[#This Row],[pID]],FIFAdata5626[],9,FALSE)="playing","In the squad","Not selected")</f>
        <v>In the squad</v>
      </c>
      <c r="J161" s="11" t="str">
        <f>VLOOKUP(Table1[[#This Row],[Team]],Table2[],10,)</f>
        <v>Pot 2</v>
      </c>
      <c r="K161" s="11" t="str">
        <f>VLOOKUP(Table1[[#This Row],[Team]],Table2[],11,)</f>
        <v>Group J</v>
      </c>
      <c r="L161" s="1" t="b">
        <v>1</v>
      </c>
      <c r="M161" s="36">
        <v>0.78</v>
      </c>
      <c r="N161" s="37">
        <v>0.28000000000000003</v>
      </c>
      <c r="O161" s="37">
        <v>0.12</v>
      </c>
      <c r="P161" s="37">
        <v>0.05</v>
      </c>
      <c r="Q161" s="38">
        <v>0.02</v>
      </c>
      <c r="R161" s="39" t="b">
        <v>0</v>
      </c>
      <c r="S161" s="11"/>
      <c r="T161" s="44"/>
    </row>
    <row r="162" spans="1:20" ht="20.100000000000001" customHeight="1" x14ac:dyDescent="0.25">
      <c r="A162" s="11">
        <v>105</v>
      </c>
      <c r="B162" t="s">
        <v>110</v>
      </c>
      <c r="C162" s="21" t="str">
        <f>VLOOKUP(Table1[[#This Row],[pID]],FIFAdata5626[],5,)</f>
        <v>Florian Grillitsch</v>
      </c>
      <c r="D162" s="11" t="e" cm="1" vm="47">
        <f t="array" aca="1" ref="D162" ca="1">_xlfn.FIELDVALUE(Table1[[#This Row],[Team]],"image")</f>
        <v>#VALUE!</v>
      </c>
      <c r="E162" s="21" t="e" vm="48">
        <v>#VALUE!</v>
      </c>
      <c r="F162" s="11" t="str">
        <f>VLOOKUP(Table1[[#This Row],[pID]],FIFAdata5626[],7,FALSE)</f>
        <v>MID</v>
      </c>
      <c r="G162" s="23">
        <v>55.000000000000007</v>
      </c>
      <c r="H162" s="11">
        <f>VLOOKUP(Table1[[#This Row],[pID]],FIFAdata5626[],8,FALSE)</f>
        <v>5.5</v>
      </c>
      <c r="I162" s="28" t="str">
        <f>IF(VLOOKUP(Table1[[#This Row],[pID]],FIFAdata5626[],9,FALSE)="playing","In the squad","Not selected")</f>
        <v>In the squad</v>
      </c>
      <c r="J162" s="11" t="str">
        <f>VLOOKUP(Table1[[#This Row],[Team]],Table2[],10,)</f>
        <v>Pot 2</v>
      </c>
      <c r="K162" s="11" t="str">
        <f>VLOOKUP(Table1[[#This Row],[Team]],Table2[],11,)</f>
        <v>Group J</v>
      </c>
      <c r="L162" s="1" t="b">
        <v>1</v>
      </c>
      <c r="M162" s="36">
        <v>0.78</v>
      </c>
      <c r="N162" s="37">
        <v>0.28000000000000003</v>
      </c>
      <c r="O162" s="37">
        <v>0.12</v>
      </c>
      <c r="P162" s="37">
        <v>0.05</v>
      </c>
      <c r="Q162" s="38">
        <v>0.02</v>
      </c>
      <c r="R162" s="39" t="b">
        <v>0</v>
      </c>
      <c r="S162" s="11"/>
      <c r="T162" s="44"/>
    </row>
    <row r="163" spans="1:20" ht="20.100000000000001" customHeight="1" x14ac:dyDescent="0.25">
      <c r="A163" s="11">
        <v>111</v>
      </c>
      <c r="B163" t="s">
        <v>116</v>
      </c>
      <c r="C163" s="21" t="str">
        <f>VLOOKUP(Table1[[#This Row],[pID]],FIFAdata5626[],5,)</f>
        <v>Xaver Schlager</v>
      </c>
      <c r="D163" s="11" t="e" cm="1" vm="47">
        <f t="array" aca="1" ref="D163" ca="1">_xlfn.FIELDVALUE(Table1[[#This Row],[Team]],"image")</f>
        <v>#VALUE!</v>
      </c>
      <c r="E163" s="21" t="e" vm="48">
        <v>#VALUE!</v>
      </c>
      <c r="F163" s="11" t="str">
        <f>VLOOKUP(Table1[[#This Row],[pID]],FIFAdata5626[],7,FALSE)</f>
        <v>MID</v>
      </c>
      <c r="G163" s="23">
        <v>55.000000000000007</v>
      </c>
      <c r="H163" s="11">
        <f>VLOOKUP(Table1[[#This Row],[pID]],FIFAdata5626[],8,FALSE)</f>
        <v>5.5</v>
      </c>
      <c r="I163" s="28" t="str">
        <f>IF(VLOOKUP(Table1[[#This Row],[pID]],FIFAdata5626[],9,FALSE)="playing","In the squad","Not selected")</f>
        <v>In the squad</v>
      </c>
      <c r="J163" s="11" t="str">
        <f>VLOOKUP(Table1[[#This Row],[Team]],Table2[],10,)</f>
        <v>Pot 2</v>
      </c>
      <c r="K163" s="11" t="str">
        <f>VLOOKUP(Table1[[#This Row],[Team]],Table2[],11,)</f>
        <v>Group J</v>
      </c>
      <c r="L163" s="1" t="b">
        <v>1</v>
      </c>
      <c r="M163" s="36">
        <v>0.78</v>
      </c>
      <c r="N163" s="37">
        <v>0.28000000000000003</v>
      </c>
      <c r="O163" s="37">
        <v>0.12</v>
      </c>
      <c r="P163" s="37">
        <v>0.05</v>
      </c>
      <c r="Q163" s="38">
        <v>0.02</v>
      </c>
      <c r="R163" s="39" t="b">
        <v>0</v>
      </c>
      <c r="S163" s="11"/>
      <c r="T163" s="44"/>
    </row>
    <row r="164" spans="1:20" ht="20.100000000000001" customHeight="1" x14ac:dyDescent="0.25">
      <c r="A164" s="11">
        <v>104</v>
      </c>
      <c r="B164" t="s">
        <v>109</v>
      </c>
      <c r="C164" s="21" t="str">
        <f>VLOOKUP(Table1[[#This Row],[pID]],FIFAdata5626[],5,)</f>
        <v>Alessandro Schöpf</v>
      </c>
      <c r="D164" s="11" t="e" cm="1" vm="47">
        <f t="array" aca="1" ref="D164" ca="1">_xlfn.FIELDVALUE(Table1[[#This Row],[Team]],"image")</f>
        <v>#VALUE!</v>
      </c>
      <c r="E164" s="21" t="e" vm="48">
        <v>#VALUE!</v>
      </c>
      <c r="F164" s="11" t="str">
        <f>VLOOKUP(Table1[[#This Row],[pID]],FIFAdata5626[],7,FALSE)</f>
        <v>MID</v>
      </c>
      <c r="G164" s="23">
        <v>53</v>
      </c>
      <c r="H164" s="11">
        <f>VLOOKUP(Table1[[#This Row],[pID]],FIFAdata5626[],8,FALSE)</f>
        <v>5.3</v>
      </c>
      <c r="I164" s="28" t="str">
        <f>IF(VLOOKUP(Table1[[#This Row],[pID]],FIFAdata5626[],9,FALSE)="playing","In the squad","Not selected")</f>
        <v>In the squad</v>
      </c>
      <c r="J164" s="11" t="str">
        <f>VLOOKUP(Table1[[#This Row],[Team]],Table2[],10,)</f>
        <v>Pot 2</v>
      </c>
      <c r="K164" s="11" t="str">
        <f>VLOOKUP(Table1[[#This Row],[Team]],Table2[],11,)</f>
        <v>Group J</v>
      </c>
      <c r="L164" s="1" t="b">
        <v>1</v>
      </c>
      <c r="M164" s="36">
        <v>0.78</v>
      </c>
      <c r="N164" s="37">
        <v>0.28000000000000003</v>
      </c>
      <c r="O164" s="37">
        <v>0.12</v>
      </c>
      <c r="P164" s="37">
        <v>0.05</v>
      </c>
      <c r="Q164" s="38">
        <v>0.02</v>
      </c>
      <c r="R164" s="39" t="b">
        <v>0</v>
      </c>
      <c r="S164" s="11"/>
      <c r="T164" s="44"/>
    </row>
    <row r="165" spans="1:20" ht="20.100000000000001" customHeight="1" x14ac:dyDescent="0.25">
      <c r="A165" s="11">
        <v>102</v>
      </c>
      <c r="B165" t="s">
        <v>107</v>
      </c>
      <c r="C165" s="21" t="str">
        <f>VLOOKUP(Table1[[#This Row],[pID]],FIFAdata5626[],5,)</f>
        <v>Carney Chukwuemeka</v>
      </c>
      <c r="D165" s="11" t="e" cm="1" vm="47">
        <f t="array" aca="1" ref="D165" ca="1">_xlfn.FIELDVALUE(Table1[[#This Row],[Team]],"image")</f>
        <v>#VALUE!</v>
      </c>
      <c r="E165" s="21" t="e" vm="48">
        <v>#VALUE!</v>
      </c>
      <c r="F165" s="11" t="str">
        <f>VLOOKUP(Table1[[#This Row],[pID]],FIFAdata5626[],7,FALSE)</f>
        <v>MID</v>
      </c>
      <c r="G165" s="23">
        <v>50</v>
      </c>
      <c r="H165" s="11">
        <f>VLOOKUP(Table1[[#This Row],[pID]],FIFAdata5626[],8,FALSE)</f>
        <v>5</v>
      </c>
      <c r="I165" s="29" t="str">
        <f>IF(VLOOKUP(Table1[[#This Row],[pID]],FIFAdata5626[],9,FALSE)="playing","In the squad","Not selected")</f>
        <v>In the squad</v>
      </c>
      <c r="J165" s="11" t="str">
        <f>VLOOKUP(Table1[[#This Row],[Team]],Table2[],10,)</f>
        <v>Pot 2</v>
      </c>
      <c r="K165" s="11" t="str">
        <f>VLOOKUP(Table1[[#This Row],[Team]],Table2[],11,)</f>
        <v>Group J</v>
      </c>
      <c r="L165" s="2" t="b">
        <v>1</v>
      </c>
      <c r="M165" s="36">
        <v>0.78</v>
      </c>
      <c r="N165" s="37">
        <v>0.28000000000000003</v>
      </c>
      <c r="O165" s="37">
        <v>0.12</v>
      </c>
      <c r="P165" s="37">
        <v>0.05</v>
      </c>
      <c r="Q165" s="38">
        <v>0.02</v>
      </c>
      <c r="R165" s="39" t="b">
        <v>0</v>
      </c>
      <c r="S165" s="11"/>
      <c r="T165" s="44"/>
    </row>
    <row r="166" spans="1:20" ht="20.100000000000001" customHeight="1" x14ac:dyDescent="0.25">
      <c r="A166" s="11">
        <v>95</v>
      </c>
      <c r="B166" t="s">
        <v>101</v>
      </c>
      <c r="C166" s="21" t="str">
        <f>VLOOKUP(Table1[[#This Row],[pID]],FIFAdata5626[],5,)</f>
        <v>Marko Arnautovic</v>
      </c>
      <c r="D166" s="11" t="e" cm="1" vm="47">
        <f t="array" aca="1" ref="D166" ca="1">_xlfn.FIELDVALUE(Table1[[#This Row],[Team]],"image")</f>
        <v>#VALUE!</v>
      </c>
      <c r="E166" s="21" t="e" vm="48">
        <v>#VALUE!</v>
      </c>
      <c r="F166" s="11" t="str">
        <f>VLOOKUP(Table1[[#This Row],[pID]],FIFAdata5626[],7,FALSE)</f>
        <v>FWD</v>
      </c>
      <c r="G166" s="23">
        <v>57.142857142857139</v>
      </c>
      <c r="H166" s="11">
        <f>VLOOKUP(Table1[[#This Row],[pID]],FIFAdata5626[],8,FALSE)</f>
        <v>6</v>
      </c>
      <c r="I166" s="29" t="str">
        <f>IF(VLOOKUP(Table1[[#This Row],[pID]],FIFAdata5626[],9,FALSE)="playing","In the squad","Not selected")</f>
        <v>In the squad</v>
      </c>
      <c r="J166" s="11" t="str">
        <f>VLOOKUP(Table1[[#This Row],[Team]],Table2[],10,)</f>
        <v>Pot 2</v>
      </c>
      <c r="K166" s="11" t="str">
        <f>VLOOKUP(Table1[[#This Row],[Team]],Table2[],11,)</f>
        <v>Group J</v>
      </c>
      <c r="L166" s="2" t="b">
        <v>1</v>
      </c>
      <c r="M166" s="36">
        <v>0.78</v>
      </c>
      <c r="N166" s="37">
        <v>0.28000000000000003</v>
      </c>
      <c r="O166" s="37">
        <v>0.12</v>
      </c>
      <c r="P166" s="37">
        <v>0.05</v>
      </c>
      <c r="Q166" s="38">
        <v>0.02</v>
      </c>
      <c r="R166" s="39" t="b">
        <v>0</v>
      </c>
      <c r="S166" s="11"/>
      <c r="T166" s="44"/>
    </row>
    <row r="167" spans="1:20" ht="20.100000000000001" customHeight="1" x14ac:dyDescent="0.25">
      <c r="A167" s="11">
        <v>96</v>
      </c>
      <c r="B167" t="s">
        <v>102</v>
      </c>
      <c r="C167" s="21" t="str">
        <f>VLOOKUP(Table1[[#This Row],[pID]],FIFAdata5626[],5,)</f>
        <v>Michael Gregoritsch</v>
      </c>
      <c r="D167" s="11" t="e" cm="1" vm="47">
        <f t="array" aca="1" ref="D167" ca="1">_xlfn.FIELDVALUE(Table1[[#This Row],[Team]],"image")</f>
        <v>#VALUE!</v>
      </c>
      <c r="E167" s="21" t="e" vm="48">
        <v>#VALUE!</v>
      </c>
      <c r="F167" s="11" t="str">
        <f>VLOOKUP(Table1[[#This Row],[pID]],FIFAdata5626[],7,FALSE)</f>
        <v>FWD</v>
      </c>
      <c r="G167" s="23">
        <v>57.142857142857139</v>
      </c>
      <c r="H167" s="11">
        <f>VLOOKUP(Table1[[#This Row],[pID]],FIFAdata5626[],8,FALSE)</f>
        <v>6</v>
      </c>
      <c r="I167" s="29" t="str">
        <f>IF(VLOOKUP(Table1[[#This Row],[pID]],FIFAdata5626[],9,FALSE)="playing","In the squad","Not selected")</f>
        <v>In the squad</v>
      </c>
      <c r="J167" s="11" t="str">
        <f>VLOOKUP(Table1[[#This Row],[Team]],Table2[],10,)</f>
        <v>Pot 2</v>
      </c>
      <c r="K167" s="11" t="str">
        <f>VLOOKUP(Table1[[#This Row],[Team]],Table2[],11,)</f>
        <v>Group J</v>
      </c>
      <c r="L167" s="2" t="b">
        <v>1</v>
      </c>
      <c r="M167" s="36">
        <v>0.78</v>
      </c>
      <c r="N167" s="37">
        <v>0.28000000000000003</v>
      </c>
      <c r="O167" s="37">
        <v>0.12</v>
      </c>
      <c r="P167" s="37">
        <v>0.05</v>
      </c>
      <c r="Q167" s="38">
        <v>0.02</v>
      </c>
      <c r="R167" s="39" t="b">
        <v>0</v>
      </c>
      <c r="S167" s="11"/>
      <c r="T167" s="44"/>
    </row>
    <row r="168" spans="1:20" ht="20.100000000000001" customHeight="1" x14ac:dyDescent="0.25">
      <c r="A168" s="11">
        <v>97</v>
      </c>
      <c r="B168" t="s">
        <v>103</v>
      </c>
      <c r="C168" s="21" t="str">
        <f>VLOOKUP(Table1[[#This Row],[pID]],FIFAdata5626[],5,)</f>
        <v>Sasa Kalajdzic</v>
      </c>
      <c r="D168" s="11" t="e" cm="1" vm="47">
        <f t="array" aca="1" ref="D168" ca="1">_xlfn.FIELDVALUE(Table1[[#This Row],[Team]],"image")</f>
        <v>#VALUE!</v>
      </c>
      <c r="E168" s="21" t="e" vm="48">
        <v>#VALUE!</v>
      </c>
      <c r="F168" s="11" t="str">
        <f>VLOOKUP(Table1[[#This Row],[pID]],FIFAdata5626[],7,FALSE)</f>
        <v>FWD</v>
      </c>
      <c r="G168" s="23">
        <v>57.142857142857139</v>
      </c>
      <c r="H168" s="11">
        <f>VLOOKUP(Table1[[#This Row],[pID]],FIFAdata5626[],8,FALSE)</f>
        <v>6</v>
      </c>
      <c r="I168" s="29" t="str">
        <f>IF(VLOOKUP(Table1[[#This Row],[pID]],FIFAdata5626[],9,FALSE)="playing","In the squad","Not selected")</f>
        <v>In the squad</v>
      </c>
      <c r="J168" s="11" t="str">
        <f>VLOOKUP(Table1[[#This Row],[Team]],Table2[],10,)</f>
        <v>Pot 2</v>
      </c>
      <c r="K168" s="11" t="str">
        <f>VLOOKUP(Table1[[#This Row],[Team]],Table2[],11,)</f>
        <v>Group J</v>
      </c>
      <c r="L168" s="2" t="b">
        <v>1</v>
      </c>
      <c r="M168" s="36">
        <v>0.78</v>
      </c>
      <c r="N168" s="37">
        <v>0.28000000000000003</v>
      </c>
      <c r="O168" s="37">
        <v>0.12</v>
      </c>
      <c r="P168" s="37">
        <v>0.05</v>
      </c>
      <c r="Q168" s="38">
        <v>0.02</v>
      </c>
      <c r="R168" s="39" t="b">
        <v>0</v>
      </c>
      <c r="S168" s="11"/>
      <c r="T168" s="44"/>
    </row>
    <row r="169" spans="1:20" ht="20.100000000000001" customHeight="1" x14ac:dyDescent="0.25">
      <c r="A169" s="11">
        <v>132</v>
      </c>
      <c r="B169" t="s">
        <v>133</v>
      </c>
      <c r="C169" s="21" t="str">
        <f>VLOOKUP(Table1[[#This Row],[pID]],FIFAdata5626[],5,)</f>
        <v>Senne Lammens</v>
      </c>
      <c r="D169" s="11" t="e" cm="1" vm="7">
        <f t="array" aca="1" ref="D169" ca="1">_xlfn.FIELDVALUE(Table1[[#This Row],[Team]],"image")</f>
        <v>#VALUE!</v>
      </c>
      <c r="E169" s="21" t="e" vm="8">
        <v>#VALUE!</v>
      </c>
      <c r="F169" s="11" t="str">
        <f>VLOOKUP(Table1[[#This Row],[pID]],FIFAdata5626[],7,FALSE)</f>
        <v>GK</v>
      </c>
      <c r="G169" s="23">
        <v>92</v>
      </c>
      <c r="H169" s="11">
        <f>VLOOKUP(Table1[[#This Row],[pID]],FIFAdata5626[],8,FALSE)</f>
        <v>4.5999999999999996</v>
      </c>
      <c r="I169" s="28" t="str">
        <f>IF(VLOOKUP(Table1[[#This Row],[pID]],FIFAdata5626[],9,FALSE)="playing","In the squad","Not selected")</f>
        <v>In the squad</v>
      </c>
      <c r="J169" s="11" t="str">
        <f>VLOOKUP(Table1[[#This Row],[Team]],Table2[],10,)</f>
        <v>Pot 1</v>
      </c>
      <c r="K169" s="11" t="str">
        <f>VLOOKUP(Table1[[#This Row],[Team]],Table2[],11,)</f>
        <v>Group G</v>
      </c>
      <c r="L169" s="1" t="b">
        <v>1</v>
      </c>
      <c r="M169" s="36">
        <v>0.97</v>
      </c>
      <c r="N169" s="37">
        <v>0.59</v>
      </c>
      <c r="O169" s="37">
        <v>0.32</v>
      </c>
      <c r="P169" s="37">
        <v>0.11</v>
      </c>
      <c r="Q169" s="38">
        <v>7.0000000000000007E-2</v>
      </c>
      <c r="R169" s="39" t="b">
        <v>0</v>
      </c>
      <c r="S169" s="11"/>
      <c r="T169" s="44"/>
    </row>
    <row r="170" spans="1:20" ht="20.100000000000001" customHeight="1" x14ac:dyDescent="0.25">
      <c r="A170" s="11">
        <v>1523</v>
      </c>
      <c r="B170" t="s">
        <v>1213</v>
      </c>
      <c r="C170" s="21" t="str">
        <f>VLOOKUP(Table1[[#This Row],[pID]],FIFAdata5626[],5,)</f>
        <v>Mike Penders</v>
      </c>
      <c r="D170" s="11" t="e" cm="1" vm="7">
        <f t="array" aca="1" ref="D170" ca="1">_xlfn.FIELDVALUE(Table1[[#This Row],[Team]],"image")</f>
        <v>#VALUE!</v>
      </c>
      <c r="E170" s="21" t="e" vm="8">
        <v>#VALUE!</v>
      </c>
      <c r="F170" s="11" t="str">
        <f>VLOOKUP(Table1[[#This Row],[pID]],FIFAdata5626[],7,FALSE)</f>
        <v>GK</v>
      </c>
      <c r="G170" s="23">
        <v>70</v>
      </c>
      <c r="H170" s="11">
        <f>VLOOKUP(Table1[[#This Row],[pID]],FIFAdata5626[],8,FALSE)</f>
        <v>3.5</v>
      </c>
      <c r="I170" s="28" t="str">
        <f>IF(VLOOKUP(Table1[[#This Row],[pID]],FIFAdata5626[],9,FALSE)="playing","In the squad","Not selected")</f>
        <v>In the squad</v>
      </c>
      <c r="J170" s="11" t="str">
        <f>VLOOKUP(Table1[[#This Row],[Team]],Table2[],10,)</f>
        <v>Pot 1</v>
      </c>
      <c r="K170" s="11" t="str">
        <f>VLOOKUP(Table1[[#This Row],[Team]],Table2[],11,)</f>
        <v>Group G</v>
      </c>
      <c r="L170" s="1" t="b">
        <v>1</v>
      </c>
      <c r="M170" s="36">
        <v>0.97</v>
      </c>
      <c r="N170" s="37">
        <v>0.59</v>
      </c>
      <c r="O170" s="37">
        <v>0.32</v>
      </c>
      <c r="P170" s="37">
        <v>0.11</v>
      </c>
      <c r="Q170" s="38">
        <v>7.0000000000000007E-2</v>
      </c>
      <c r="R170" s="39" t="b">
        <v>0</v>
      </c>
      <c r="S170" s="11"/>
      <c r="T170" s="44"/>
    </row>
    <row r="171" spans="1:20" ht="20.100000000000001" customHeight="1" x14ac:dyDescent="0.25">
      <c r="A171" s="11">
        <v>117</v>
      </c>
      <c r="B171" t="s">
        <v>121</v>
      </c>
      <c r="C171" s="21" t="str">
        <f>VLOOKUP(Table1[[#This Row],[pID]],FIFAdata5626[],5,)</f>
        <v>Thomas Meunier</v>
      </c>
      <c r="D171" s="11" t="e" cm="1" vm="7">
        <f t="array" aca="1" ref="D171" ca="1">_xlfn.FIELDVALUE(Table1[[#This Row],[Team]],"image")</f>
        <v>#VALUE!</v>
      </c>
      <c r="E171" s="21" t="e" vm="8">
        <v>#VALUE!</v>
      </c>
      <c r="F171" s="11" t="str">
        <f>VLOOKUP(Table1[[#This Row],[pID]],FIFAdata5626[],7,FALSE)</f>
        <v>DEF</v>
      </c>
      <c r="G171" s="23">
        <v>80</v>
      </c>
      <c r="H171" s="11">
        <f>VLOOKUP(Table1[[#This Row],[pID]],FIFAdata5626[],8,FALSE)</f>
        <v>4.8</v>
      </c>
      <c r="I171" s="28" t="str">
        <f>IF(VLOOKUP(Table1[[#This Row],[pID]],FIFAdata5626[],9,FALSE)="playing","In the squad","Not selected")</f>
        <v>In the squad</v>
      </c>
      <c r="J171" s="11" t="str">
        <f>VLOOKUP(Table1[[#This Row],[Team]],Table2[],10,)</f>
        <v>Pot 1</v>
      </c>
      <c r="K171" s="11" t="str">
        <f>VLOOKUP(Table1[[#This Row],[Team]],Table2[],11,)</f>
        <v>Group G</v>
      </c>
      <c r="L171" s="1" t="b">
        <v>1</v>
      </c>
      <c r="M171" s="36">
        <v>0.97</v>
      </c>
      <c r="N171" s="37">
        <v>0.59</v>
      </c>
      <c r="O171" s="37">
        <v>0.32</v>
      </c>
      <c r="P171" s="37">
        <v>0.11</v>
      </c>
      <c r="Q171" s="38">
        <v>7.0000000000000007E-2</v>
      </c>
      <c r="R171" s="39" t="b">
        <v>0</v>
      </c>
      <c r="S171" s="11"/>
      <c r="T171" s="44"/>
    </row>
    <row r="172" spans="1:20" ht="20.100000000000001" customHeight="1" x14ac:dyDescent="0.25">
      <c r="A172" s="11">
        <v>114</v>
      </c>
      <c r="B172" t="s">
        <v>118</v>
      </c>
      <c r="C172" s="21" t="str">
        <f>VLOOKUP(Table1[[#This Row],[pID]],FIFAdata5626[],5,)</f>
        <v>Maxim De Cuyper</v>
      </c>
      <c r="D172" s="11" t="e" cm="1" vm="7">
        <f t="array" aca="1" ref="D172" ca="1">_xlfn.FIELDVALUE(Table1[[#This Row],[Team]],"image")</f>
        <v>#VALUE!</v>
      </c>
      <c r="E172" s="21" t="e" vm="8">
        <v>#VALUE!</v>
      </c>
      <c r="F172" s="11" t="str">
        <f>VLOOKUP(Table1[[#This Row],[pID]],FIFAdata5626[],7,FALSE)</f>
        <v>DEF</v>
      </c>
      <c r="G172" s="23">
        <v>78.333333333333329</v>
      </c>
      <c r="H172" s="11">
        <f>VLOOKUP(Table1[[#This Row],[pID]],FIFAdata5626[],8,FALSE)</f>
        <v>4.7</v>
      </c>
      <c r="I172" s="28" t="str">
        <f>IF(VLOOKUP(Table1[[#This Row],[pID]],FIFAdata5626[],9,FALSE)="playing","In the squad","Not selected")</f>
        <v>In the squad</v>
      </c>
      <c r="J172" s="11" t="str">
        <f>VLOOKUP(Table1[[#This Row],[Team]],Table2[],10,)</f>
        <v>Pot 1</v>
      </c>
      <c r="K172" s="11" t="str">
        <f>VLOOKUP(Table1[[#This Row],[Team]],Table2[],11,)</f>
        <v>Group G</v>
      </c>
      <c r="L172" s="1" t="b">
        <v>1</v>
      </c>
      <c r="M172" s="36">
        <v>0.97</v>
      </c>
      <c r="N172" s="37">
        <v>0.59</v>
      </c>
      <c r="O172" s="37">
        <v>0.32</v>
      </c>
      <c r="P172" s="37">
        <v>0.11</v>
      </c>
      <c r="Q172" s="38">
        <v>7.0000000000000007E-2</v>
      </c>
      <c r="R172" s="39" t="b">
        <v>0</v>
      </c>
      <c r="S172" s="11"/>
      <c r="T172" s="44"/>
    </row>
    <row r="173" spans="1:20" ht="20.100000000000001" customHeight="1" x14ac:dyDescent="0.25">
      <c r="A173" s="11">
        <v>115</v>
      </c>
      <c r="B173" t="s">
        <v>119</v>
      </c>
      <c r="C173" s="21" t="str">
        <f>VLOOKUP(Table1[[#This Row],[pID]],FIFAdata5626[],5,)</f>
        <v>Timothy Castagne</v>
      </c>
      <c r="D173" s="11" t="e" cm="1" vm="7">
        <f t="array" aca="1" ref="D173" ca="1">_xlfn.FIELDVALUE(Table1[[#This Row],[Team]],"image")</f>
        <v>#VALUE!</v>
      </c>
      <c r="E173" s="21" t="e" vm="8">
        <v>#VALUE!</v>
      </c>
      <c r="F173" s="11" t="str">
        <f>VLOOKUP(Table1[[#This Row],[pID]],FIFAdata5626[],7,FALSE)</f>
        <v>DEF</v>
      </c>
      <c r="G173" s="23">
        <v>78.333333333333329</v>
      </c>
      <c r="H173" s="11">
        <f>VLOOKUP(Table1[[#This Row],[pID]],FIFAdata5626[],8,FALSE)</f>
        <v>4.7</v>
      </c>
      <c r="I173" s="28" t="str">
        <f>IF(VLOOKUP(Table1[[#This Row],[pID]],FIFAdata5626[],9,FALSE)="playing","In the squad","Not selected")</f>
        <v>In the squad</v>
      </c>
      <c r="J173" s="11" t="str">
        <f>VLOOKUP(Table1[[#This Row],[Team]],Table2[],10,)</f>
        <v>Pot 1</v>
      </c>
      <c r="K173" s="11" t="str">
        <f>VLOOKUP(Table1[[#This Row],[Team]],Table2[],11,)</f>
        <v>Group G</v>
      </c>
      <c r="L173" s="1" t="b">
        <v>1</v>
      </c>
      <c r="M173" s="36">
        <v>0.97</v>
      </c>
      <c r="N173" s="37">
        <v>0.59</v>
      </c>
      <c r="O173" s="37">
        <v>0.32</v>
      </c>
      <c r="P173" s="37">
        <v>0.11</v>
      </c>
      <c r="Q173" s="38">
        <v>7.0000000000000007E-2</v>
      </c>
      <c r="R173" s="39" t="b">
        <v>0</v>
      </c>
      <c r="S173" s="11"/>
      <c r="T173" s="44"/>
    </row>
    <row r="174" spans="1:20" ht="20.100000000000001" customHeight="1" x14ac:dyDescent="0.25">
      <c r="A174" s="11">
        <v>116</v>
      </c>
      <c r="B174" t="s">
        <v>120</v>
      </c>
      <c r="C174" s="21" t="str">
        <f>VLOOKUP(Table1[[#This Row],[pID]],FIFAdata5626[],5,)</f>
        <v>Arthur Theate</v>
      </c>
      <c r="D174" s="11" t="e" cm="1" vm="7">
        <f t="array" aca="1" ref="D174" ca="1">_xlfn.FIELDVALUE(Table1[[#This Row],[Team]],"image")</f>
        <v>#VALUE!</v>
      </c>
      <c r="E174" s="21" t="e" vm="8">
        <v>#VALUE!</v>
      </c>
      <c r="F174" s="11" t="str">
        <f>VLOOKUP(Table1[[#This Row],[pID]],FIFAdata5626[],7,FALSE)</f>
        <v>DEF</v>
      </c>
      <c r="G174" s="23">
        <v>75</v>
      </c>
      <c r="H174" s="11">
        <f>VLOOKUP(Table1[[#This Row],[pID]],FIFAdata5626[],8,FALSE)</f>
        <v>4.5</v>
      </c>
      <c r="I174" s="28" t="str">
        <f>IF(VLOOKUP(Table1[[#This Row],[pID]],FIFAdata5626[],9,FALSE)="playing","In the squad","Not selected")</f>
        <v>In the squad</v>
      </c>
      <c r="J174" s="11" t="str">
        <f>VLOOKUP(Table1[[#This Row],[Team]],Table2[],10,)</f>
        <v>Pot 1</v>
      </c>
      <c r="K174" s="11" t="str">
        <f>VLOOKUP(Table1[[#This Row],[Team]],Table2[],11,)</f>
        <v>Group G</v>
      </c>
      <c r="L174" s="1" t="b">
        <v>1</v>
      </c>
      <c r="M174" s="36">
        <v>0.97</v>
      </c>
      <c r="N174" s="37">
        <v>0.59</v>
      </c>
      <c r="O174" s="37">
        <v>0.32</v>
      </c>
      <c r="P174" s="37">
        <v>0.11</v>
      </c>
      <c r="Q174" s="38">
        <v>7.0000000000000007E-2</v>
      </c>
      <c r="R174" s="39" t="b">
        <v>0</v>
      </c>
      <c r="S174" s="11"/>
      <c r="T174" s="44"/>
    </row>
    <row r="175" spans="1:20" ht="20.100000000000001" customHeight="1" x14ac:dyDescent="0.25">
      <c r="A175" s="11">
        <v>118</v>
      </c>
      <c r="B175" t="s">
        <v>122</v>
      </c>
      <c r="C175" s="21" t="str">
        <f>VLOOKUP(Table1[[#This Row],[pID]],FIFAdata5626[],5,)</f>
        <v>Zeno Debast</v>
      </c>
      <c r="D175" s="11" t="e" cm="1" vm="7">
        <f t="array" aca="1" ref="D175" ca="1">_xlfn.FIELDVALUE(Table1[[#This Row],[Team]],"image")</f>
        <v>#VALUE!</v>
      </c>
      <c r="E175" s="21" t="e" vm="8">
        <v>#VALUE!</v>
      </c>
      <c r="F175" s="11" t="str">
        <f>VLOOKUP(Table1[[#This Row],[pID]],FIFAdata5626[],7,FALSE)</f>
        <v>DEF</v>
      </c>
      <c r="G175" s="23">
        <v>71.666666666666671</v>
      </c>
      <c r="H175" s="11">
        <f>VLOOKUP(Table1[[#This Row],[pID]],FIFAdata5626[],8,FALSE)</f>
        <v>4.3</v>
      </c>
      <c r="I175" s="28" t="str">
        <f>IF(VLOOKUP(Table1[[#This Row],[pID]],FIFAdata5626[],9,FALSE)="playing","In the squad","Not selected")</f>
        <v>In the squad</v>
      </c>
      <c r="J175" s="11" t="str">
        <f>VLOOKUP(Table1[[#This Row],[Team]],Table2[],10,)</f>
        <v>Pot 1</v>
      </c>
      <c r="K175" s="11" t="str">
        <f>VLOOKUP(Table1[[#This Row],[Team]],Table2[],11,)</f>
        <v>Group G</v>
      </c>
      <c r="L175" s="1" t="b">
        <v>1</v>
      </c>
      <c r="M175" s="36">
        <v>0.97</v>
      </c>
      <c r="N175" s="37">
        <v>0.59</v>
      </c>
      <c r="O175" s="37">
        <v>0.32</v>
      </c>
      <c r="P175" s="37">
        <v>0.11</v>
      </c>
      <c r="Q175" s="38">
        <v>7.0000000000000007E-2</v>
      </c>
      <c r="R175" s="39" t="b">
        <v>0</v>
      </c>
      <c r="S175" s="11"/>
      <c r="T175" s="44"/>
    </row>
    <row r="176" spans="1:20" ht="20.100000000000001" customHeight="1" x14ac:dyDescent="0.25">
      <c r="A176" s="11">
        <v>120</v>
      </c>
      <c r="B176" t="s">
        <v>124</v>
      </c>
      <c r="C176" s="21" t="str">
        <f>VLOOKUP(Table1[[#This Row],[pID]],FIFAdata5626[],5,)</f>
        <v>Koni De Winter</v>
      </c>
      <c r="D176" s="11" t="e" cm="1" vm="7">
        <f t="array" aca="1" ref="D176" ca="1">_xlfn.FIELDVALUE(Table1[[#This Row],[Team]],"image")</f>
        <v>#VALUE!</v>
      </c>
      <c r="E176" s="21" t="e" vm="8">
        <v>#VALUE!</v>
      </c>
      <c r="F176" s="11" t="str">
        <f>VLOOKUP(Table1[[#This Row],[pID]],FIFAdata5626[],7,FALSE)</f>
        <v>DEF</v>
      </c>
      <c r="G176" s="23">
        <v>70</v>
      </c>
      <c r="H176" s="11">
        <f>VLOOKUP(Table1[[#This Row],[pID]],FIFAdata5626[],8,FALSE)</f>
        <v>4.2</v>
      </c>
      <c r="I176" s="28" t="str">
        <f>IF(VLOOKUP(Table1[[#This Row],[pID]],FIFAdata5626[],9,FALSE)="playing","In the squad","Not selected")</f>
        <v>In the squad</v>
      </c>
      <c r="J176" s="11" t="str">
        <f>VLOOKUP(Table1[[#This Row],[Team]],Table2[],10,)</f>
        <v>Pot 1</v>
      </c>
      <c r="K176" s="11" t="str">
        <f>VLOOKUP(Table1[[#This Row],[Team]],Table2[],11,)</f>
        <v>Group G</v>
      </c>
      <c r="L176" s="1" t="b">
        <v>1</v>
      </c>
      <c r="M176" s="36">
        <v>0.97</v>
      </c>
      <c r="N176" s="37">
        <v>0.59</v>
      </c>
      <c r="O176" s="37">
        <v>0.32</v>
      </c>
      <c r="P176" s="37">
        <v>0.11</v>
      </c>
      <c r="Q176" s="38">
        <v>7.0000000000000007E-2</v>
      </c>
      <c r="R176" s="39" t="b">
        <v>0</v>
      </c>
      <c r="S176" s="11"/>
      <c r="T176" s="44"/>
    </row>
    <row r="177" spans="1:20" ht="20.100000000000001" customHeight="1" x14ac:dyDescent="0.25">
      <c r="A177" s="11">
        <v>121</v>
      </c>
      <c r="B177" t="s">
        <v>125</v>
      </c>
      <c r="C177" s="21" t="str">
        <f>VLOOKUP(Table1[[#This Row],[pID]],FIFAdata5626[],5,)</f>
        <v>Brandon Mechele</v>
      </c>
      <c r="D177" s="11" t="e" cm="1" vm="7">
        <f t="array" aca="1" ref="D177" ca="1">_xlfn.FIELDVALUE(Table1[[#This Row],[Team]],"image")</f>
        <v>#VALUE!</v>
      </c>
      <c r="E177" s="21" t="e" vm="8">
        <v>#VALUE!</v>
      </c>
      <c r="F177" s="11" t="str">
        <f>VLOOKUP(Table1[[#This Row],[pID]],FIFAdata5626[],7,FALSE)</f>
        <v>DEF</v>
      </c>
      <c r="G177" s="23">
        <v>65</v>
      </c>
      <c r="H177" s="11">
        <f>VLOOKUP(Table1[[#This Row],[pID]],FIFAdata5626[],8,FALSE)</f>
        <v>3.9</v>
      </c>
      <c r="I177" s="28" t="str">
        <f>IF(VLOOKUP(Table1[[#This Row],[pID]],FIFAdata5626[],9,FALSE)="playing","In the squad","Not selected")</f>
        <v>In the squad</v>
      </c>
      <c r="J177" s="11" t="str">
        <f>VLOOKUP(Table1[[#This Row],[Team]],Table2[],10,)</f>
        <v>Pot 1</v>
      </c>
      <c r="K177" s="11" t="str">
        <f>VLOOKUP(Table1[[#This Row],[Team]],Table2[],11,)</f>
        <v>Group G</v>
      </c>
      <c r="L177" s="1" t="b">
        <v>1</v>
      </c>
      <c r="M177" s="36">
        <v>0.97</v>
      </c>
      <c r="N177" s="37">
        <v>0.59</v>
      </c>
      <c r="O177" s="37">
        <v>0.32</v>
      </c>
      <c r="P177" s="37">
        <v>0.11</v>
      </c>
      <c r="Q177" s="38">
        <v>7.0000000000000007E-2</v>
      </c>
      <c r="R177" s="39" t="b">
        <v>0</v>
      </c>
      <c r="S177" s="11"/>
      <c r="T177" s="44"/>
    </row>
    <row r="178" spans="1:20" ht="20.100000000000001" customHeight="1" x14ac:dyDescent="0.25">
      <c r="A178" s="11">
        <v>122</v>
      </c>
      <c r="B178" t="s">
        <v>126</v>
      </c>
      <c r="C178" s="21" t="str">
        <f>VLOOKUP(Table1[[#This Row],[pID]],FIFAdata5626[],5,)</f>
        <v>Joaquin Seys</v>
      </c>
      <c r="D178" s="11" t="e" cm="1" vm="7">
        <f t="array" aca="1" ref="D178" ca="1">_xlfn.FIELDVALUE(Table1[[#This Row],[Team]],"image")</f>
        <v>#VALUE!</v>
      </c>
      <c r="E178" s="21" t="e" vm="8">
        <v>#VALUE!</v>
      </c>
      <c r="F178" s="11" t="str">
        <f>VLOOKUP(Table1[[#This Row],[pID]],FIFAdata5626[],7,FALSE)</f>
        <v>DEF</v>
      </c>
      <c r="G178" s="23">
        <v>65</v>
      </c>
      <c r="H178" s="11">
        <f>VLOOKUP(Table1[[#This Row],[pID]],FIFAdata5626[],8,FALSE)</f>
        <v>3.9</v>
      </c>
      <c r="I178" s="28" t="str">
        <f>IF(VLOOKUP(Table1[[#This Row],[pID]],FIFAdata5626[],9,FALSE)="playing","In the squad","Not selected")</f>
        <v>In the squad</v>
      </c>
      <c r="J178" s="11" t="str">
        <f>VLOOKUP(Table1[[#This Row],[Team]],Table2[],10,)</f>
        <v>Pot 1</v>
      </c>
      <c r="K178" s="11" t="str">
        <f>VLOOKUP(Table1[[#This Row],[Team]],Table2[],11,)</f>
        <v>Group G</v>
      </c>
      <c r="L178" s="1" t="b">
        <v>1</v>
      </c>
      <c r="M178" s="36">
        <v>0.97</v>
      </c>
      <c r="N178" s="37">
        <v>0.59</v>
      </c>
      <c r="O178" s="37">
        <v>0.32</v>
      </c>
      <c r="P178" s="37">
        <v>0.11</v>
      </c>
      <c r="Q178" s="38">
        <v>7.0000000000000007E-2</v>
      </c>
      <c r="R178" s="39" t="b">
        <v>0</v>
      </c>
      <c r="S178" s="11"/>
      <c r="T178" s="44"/>
    </row>
    <row r="179" spans="1:20" ht="20.100000000000001" customHeight="1" x14ac:dyDescent="0.25">
      <c r="A179" s="11">
        <v>123</v>
      </c>
      <c r="B179" t="s">
        <v>127</v>
      </c>
      <c r="C179" s="21" t="str">
        <f>VLOOKUP(Table1[[#This Row],[pID]],FIFAdata5626[],5,)</f>
        <v>Nathan Ngoy</v>
      </c>
      <c r="D179" s="11" t="e" cm="1" vm="7">
        <f t="array" aca="1" ref="D179" ca="1">_xlfn.FIELDVALUE(Table1[[#This Row],[Team]],"image")</f>
        <v>#VALUE!</v>
      </c>
      <c r="E179" s="21" t="e" vm="8">
        <v>#VALUE!</v>
      </c>
      <c r="F179" s="11" t="str">
        <f>VLOOKUP(Table1[[#This Row],[pID]],FIFAdata5626[],7,FALSE)</f>
        <v>DEF</v>
      </c>
      <c r="G179" s="23">
        <v>61.666666666666671</v>
      </c>
      <c r="H179" s="11">
        <f>VLOOKUP(Table1[[#This Row],[pID]],FIFAdata5626[],8,FALSE)</f>
        <v>3.7</v>
      </c>
      <c r="I179" s="28" t="str">
        <f>IF(VLOOKUP(Table1[[#This Row],[pID]],FIFAdata5626[],9,FALSE)="playing","In the squad","Not selected")</f>
        <v>In the squad</v>
      </c>
      <c r="J179" s="11" t="str">
        <f>VLOOKUP(Table1[[#This Row],[Team]],Table2[],10,)</f>
        <v>Pot 1</v>
      </c>
      <c r="K179" s="11" t="str">
        <f>VLOOKUP(Table1[[#This Row],[Team]],Table2[],11,)</f>
        <v>Group G</v>
      </c>
      <c r="L179" s="1" t="b">
        <v>1</v>
      </c>
      <c r="M179" s="36">
        <v>0.97</v>
      </c>
      <c r="N179" s="37">
        <v>0.59</v>
      </c>
      <c r="O179" s="37">
        <v>0.32</v>
      </c>
      <c r="P179" s="37">
        <v>0.11</v>
      </c>
      <c r="Q179" s="38">
        <v>7.0000000000000007E-2</v>
      </c>
      <c r="R179" s="39" t="b">
        <v>0</v>
      </c>
      <c r="S179" s="11"/>
      <c r="T179" s="44"/>
    </row>
    <row r="180" spans="1:20" ht="20.100000000000001" customHeight="1" x14ac:dyDescent="0.25">
      <c r="A180" s="11">
        <v>138</v>
      </c>
      <c r="B180" t="s">
        <v>137</v>
      </c>
      <c r="C180" s="21" t="str">
        <f>VLOOKUP(Table1[[#This Row],[pID]],FIFAdata5626[],5,)</f>
        <v>Kevin De Bruyne</v>
      </c>
      <c r="D180" s="11" t="e" cm="1" vm="7">
        <f t="array" aca="1" ref="D180" ca="1">_xlfn.FIELDVALUE(Table1[[#This Row],[Team]],"image")</f>
        <v>#VALUE!</v>
      </c>
      <c r="E180" s="21" t="e" vm="8">
        <v>#VALUE!</v>
      </c>
      <c r="F180" s="11" t="str">
        <f>VLOOKUP(Table1[[#This Row],[pID]],FIFAdata5626[],7,FALSE)</f>
        <v>MID</v>
      </c>
      <c r="G180" s="23">
        <v>75</v>
      </c>
      <c r="H180" s="11">
        <f>VLOOKUP(Table1[[#This Row],[pID]],FIFAdata5626[],8,FALSE)</f>
        <v>7.5</v>
      </c>
      <c r="I180" s="28" t="str">
        <f>IF(VLOOKUP(Table1[[#This Row],[pID]],FIFAdata5626[],9,FALSE)="playing","In the squad","Not selected")</f>
        <v>In the squad</v>
      </c>
      <c r="J180" s="11" t="str">
        <f>VLOOKUP(Table1[[#This Row],[Team]],Table2[],10,)</f>
        <v>Pot 1</v>
      </c>
      <c r="K180" s="11" t="str">
        <f>VLOOKUP(Table1[[#This Row],[Team]],Table2[],11,)</f>
        <v>Group G</v>
      </c>
      <c r="L180" s="1" t="b">
        <v>1</v>
      </c>
      <c r="M180" s="36">
        <v>0.97</v>
      </c>
      <c r="N180" s="37">
        <v>0.59</v>
      </c>
      <c r="O180" s="37">
        <v>0.32</v>
      </c>
      <c r="P180" s="37">
        <v>0.11</v>
      </c>
      <c r="Q180" s="38">
        <v>7.0000000000000007E-2</v>
      </c>
      <c r="R180" s="39" t="b">
        <v>0</v>
      </c>
      <c r="S180" s="11"/>
      <c r="T180" s="44"/>
    </row>
    <row r="181" spans="1:20" ht="20.100000000000001" customHeight="1" x14ac:dyDescent="0.25">
      <c r="A181" s="11">
        <v>1526</v>
      </c>
      <c r="B181" t="s">
        <v>1216</v>
      </c>
      <c r="C181" s="21" t="str">
        <f>VLOOKUP(Table1[[#This Row],[pID]],FIFAdata5626[],5,)</f>
        <v>Leandro Trossard</v>
      </c>
      <c r="D181" s="11" t="e" cm="1" vm="7">
        <f t="array" aca="1" ref="D181" ca="1">_xlfn.FIELDVALUE(Table1[[#This Row],[Team]],"image")</f>
        <v>#VALUE!</v>
      </c>
      <c r="E181" s="21" t="e" vm="8">
        <v>#VALUE!</v>
      </c>
      <c r="F181" s="11" t="str">
        <f>VLOOKUP(Table1[[#This Row],[pID]],FIFAdata5626[],7,FALSE)</f>
        <v>MID</v>
      </c>
      <c r="G181" s="23">
        <v>65.999999999999986</v>
      </c>
      <c r="H181" s="11">
        <f>VLOOKUP(Table1[[#This Row],[pID]],FIFAdata5626[],8,FALSE)</f>
        <v>6.6</v>
      </c>
      <c r="I181" s="28" t="str">
        <f>IF(VLOOKUP(Table1[[#This Row],[pID]],FIFAdata5626[],9,FALSE)="playing","In the squad","Not selected")</f>
        <v>In the squad</v>
      </c>
      <c r="J181" s="11" t="str">
        <f>VLOOKUP(Table1[[#This Row],[Team]],Table2[],10,)</f>
        <v>Pot 1</v>
      </c>
      <c r="K181" s="11" t="str">
        <f>VLOOKUP(Table1[[#This Row],[Team]],Table2[],11,)</f>
        <v>Group G</v>
      </c>
      <c r="L181" s="1" t="b">
        <v>1</v>
      </c>
      <c r="M181" s="36">
        <v>0.97</v>
      </c>
      <c r="N181" s="37">
        <v>0.59</v>
      </c>
      <c r="O181" s="37">
        <v>0.32</v>
      </c>
      <c r="P181" s="37">
        <v>0.11</v>
      </c>
      <c r="Q181" s="38">
        <v>7.0000000000000007E-2</v>
      </c>
      <c r="R181" s="39" t="b">
        <v>0</v>
      </c>
      <c r="S181" s="11"/>
      <c r="T181" s="44"/>
    </row>
    <row r="182" spans="1:20" ht="20.100000000000001" customHeight="1" thickBot="1" x14ac:dyDescent="0.3">
      <c r="A182" s="20">
        <v>137</v>
      </c>
      <c r="B182" t="s">
        <v>136</v>
      </c>
      <c r="C182" s="22" t="str">
        <f>VLOOKUP(Table1[[#This Row],[pID]],FIFAdata5626[],5,)</f>
        <v>Youri Tielemans</v>
      </c>
      <c r="D182" s="20" t="e" cm="1" vm="7">
        <f t="array" aca="1" ref="D182" ca="1">_xlfn.FIELDVALUE(Table1[[#This Row],[Team]],"image")</f>
        <v>#VALUE!</v>
      </c>
      <c r="E182" s="22" t="e" vm="8">
        <v>#VALUE!</v>
      </c>
      <c r="F182" s="20" t="str">
        <f>VLOOKUP(Table1[[#This Row],[pID]],FIFAdata5626[],7,FALSE)</f>
        <v>MID</v>
      </c>
      <c r="G182" s="24">
        <v>61</v>
      </c>
      <c r="H182" s="20">
        <f>VLOOKUP(Table1[[#This Row],[pID]],FIFAdata5626[],8,FALSE)</f>
        <v>6.1</v>
      </c>
      <c r="I182" s="30" t="str">
        <f>IF(VLOOKUP(Table1[[#This Row],[pID]],FIFAdata5626[],9,FALSE)="playing","In the squad","Not selected")</f>
        <v>In the squad</v>
      </c>
      <c r="J182" s="20" t="str">
        <f>VLOOKUP(Table1[[#This Row],[Team]],Table2[],10,)</f>
        <v>Pot 1</v>
      </c>
      <c r="K182" s="20" t="str">
        <f>VLOOKUP(Table1[[#This Row],[Team]],Table2[],11,)</f>
        <v>Group G</v>
      </c>
      <c r="L182" s="1" t="b">
        <v>1</v>
      </c>
      <c r="M182" s="40">
        <v>0.97</v>
      </c>
      <c r="N182" s="41">
        <v>0.59</v>
      </c>
      <c r="O182" s="41">
        <v>0.32</v>
      </c>
      <c r="P182" s="41">
        <v>0.11</v>
      </c>
      <c r="Q182" s="42">
        <v>7.0000000000000007E-2</v>
      </c>
      <c r="R182" s="43" t="b">
        <v>0</v>
      </c>
      <c r="S182" s="20"/>
      <c r="T182" s="45"/>
    </row>
    <row r="183" spans="1:20" ht="20.100000000000001" customHeight="1" x14ac:dyDescent="0.25">
      <c r="A183" s="11">
        <v>136</v>
      </c>
      <c r="B183" t="s">
        <v>135</v>
      </c>
      <c r="C183" s="21" t="str">
        <f>VLOOKUP(Table1[[#This Row],[pID]],FIFAdata5626[],5,)</f>
        <v>Amadou Onana</v>
      </c>
      <c r="D183" s="11" t="e" cm="1" vm="7">
        <f t="array" aca="1" ref="D183" ca="1">_xlfn.FIELDVALUE(Table1[[#This Row],[Team]],"image")</f>
        <v>#VALUE!</v>
      </c>
      <c r="E183" s="21" t="e" vm="8">
        <v>#VALUE!</v>
      </c>
      <c r="F183" s="11" t="str">
        <f>VLOOKUP(Table1[[#This Row],[pID]],FIFAdata5626[],7,FALSE)</f>
        <v>MID</v>
      </c>
      <c r="G183" s="23">
        <v>59.000000000000007</v>
      </c>
      <c r="H183" s="11">
        <f>VLOOKUP(Table1[[#This Row],[pID]],FIFAdata5626[],8,FALSE)</f>
        <v>5.9</v>
      </c>
      <c r="I183" s="28" t="str">
        <f>IF(VLOOKUP(Table1[[#This Row],[pID]],FIFAdata5626[],9,FALSE)="playing","In the squad","Not selected")</f>
        <v>In the squad</v>
      </c>
      <c r="J183" s="11" t="str">
        <f>VLOOKUP(Table1[[#This Row],[Team]],Table2[],10,)</f>
        <v>Pot 1</v>
      </c>
      <c r="K183" s="11" t="str">
        <f>VLOOKUP(Table1[[#This Row],[Team]],Table2[],11,)</f>
        <v>Group G</v>
      </c>
      <c r="L183" s="1" t="b">
        <v>1</v>
      </c>
      <c r="M183" s="36">
        <v>0.97</v>
      </c>
      <c r="N183" s="37">
        <v>0.59</v>
      </c>
      <c r="O183" s="37">
        <v>0.32</v>
      </c>
      <c r="P183" s="37">
        <v>0.11</v>
      </c>
      <c r="Q183" s="38">
        <v>7.0000000000000007E-2</v>
      </c>
      <c r="R183" s="39" t="b">
        <v>0</v>
      </c>
      <c r="S183" s="11"/>
      <c r="T183" s="44"/>
    </row>
    <row r="184" spans="1:20" ht="20.100000000000001" customHeight="1" x14ac:dyDescent="0.25">
      <c r="A184" s="11">
        <v>128</v>
      </c>
      <c r="B184" t="s">
        <v>131</v>
      </c>
      <c r="C184" s="21" t="str">
        <f>VLOOKUP(Table1[[#This Row],[pID]],FIFAdata5626[],5,)</f>
        <v>Alexis Saelemaekers</v>
      </c>
      <c r="D184" s="11" t="e" cm="1" vm="7">
        <f t="array" aca="1" ref="D184" ca="1">_xlfn.FIELDVALUE(Table1[[#This Row],[Team]],"image")</f>
        <v>#VALUE!</v>
      </c>
      <c r="E184" s="21" t="e" vm="8">
        <v>#VALUE!</v>
      </c>
      <c r="F184" s="11" t="str">
        <f>VLOOKUP(Table1[[#This Row],[pID]],FIFAdata5626[],7,FALSE)</f>
        <v>MID</v>
      </c>
      <c r="G184" s="23">
        <v>57.000000000000007</v>
      </c>
      <c r="H184" s="11">
        <f>VLOOKUP(Table1[[#This Row],[pID]],FIFAdata5626[],8,FALSE)</f>
        <v>5.7</v>
      </c>
      <c r="I184" s="28" t="str">
        <f>IF(VLOOKUP(Table1[[#This Row],[pID]],FIFAdata5626[],9,FALSE)="playing","In the squad","Not selected")</f>
        <v>In the squad</v>
      </c>
      <c r="J184" s="11" t="str">
        <f>VLOOKUP(Table1[[#This Row],[Team]],Table2[],10,)</f>
        <v>Pot 1</v>
      </c>
      <c r="K184" s="11" t="str">
        <f>VLOOKUP(Table1[[#This Row],[Team]],Table2[],11,)</f>
        <v>Group G</v>
      </c>
      <c r="L184" s="1" t="b">
        <v>1</v>
      </c>
      <c r="M184" s="36">
        <v>0.97</v>
      </c>
      <c r="N184" s="37">
        <v>0.59</v>
      </c>
      <c r="O184" s="37">
        <v>0.32</v>
      </c>
      <c r="P184" s="37">
        <v>0.11</v>
      </c>
      <c r="Q184" s="38">
        <v>7.0000000000000007E-2</v>
      </c>
      <c r="R184" s="39" t="b">
        <v>0</v>
      </c>
      <c r="S184" s="11"/>
      <c r="T184" s="44"/>
    </row>
    <row r="185" spans="1:20" ht="20.100000000000001" customHeight="1" x14ac:dyDescent="0.25">
      <c r="A185" s="11">
        <v>129</v>
      </c>
      <c r="B185" t="s">
        <v>132</v>
      </c>
      <c r="C185" s="21" t="str">
        <f>VLOOKUP(Table1[[#This Row],[pID]],FIFAdata5626[],5,)</f>
        <v>Charles De Ketelaere</v>
      </c>
      <c r="D185" s="11" t="e" cm="1" vm="7">
        <f t="array" aca="1" ref="D185" ca="1">_xlfn.FIELDVALUE(Table1[[#This Row],[Team]],"image")</f>
        <v>#VALUE!</v>
      </c>
      <c r="E185" s="21" t="e" vm="8">
        <v>#VALUE!</v>
      </c>
      <c r="F185" s="11" t="str">
        <f>VLOOKUP(Table1[[#This Row],[pID]],FIFAdata5626[],7,FALSE)</f>
        <v>MID</v>
      </c>
      <c r="G185" s="23">
        <v>55.999999999999993</v>
      </c>
      <c r="H185" s="11">
        <f>VLOOKUP(Table1[[#This Row],[pID]],FIFAdata5626[],8,FALSE)</f>
        <v>5.6</v>
      </c>
      <c r="I185" s="28" t="str">
        <f>IF(VLOOKUP(Table1[[#This Row],[pID]],FIFAdata5626[],9,FALSE)="playing","In the squad","Not selected")</f>
        <v>In the squad</v>
      </c>
      <c r="J185" s="11" t="str">
        <f>VLOOKUP(Table1[[#This Row],[Team]],Table2[],10,)</f>
        <v>Pot 1</v>
      </c>
      <c r="K185" s="11" t="str">
        <f>VLOOKUP(Table1[[#This Row],[Team]],Table2[],11,)</f>
        <v>Group G</v>
      </c>
      <c r="L185" s="1" t="b">
        <v>1</v>
      </c>
      <c r="M185" s="36">
        <v>0.97</v>
      </c>
      <c r="N185" s="37">
        <v>0.59</v>
      </c>
      <c r="O185" s="37">
        <v>0.32</v>
      </c>
      <c r="P185" s="37">
        <v>0.11</v>
      </c>
      <c r="Q185" s="38">
        <v>7.0000000000000007E-2</v>
      </c>
      <c r="R185" s="39" t="b">
        <v>0</v>
      </c>
      <c r="S185" s="11"/>
      <c r="T185" s="44"/>
    </row>
    <row r="186" spans="1:20" ht="20.100000000000001" customHeight="1" x14ac:dyDescent="0.25">
      <c r="A186" s="11">
        <v>1524</v>
      </c>
      <c r="B186" t="s">
        <v>1214</v>
      </c>
      <c r="C186" s="21" t="str">
        <f>VLOOKUP(Table1[[#This Row],[pID]],FIFAdata5626[],5,)</f>
        <v>Hans Vanaken</v>
      </c>
      <c r="D186" s="11" t="e" cm="1" vm="7">
        <f t="array" aca="1" ref="D186" ca="1">_xlfn.FIELDVALUE(Table1[[#This Row],[Team]],"image")</f>
        <v>#VALUE!</v>
      </c>
      <c r="E186" s="21" t="e" vm="8">
        <v>#VALUE!</v>
      </c>
      <c r="F186" s="11" t="str">
        <f>VLOOKUP(Table1[[#This Row],[pID]],FIFAdata5626[],7,FALSE)</f>
        <v>MID</v>
      </c>
      <c r="G186" s="23">
        <v>55.000000000000007</v>
      </c>
      <c r="H186" s="11">
        <f>VLOOKUP(Table1[[#This Row],[pID]],FIFAdata5626[],8,FALSE)</f>
        <v>5.5</v>
      </c>
      <c r="I186" s="28" t="str">
        <f>IF(VLOOKUP(Table1[[#This Row],[pID]],FIFAdata5626[],9,FALSE)="playing","In the squad","Not selected")</f>
        <v>In the squad</v>
      </c>
      <c r="J186" s="11" t="str">
        <f>VLOOKUP(Table1[[#This Row],[Team]],Table2[],10,)</f>
        <v>Pot 1</v>
      </c>
      <c r="K186" s="11" t="str">
        <f>VLOOKUP(Table1[[#This Row],[Team]],Table2[],11,)</f>
        <v>Group G</v>
      </c>
      <c r="L186" s="1" t="b">
        <v>1</v>
      </c>
      <c r="M186" s="36">
        <v>0.97</v>
      </c>
      <c r="N186" s="37">
        <v>0.59</v>
      </c>
      <c r="O186" s="37">
        <v>0.32</v>
      </c>
      <c r="P186" s="37">
        <v>0.11</v>
      </c>
      <c r="Q186" s="38">
        <v>7.0000000000000007E-2</v>
      </c>
      <c r="R186" s="39" t="b">
        <v>0</v>
      </c>
      <c r="S186" s="11"/>
      <c r="T186" s="44"/>
    </row>
    <row r="187" spans="1:20" ht="20.100000000000001" customHeight="1" x14ac:dyDescent="0.25">
      <c r="A187" s="11">
        <v>135</v>
      </c>
      <c r="B187" t="s">
        <v>134</v>
      </c>
      <c r="C187" s="21" t="str">
        <f>VLOOKUP(Table1[[#This Row],[pID]],FIFAdata5626[],5,)</f>
        <v>Nicolas Raskin</v>
      </c>
      <c r="D187" s="11" t="e" cm="1" vm="7">
        <f t="array" aca="1" ref="D187" ca="1">_xlfn.FIELDVALUE(Table1[[#This Row],[Team]],"image")</f>
        <v>#VALUE!</v>
      </c>
      <c r="E187" s="21" t="e" vm="8">
        <v>#VALUE!</v>
      </c>
      <c r="F187" s="11" t="str">
        <f>VLOOKUP(Table1[[#This Row],[pID]],FIFAdata5626[],7,FALSE)</f>
        <v>MID</v>
      </c>
      <c r="G187" s="23">
        <v>53</v>
      </c>
      <c r="H187" s="11">
        <f>VLOOKUP(Table1[[#This Row],[pID]],FIFAdata5626[],8,FALSE)</f>
        <v>5.3</v>
      </c>
      <c r="I187" s="28" t="str">
        <f>IF(VLOOKUP(Table1[[#This Row],[pID]],FIFAdata5626[],9,FALSE)="playing","In the squad","Not selected")</f>
        <v>In the squad</v>
      </c>
      <c r="J187" s="11" t="str">
        <f>VLOOKUP(Table1[[#This Row],[Team]],Table2[],10,)</f>
        <v>Pot 1</v>
      </c>
      <c r="K187" s="11" t="str">
        <f>VLOOKUP(Table1[[#This Row],[Team]],Table2[],11,)</f>
        <v>Group G</v>
      </c>
      <c r="L187" s="1" t="b">
        <v>1</v>
      </c>
      <c r="M187" s="36">
        <v>0.97</v>
      </c>
      <c r="N187" s="37">
        <v>0.59</v>
      </c>
      <c r="O187" s="37">
        <v>0.32</v>
      </c>
      <c r="P187" s="37">
        <v>0.11</v>
      </c>
      <c r="Q187" s="38">
        <v>7.0000000000000007E-2</v>
      </c>
      <c r="R187" s="39" t="b">
        <v>0</v>
      </c>
      <c r="S187" s="11"/>
      <c r="T187" s="44"/>
    </row>
    <row r="188" spans="1:20" ht="20.100000000000001" customHeight="1" x14ac:dyDescent="0.25">
      <c r="A188" s="11">
        <v>119</v>
      </c>
      <c r="B188" t="s">
        <v>123</v>
      </c>
      <c r="C188" s="21" t="str">
        <f>VLOOKUP(Table1[[#This Row],[pID]],FIFAdata5626[],5,)</f>
        <v>Axel Witsel</v>
      </c>
      <c r="D188" s="11" t="e" cm="1" vm="7">
        <f t="array" aca="1" ref="D188" ca="1">_xlfn.FIELDVALUE(Table1[[#This Row],[Team]],"image")</f>
        <v>#VALUE!</v>
      </c>
      <c r="E188" s="21" t="e" vm="8">
        <v>#VALUE!</v>
      </c>
      <c r="F188" s="11" t="str">
        <f>VLOOKUP(Table1[[#This Row],[pID]],FIFAdata5626[],7,FALSE)</f>
        <v>MID</v>
      </c>
      <c r="G188" s="23">
        <v>50</v>
      </c>
      <c r="H188" s="11">
        <f>VLOOKUP(Table1[[#This Row],[pID]],FIFAdata5626[],8,FALSE)</f>
        <v>5</v>
      </c>
      <c r="I188" s="29" t="str">
        <f>IF(VLOOKUP(Table1[[#This Row],[pID]],FIFAdata5626[],9,FALSE)="playing","In the squad","Not selected")</f>
        <v>In the squad</v>
      </c>
      <c r="J188" s="11" t="str">
        <f>VLOOKUP(Table1[[#This Row],[Team]],Table2[],10,)</f>
        <v>Pot 1</v>
      </c>
      <c r="K188" s="11" t="str">
        <f>VLOOKUP(Table1[[#This Row],[Team]],Table2[],11,)</f>
        <v>Group G</v>
      </c>
      <c r="L188" s="2" t="b">
        <v>1</v>
      </c>
      <c r="M188" s="36">
        <v>0.97</v>
      </c>
      <c r="N188" s="37">
        <v>0.59</v>
      </c>
      <c r="O188" s="37">
        <v>0.32</v>
      </c>
      <c r="P188" s="37">
        <v>0.11</v>
      </c>
      <c r="Q188" s="38">
        <v>7.0000000000000007E-2</v>
      </c>
      <c r="R188" s="39" t="b">
        <v>0</v>
      </c>
      <c r="S188" s="11"/>
      <c r="T188" s="44"/>
    </row>
    <row r="189" spans="1:20" ht="20.100000000000001" customHeight="1" x14ac:dyDescent="0.25">
      <c r="A189" s="11">
        <v>1527</v>
      </c>
      <c r="B189" t="s">
        <v>1217</v>
      </c>
      <c r="C189" s="21" t="str">
        <f>VLOOKUP(Table1[[#This Row],[pID]],FIFAdata5626[],5,)</f>
        <v>Diego Moreira</v>
      </c>
      <c r="D189" s="11" t="e" cm="1" vm="7">
        <f t="array" aca="1" ref="D189" ca="1">_xlfn.FIELDVALUE(Table1[[#This Row],[Team]],"image")</f>
        <v>#VALUE!</v>
      </c>
      <c r="E189" s="21" t="e" vm="8">
        <v>#VALUE!</v>
      </c>
      <c r="F189" s="11" t="str">
        <f>VLOOKUP(Table1[[#This Row],[pID]],FIFAdata5626[],7,FALSE)</f>
        <v>MID</v>
      </c>
      <c r="G189" s="23">
        <v>47</v>
      </c>
      <c r="H189" s="11">
        <f>VLOOKUP(Table1[[#This Row],[pID]],FIFAdata5626[],8,FALSE)</f>
        <v>4.7</v>
      </c>
      <c r="I189" s="28" t="str">
        <f>IF(VLOOKUP(Table1[[#This Row],[pID]],FIFAdata5626[],9,FALSE)="playing","In the squad","Not selected")</f>
        <v>In the squad</v>
      </c>
      <c r="J189" s="11" t="str">
        <f>VLOOKUP(Table1[[#This Row],[Team]],Table2[],10,)</f>
        <v>Pot 1</v>
      </c>
      <c r="K189" s="11" t="str">
        <f>VLOOKUP(Table1[[#This Row],[Team]],Table2[],11,)</f>
        <v>Group G</v>
      </c>
      <c r="L189" s="1" t="b">
        <v>1</v>
      </c>
      <c r="M189" s="36">
        <v>0.97</v>
      </c>
      <c r="N189" s="37">
        <v>0.59</v>
      </c>
      <c r="O189" s="37">
        <v>0.32</v>
      </c>
      <c r="P189" s="37">
        <v>0.11</v>
      </c>
      <c r="Q189" s="38">
        <v>7.0000000000000007E-2</v>
      </c>
      <c r="R189" s="39" t="b">
        <v>0</v>
      </c>
      <c r="S189" s="11"/>
      <c r="T189" s="44"/>
    </row>
    <row r="190" spans="1:20" ht="20.100000000000001" customHeight="1" x14ac:dyDescent="0.25">
      <c r="A190" s="11">
        <v>124</v>
      </c>
      <c r="B190" t="s">
        <v>128</v>
      </c>
      <c r="C190" s="21" t="str">
        <f>VLOOKUP(Table1[[#This Row],[pID]],FIFAdata5626[],5,)</f>
        <v>Romelu Lukaku</v>
      </c>
      <c r="D190" s="11" t="e" cm="1" vm="7">
        <f t="array" aca="1" ref="D190" ca="1">_xlfn.FIELDVALUE(Table1[[#This Row],[Team]],"image")</f>
        <v>#VALUE!</v>
      </c>
      <c r="E190" s="21" t="e" vm="8">
        <v>#VALUE!</v>
      </c>
      <c r="F190" s="11" t="str">
        <f>VLOOKUP(Table1[[#This Row],[pID]],FIFAdata5626[],7,FALSE)</f>
        <v>FWD</v>
      </c>
      <c r="G190" s="23">
        <v>70.476190476190482</v>
      </c>
      <c r="H190" s="11">
        <f>VLOOKUP(Table1[[#This Row],[pID]],FIFAdata5626[],8,FALSE)</f>
        <v>7.4</v>
      </c>
      <c r="I190" s="28" t="str">
        <f>IF(VLOOKUP(Table1[[#This Row],[pID]],FIFAdata5626[],9,FALSE)="playing","In the squad","Not selected")</f>
        <v>In the squad</v>
      </c>
      <c r="J190" s="11" t="str">
        <f>VLOOKUP(Table1[[#This Row],[Team]],Table2[],10,)</f>
        <v>Pot 1</v>
      </c>
      <c r="K190" s="11" t="str">
        <f>VLOOKUP(Table1[[#This Row],[Team]],Table2[],11,)</f>
        <v>Group G</v>
      </c>
      <c r="L190" s="1" t="b">
        <v>1</v>
      </c>
      <c r="M190" s="36">
        <v>0.97</v>
      </c>
      <c r="N190" s="37">
        <v>0.59</v>
      </c>
      <c r="O190" s="37">
        <v>0.32</v>
      </c>
      <c r="P190" s="37">
        <v>0.11</v>
      </c>
      <c r="Q190" s="38">
        <v>7.0000000000000007E-2</v>
      </c>
      <c r="R190" s="39" t="b">
        <v>0</v>
      </c>
      <c r="S190" s="11"/>
      <c r="T190" s="44"/>
    </row>
    <row r="191" spans="1:20" ht="20.100000000000001" customHeight="1" x14ac:dyDescent="0.25">
      <c r="A191" s="11">
        <v>127</v>
      </c>
      <c r="B191" t="s">
        <v>130</v>
      </c>
      <c r="C191" s="21" t="str">
        <f>VLOOKUP(Table1[[#This Row],[pID]],FIFAdata5626[],5,)</f>
        <v>Dodi Lukébakio</v>
      </c>
      <c r="D191" s="11" t="e" cm="1" vm="7">
        <f t="array" aca="1" ref="D191" ca="1">_xlfn.FIELDVALUE(Table1[[#This Row],[Team]],"image")</f>
        <v>#VALUE!</v>
      </c>
      <c r="E191" s="21" t="e" vm="8">
        <v>#VALUE!</v>
      </c>
      <c r="F191" s="11" t="str">
        <f>VLOOKUP(Table1[[#This Row],[pID]],FIFAdata5626[],7,FALSE)</f>
        <v>FWD</v>
      </c>
      <c r="G191" s="23">
        <v>56.19047619047619</v>
      </c>
      <c r="H191" s="11">
        <f>VLOOKUP(Table1[[#This Row],[pID]],FIFAdata5626[],8,FALSE)</f>
        <v>5.9</v>
      </c>
      <c r="I191" s="28" t="str">
        <f>IF(VLOOKUP(Table1[[#This Row],[pID]],FIFAdata5626[],9,FALSE)="playing","In the squad","Not selected")</f>
        <v>In the squad</v>
      </c>
      <c r="J191" s="11" t="str">
        <f>VLOOKUP(Table1[[#This Row],[Team]],Table2[],10,)</f>
        <v>Pot 1</v>
      </c>
      <c r="K191" s="11" t="str">
        <f>VLOOKUP(Table1[[#This Row],[Team]],Table2[],11,)</f>
        <v>Group G</v>
      </c>
      <c r="L191" s="1" t="b">
        <v>1</v>
      </c>
      <c r="M191" s="36">
        <v>0.97</v>
      </c>
      <c r="N191" s="37">
        <v>0.59</v>
      </c>
      <c r="O191" s="37">
        <v>0.32</v>
      </c>
      <c r="P191" s="37">
        <v>0.11</v>
      </c>
      <c r="Q191" s="38">
        <v>7.0000000000000007E-2</v>
      </c>
      <c r="R191" s="39" t="b">
        <v>0</v>
      </c>
      <c r="S191" s="11"/>
      <c r="T191" s="44"/>
    </row>
    <row r="192" spans="1:20" ht="20.100000000000001" customHeight="1" x14ac:dyDescent="0.25">
      <c r="A192" s="11">
        <v>1525</v>
      </c>
      <c r="B192" t="s">
        <v>1215</v>
      </c>
      <c r="C192" s="21" t="str">
        <f>VLOOKUP(Table1[[#This Row],[pID]],FIFAdata5626[],5,)</f>
        <v>Matias Fernandez-Pardo</v>
      </c>
      <c r="D192" s="11" t="e" cm="1" vm="7">
        <f t="array" aca="1" ref="D192" ca="1">_xlfn.FIELDVALUE(Table1[[#This Row],[Team]],"image")</f>
        <v>#VALUE!</v>
      </c>
      <c r="E192" s="21" t="e" vm="8">
        <v>#VALUE!</v>
      </c>
      <c r="F192" s="11" t="str">
        <f>VLOOKUP(Table1[[#This Row],[pID]],FIFAdata5626[],7,FALSE)</f>
        <v>FWD</v>
      </c>
      <c r="G192" s="23">
        <v>53.333333333333336</v>
      </c>
      <c r="H192" s="11">
        <f>VLOOKUP(Table1[[#This Row],[pID]],FIFAdata5626[],8,FALSE)</f>
        <v>5.6</v>
      </c>
      <c r="I192" s="28" t="str">
        <f>IF(VLOOKUP(Table1[[#This Row],[pID]],FIFAdata5626[],9,FALSE)="playing","In the squad","Not selected")</f>
        <v>In the squad</v>
      </c>
      <c r="J192" s="11" t="str">
        <f>VLOOKUP(Table1[[#This Row],[Team]],Table2[],10,)</f>
        <v>Pot 1</v>
      </c>
      <c r="K192" s="11" t="str">
        <f>VLOOKUP(Table1[[#This Row],[Team]],Table2[],11,)</f>
        <v>Group G</v>
      </c>
      <c r="L192" s="1" t="b">
        <v>1</v>
      </c>
      <c r="M192" s="36">
        <v>0.97</v>
      </c>
      <c r="N192" s="37">
        <v>0.59</v>
      </c>
      <c r="O192" s="37">
        <v>0.32</v>
      </c>
      <c r="P192" s="37">
        <v>0.11</v>
      </c>
      <c r="Q192" s="38">
        <v>7.0000000000000007E-2</v>
      </c>
      <c r="R192" s="39" t="b">
        <v>0</v>
      </c>
      <c r="S192" s="11"/>
      <c r="T192" s="44"/>
    </row>
    <row r="193" spans="1:20" ht="20.100000000000001" customHeight="1" x14ac:dyDescent="0.25">
      <c r="A193" s="11">
        <v>153</v>
      </c>
      <c r="B193" t="s">
        <v>152</v>
      </c>
      <c r="C193" s="21" t="str">
        <f>VLOOKUP(Table1[[#This Row],[pID]],FIFAdata5626[],5,)</f>
        <v>Nikola Vasilj</v>
      </c>
      <c r="D193" s="11" t="e" cm="1" vm="49">
        <f t="array" aca="1" ref="D193" ca="1">_xlfn.FIELDVALUE(Table1[[#This Row],[Team]],"image")</f>
        <v>#VALUE!</v>
      </c>
      <c r="E193" s="21" t="e" vm="50">
        <v>#VALUE!</v>
      </c>
      <c r="F193" s="11" t="str">
        <f>VLOOKUP(Table1[[#This Row],[pID]],FIFAdata5626[],7,FALSE)</f>
        <v>GK</v>
      </c>
      <c r="G193" s="23">
        <v>80</v>
      </c>
      <c r="H193" s="11">
        <f>VLOOKUP(Table1[[#This Row],[pID]],FIFAdata5626[],8,FALSE)</f>
        <v>4</v>
      </c>
      <c r="I193" s="29" t="str">
        <f>IF(VLOOKUP(Table1[[#This Row],[pID]],FIFAdata5626[],9,FALSE)="playing","In the squad","Not selected")</f>
        <v>In the squad</v>
      </c>
      <c r="J193" s="11" t="str">
        <f>VLOOKUP(Table1[[#This Row],[Team]],Table2[],10,)</f>
        <v>Pot 4</v>
      </c>
      <c r="K193" s="11" t="str">
        <f>VLOOKUP(Table1[[#This Row],[Team]],Table2[],11,)</f>
        <v>Group B</v>
      </c>
      <c r="L193" s="2" t="b">
        <v>1</v>
      </c>
      <c r="M193" s="36">
        <v>0.66</v>
      </c>
      <c r="N193" s="37">
        <v>0.24</v>
      </c>
      <c r="O193" s="37">
        <v>0.06</v>
      </c>
      <c r="P193" s="37">
        <v>0.02</v>
      </c>
      <c r="Q193" s="38">
        <v>0.01</v>
      </c>
      <c r="R193" s="39" t="b">
        <v>0</v>
      </c>
      <c r="S193" s="11"/>
      <c r="T193" s="44"/>
    </row>
    <row r="194" spans="1:20" ht="20.100000000000001" customHeight="1" x14ac:dyDescent="0.25">
      <c r="A194" s="11">
        <v>155</v>
      </c>
      <c r="B194" t="s">
        <v>154</v>
      </c>
      <c r="C194" s="21" t="str">
        <f>VLOOKUP(Table1[[#This Row],[pID]],FIFAdata5626[],5,)</f>
        <v>Martin Zlomislic</v>
      </c>
      <c r="D194" s="11" t="e" cm="1" vm="49">
        <f t="array" aca="1" ref="D194" ca="1">_xlfn.FIELDVALUE(Table1[[#This Row],[Team]],"image")</f>
        <v>#VALUE!</v>
      </c>
      <c r="E194" s="21" t="e" vm="50">
        <v>#VALUE!</v>
      </c>
      <c r="F194" s="11" t="str">
        <f>VLOOKUP(Table1[[#This Row],[pID]],FIFAdata5626[],7,FALSE)</f>
        <v>GK</v>
      </c>
      <c r="G194" s="23">
        <v>70</v>
      </c>
      <c r="H194" s="11">
        <f>VLOOKUP(Table1[[#This Row],[pID]],FIFAdata5626[],8,FALSE)</f>
        <v>3.5</v>
      </c>
      <c r="I194" s="28" t="str">
        <f>IF(VLOOKUP(Table1[[#This Row],[pID]],FIFAdata5626[],9,FALSE)="playing","In the squad","Not selected")</f>
        <v>In the squad</v>
      </c>
      <c r="J194" s="11" t="str">
        <f>VLOOKUP(Table1[[#This Row],[Team]],Table2[],10,)</f>
        <v>Pot 4</v>
      </c>
      <c r="K194" s="11" t="str">
        <f>VLOOKUP(Table1[[#This Row],[Team]],Table2[],11,)</f>
        <v>Group B</v>
      </c>
      <c r="L194" s="1" t="b">
        <v>1</v>
      </c>
      <c r="M194" s="36">
        <v>0.66</v>
      </c>
      <c r="N194" s="37">
        <v>0.24</v>
      </c>
      <c r="O194" s="37">
        <v>0.06</v>
      </c>
      <c r="P194" s="37">
        <v>0.02</v>
      </c>
      <c r="Q194" s="38">
        <v>0.01</v>
      </c>
      <c r="R194" s="39" t="b">
        <v>0</v>
      </c>
      <c r="S194" s="11"/>
      <c r="T194" s="44"/>
    </row>
    <row r="195" spans="1:20" ht="20.100000000000001" customHeight="1" x14ac:dyDescent="0.25">
      <c r="A195" s="11">
        <v>2067</v>
      </c>
      <c r="B195" t="s">
        <v>1554</v>
      </c>
      <c r="C195" s="21" t="str">
        <f>VLOOKUP(Table1[[#This Row],[pID]],FIFAdata5626[],5,)</f>
        <v>Mladen Jurkas</v>
      </c>
      <c r="D195" s="11" t="e" cm="1" vm="49">
        <f t="array" aca="1" ref="D195" ca="1">_xlfn.FIELDVALUE(Table1[[#This Row],[Team]],"image")</f>
        <v>#VALUE!</v>
      </c>
      <c r="E195" s="21" t="e" vm="50">
        <v>#VALUE!</v>
      </c>
      <c r="F195" s="11" t="str">
        <f>VLOOKUP(Table1[[#This Row],[pID]],FIFAdata5626[],7,FALSE)</f>
        <v>GK</v>
      </c>
      <c r="G195" s="23">
        <v>70</v>
      </c>
      <c r="H195" s="11">
        <f>VLOOKUP(Table1[[#This Row],[pID]],FIFAdata5626[],8,FALSE)</f>
        <v>3.5</v>
      </c>
      <c r="I195" s="28" t="str">
        <f>IF(VLOOKUP(Table1[[#This Row],[pID]],FIFAdata5626[],9,FALSE)="playing","In the squad","Not selected")</f>
        <v>In the squad</v>
      </c>
      <c r="J195" s="11" t="str">
        <f>VLOOKUP(Table1[[#This Row],[Team]],Table2[],10,)</f>
        <v>Pot 4</v>
      </c>
      <c r="K195" s="11" t="str">
        <f>VLOOKUP(Table1[[#This Row],[Team]],Table2[],11,)</f>
        <v>Group B</v>
      </c>
      <c r="L195" s="1" t="b">
        <v>1</v>
      </c>
      <c r="M195" s="36">
        <v>0.66</v>
      </c>
      <c r="N195" s="37">
        <v>0.24</v>
      </c>
      <c r="O195" s="37">
        <v>0.06</v>
      </c>
      <c r="P195" s="37">
        <v>0.02</v>
      </c>
      <c r="Q195" s="38">
        <v>0.01</v>
      </c>
      <c r="R195" s="39" t="b">
        <v>0</v>
      </c>
      <c r="S195" s="11"/>
      <c r="T195" s="44"/>
    </row>
    <row r="196" spans="1:20" ht="20.100000000000001" customHeight="1" x14ac:dyDescent="0.25">
      <c r="A196" s="11">
        <v>139</v>
      </c>
      <c r="B196" t="s">
        <v>138</v>
      </c>
      <c r="C196" s="21" t="str">
        <f>VLOOKUP(Table1[[#This Row],[pID]],FIFAdata5626[],5,)</f>
        <v>Sead Kolasinac</v>
      </c>
      <c r="D196" s="11" t="e" cm="1" vm="49">
        <f t="array" aca="1" ref="D196" ca="1">_xlfn.FIELDVALUE(Table1[[#This Row],[Team]],"image")</f>
        <v>#VALUE!</v>
      </c>
      <c r="E196" s="21" t="e" vm="50">
        <v>#VALUE!</v>
      </c>
      <c r="F196" s="11" t="str">
        <f>VLOOKUP(Table1[[#This Row],[pID]],FIFAdata5626[],7,FALSE)</f>
        <v>DEF</v>
      </c>
      <c r="G196" s="23">
        <v>71.666666666666671</v>
      </c>
      <c r="H196" s="11">
        <f>VLOOKUP(Table1[[#This Row],[pID]],FIFAdata5626[],8,FALSE)</f>
        <v>4.3</v>
      </c>
      <c r="I196" s="28" t="str">
        <f>IF(VLOOKUP(Table1[[#This Row],[pID]],FIFAdata5626[],9,FALSE)="playing","In the squad","Not selected")</f>
        <v>In the squad</v>
      </c>
      <c r="J196" s="11" t="str">
        <f>VLOOKUP(Table1[[#This Row],[Team]],Table2[],10,)</f>
        <v>Pot 4</v>
      </c>
      <c r="K196" s="11" t="str">
        <f>VLOOKUP(Table1[[#This Row],[Team]],Table2[],11,)</f>
        <v>Group B</v>
      </c>
      <c r="L196" s="1" t="b">
        <v>1</v>
      </c>
      <c r="M196" s="36">
        <v>0.66</v>
      </c>
      <c r="N196" s="37">
        <v>0.24</v>
      </c>
      <c r="O196" s="37">
        <v>0.06</v>
      </c>
      <c r="P196" s="37">
        <v>0.02</v>
      </c>
      <c r="Q196" s="38">
        <v>0.01</v>
      </c>
      <c r="R196" s="39" t="b">
        <v>0</v>
      </c>
      <c r="S196" s="11"/>
      <c r="T196" s="44"/>
    </row>
    <row r="197" spans="1:20" ht="20.100000000000001" customHeight="1" x14ac:dyDescent="0.25">
      <c r="A197" s="11">
        <v>140</v>
      </c>
      <c r="B197" t="s">
        <v>139</v>
      </c>
      <c r="C197" s="21" t="str">
        <f>VLOOKUP(Table1[[#This Row],[pID]],FIFAdata5626[],5,)</f>
        <v>Amar Dedic</v>
      </c>
      <c r="D197" s="11" t="e" cm="1" vm="49">
        <f t="array" aca="1" ref="D197" ca="1">_xlfn.FIELDVALUE(Table1[[#This Row],[Team]],"image")</f>
        <v>#VALUE!</v>
      </c>
      <c r="E197" s="21" t="e" vm="50">
        <v>#VALUE!</v>
      </c>
      <c r="F197" s="11" t="str">
        <f>VLOOKUP(Table1[[#This Row],[pID]],FIFAdata5626[],7,FALSE)</f>
        <v>DEF</v>
      </c>
      <c r="G197" s="23">
        <v>71.666666666666671</v>
      </c>
      <c r="H197" s="11">
        <f>VLOOKUP(Table1[[#This Row],[pID]],FIFAdata5626[],8,FALSE)</f>
        <v>4.3</v>
      </c>
      <c r="I197" s="28" t="str">
        <f>IF(VLOOKUP(Table1[[#This Row],[pID]],FIFAdata5626[],9,FALSE)="playing","In the squad","Not selected")</f>
        <v>In the squad</v>
      </c>
      <c r="J197" s="11" t="str">
        <f>VLOOKUP(Table1[[#This Row],[Team]],Table2[],10,)</f>
        <v>Pot 4</v>
      </c>
      <c r="K197" s="11" t="str">
        <f>VLOOKUP(Table1[[#This Row],[Team]],Table2[],11,)</f>
        <v>Group B</v>
      </c>
      <c r="L197" s="1" t="b">
        <v>1</v>
      </c>
      <c r="M197" s="36">
        <v>0.66</v>
      </c>
      <c r="N197" s="37">
        <v>0.24</v>
      </c>
      <c r="O197" s="37">
        <v>0.06</v>
      </c>
      <c r="P197" s="37">
        <v>0.02</v>
      </c>
      <c r="Q197" s="38">
        <v>0.01</v>
      </c>
      <c r="R197" s="39" t="b">
        <v>0</v>
      </c>
      <c r="S197" s="11"/>
      <c r="T197" s="44"/>
    </row>
    <row r="198" spans="1:20" ht="20.100000000000001" customHeight="1" x14ac:dyDescent="0.25">
      <c r="A198" s="11">
        <v>141</v>
      </c>
      <c r="B198" t="s">
        <v>140</v>
      </c>
      <c r="C198" s="21" t="str">
        <f>VLOOKUP(Table1[[#This Row],[pID]],FIFAdata5626[],5,)</f>
        <v>Tarik Muharemovic</v>
      </c>
      <c r="D198" s="11" t="e" cm="1" vm="49">
        <f t="array" aca="1" ref="D198" ca="1">_xlfn.FIELDVALUE(Table1[[#This Row],[Team]],"image")</f>
        <v>#VALUE!</v>
      </c>
      <c r="E198" s="21" t="e" vm="50">
        <v>#VALUE!</v>
      </c>
      <c r="F198" s="11" t="str">
        <f>VLOOKUP(Table1[[#This Row],[pID]],FIFAdata5626[],7,FALSE)</f>
        <v>DEF</v>
      </c>
      <c r="G198" s="23">
        <v>65</v>
      </c>
      <c r="H198" s="11">
        <f>VLOOKUP(Table1[[#This Row],[pID]],FIFAdata5626[],8,FALSE)</f>
        <v>3.9</v>
      </c>
      <c r="I198" s="28" t="str">
        <f>IF(VLOOKUP(Table1[[#This Row],[pID]],FIFAdata5626[],9,FALSE)="playing","In the squad","Not selected")</f>
        <v>In the squad</v>
      </c>
      <c r="J198" s="11" t="str">
        <f>VLOOKUP(Table1[[#This Row],[Team]],Table2[],10,)</f>
        <v>Pot 4</v>
      </c>
      <c r="K198" s="11" t="str">
        <f>VLOOKUP(Table1[[#This Row],[Team]],Table2[],11,)</f>
        <v>Group B</v>
      </c>
      <c r="L198" s="1" t="b">
        <v>1</v>
      </c>
      <c r="M198" s="36">
        <v>0.66</v>
      </c>
      <c r="N198" s="37">
        <v>0.24</v>
      </c>
      <c r="O198" s="37">
        <v>0.06</v>
      </c>
      <c r="P198" s="37">
        <v>0.02</v>
      </c>
      <c r="Q198" s="38">
        <v>0.01</v>
      </c>
      <c r="R198" s="39" t="b">
        <v>0</v>
      </c>
      <c r="S198" s="11"/>
      <c r="T198" s="44"/>
    </row>
    <row r="199" spans="1:20" ht="20.100000000000001" customHeight="1" x14ac:dyDescent="0.25">
      <c r="A199" s="11">
        <v>142</v>
      </c>
      <c r="B199" t="s">
        <v>141</v>
      </c>
      <c r="C199" s="21" t="str">
        <f>VLOOKUP(Table1[[#This Row],[pID]],FIFAdata5626[],5,)</f>
        <v>Nikola Katic</v>
      </c>
      <c r="D199" s="11" t="e" cm="1" vm="49">
        <f t="array" aca="1" ref="D199" ca="1">_xlfn.FIELDVALUE(Table1[[#This Row],[Team]],"image")</f>
        <v>#VALUE!</v>
      </c>
      <c r="E199" s="21" t="e" vm="50">
        <v>#VALUE!</v>
      </c>
      <c r="F199" s="11" t="str">
        <f>VLOOKUP(Table1[[#This Row],[pID]],FIFAdata5626[],7,FALSE)</f>
        <v>DEF</v>
      </c>
      <c r="G199" s="23">
        <v>63.333333333333329</v>
      </c>
      <c r="H199" s="11">
        <f>VLOOKUP(Table1[[#This Row],[pID]],FIFAdata5626[],8,FALSE)</f>
        <v>3.8</v>
      </c>
      <c r="I199" s="28" t="str">
        <f>IF(VLOOKUP(Table1[[#This Row],[pID]],FIFAdata5626[],9,FALSE)="playing","In the squad","Not selected")</f>
        <v>In the squad</v>
      </c>
      <c r="J199" s="11" t="str">
        <f>VLOOKUP(Table1[[#This Row],[Team]],Table2[],10,)</f>
        <v>Pot 4</v>
      </c>
      <c r="K199" s="11" t="str">
        <f>VLOOKUP(Table1[[#This Row],[Team]],Table2[],11,)</f>
        <v>Group B</v>
      </c>
      <c r="L199" s="1" t="b">
        <v>1</v>
      </c>
      <c r="M199" s="36">
        <v>0.66</v>
      </c>
      <c r="N199" s="37">
        <v>0.24</v>
      </c>
      <c r="O199" s="37">
        <v>0.06</v>
      </c>
      <c r="P199" s="37">
        <v>0.02</v>
      </c>
      <c r="Q199" s="38">
        <v>0.01</v>
      </c>
      <c r="R199" s="39" t="b">
        <v>0</v>
      </c>
      <c r="S199" s="11"/>
      <c r="T199" s="44"/>
    </row>
    <row r="200" spans="1:20" ht="20.100000000000001" customHeight="1" x14ac:dyDescent="0.25">
      <c r="A200" s="11">
        <v>143</v>
      </c>
      <c r="B200" t="s">
        <v>142</v>
      </c>
      <c r="C200" s="21" t="str">
        <f>VLOOKUP(Table1[[#This Row],[pID]],FIFAdata5626[],5,)</f>
        <v>Stjepan Radeljic</v>
      </c>
      <c r="D200" s="11" t="e" cm="1" vm="49">
        <f t="array" aca="1" ref="D200" ca="1">_xlfn.FIELDVALUE(Table1[[#This Row],[Team]],"image")</f>
        <v>#VALUE!</v>
      </c>
      <c r="E200" s="21" t="e" vm="50">
        <v>#VALUE!</v>
      </c>
      <c r="F200" s="11" t="str">
        <f>VLOOKUP(Table1[[#This Row],[pID]],FIFAdata5626[],7,FALSE)</f>
        <v>DEF</v>
      </c>
      <c r="G200" s="23">
        <v>61.666666666666671</v>
      </c>
      <c r="H200" s="11">
        <f>VLOOKUP(Table1[[#This Row],[pID]],FIFAdata5626[],8,FALSE)</f>
        <v>3.7</v>
      </c>
      <c r="I200" s="28" t="str">
        <f>IF(VLOOKUP(Table1[[#This Row],[pID]],FIFAdata5626[],9,FALSE)="playing","In the squad","Not selected")</f>
        <v>In the squad</v>
      </c>
      <c r="J200" s="11" t="str">
        <f>VLOOKUP(Table1[[#This Row],[Team]],Table2[],10,)</f>
        <v>Pot 4</v>
      </c>
      <c r="K200" s="11" t="str">
        <f>VLOOKUP(Table1[[#This Row],[Team]],Table2[],11,)</f>
        <v>Group B</v>
      </c>
      <c r="L200" s="1" t="b">
        <v>1</v>
      </c>
      <c r="M200" s="36">
        <v>0.66</v>
      </c>
      <c r="N200" s="37">
        <v>0.24</v>
      </c>
      <c r="O200" s="37">
        <v>0.06</v>
      </c>
      <c r="P200" s="37">
        <v>0.02</v>
      </c>
      <c r="Q200" s="38">
        <v>0.01</v>
      </c>
      <c r="R200" s="39" t="b">
        <v>0</v>
      </c>
      <c r="S200" s="11"/>
      <c r="T200" s="44"/>
    </row>
    <row r="201" spans="1:20" ht="20.100000000000001" customHeight="1" x14ac:dyDescent="0.25">
      <c r="A201" s="11">
        <v>1341</v>
      </c>
      <c r="B201" t="s">
        <v>1120</v>
      </c>
      <c r="C201" s="21" t="str">
        <f>VLOOKUP(Table1[[#This Row],[pID]],FIFAdata5626[],5,)</f>
        <v>Dennis Hadzikadunic</v>
      </c>
      <c r="D201" s="11" t="e" cm="1" vm="49">
        <f t="array" aca="1" ref="D201" ca="1">_xlfn.FIELDVALUE(Table1[[#This Row],[Team]],"image")</f>
        <v>#VALUE!</v>
      </c>
      <c r="E201" s="21" t="e" vm="50">
        <v>#VALUE!</v>
      </c>
      <c r="F201" s="11" t="str">
        <f>VLOOKUP(Table1[[#This Row],[pID]],FIFAdata5626[],7,FALSE)</f>
        <v>DEF</v>
      </c>
      <c r="G201" s="23">
        <v>61.666666666666671</v>
      </c>
      <c r="H201" s="11">
        <f>VLOOKUP(Table1[[#This Row],[pID]],FIFAdata5626[],8,FALSE)</f>
        <v>3.7</v>
      </c>
      <c r="I201" s="28" t="str">
        <f>IF(VLOOKUP(Table1[[#This Row],[pID]],FIFAdata5626[],9,FALSE)="playing","In the squad","Not selected")</f>
        <v>In the squad</v>
      </c>
      <c r="J201" s="11" t="str">
        <f>VLOOKUP(Table1[[#This Row],[Team]],Table2[],10,)</f>
        <v>Pot 4</v>
      </c>
      <c r="K201" s="11" t="str">
        <f>VLOOKUP(Table1[[#This Row],[Team]],Table2[],11,)</f>
        <v>Group B</v>
      </c>
      <c r="L201" s="1" t="b">
        <v>1</v>
      </c>
      <c r="M201" s="36">
        <v>0.66</v>
      </c>
      <c r="N201" s="37">
        <v>0.24</v>
      </c>
      <c r="O201" s="37">
        <v>0.06</v>
      </c>
      <c r="P201" s="37">
        <v>0.02</v>
      </c>
      <c r="Q201" s="38">
        <v>0.01</v>
      </c>
      <c r="R201" s="39" t="b">
        <v>0</v>
      </c>
      <c r="S201" s="11"/>
      <c r="T201" s="44"/>
    </row>
    <row r="202" spans="1:20" ht="20.100000000000001" customHeight="1" x14ac:dyDescent="0.25">
      <c r="A202" s="11">
        <v>144</v>
      </c>
      <c r="B202" t="s">
        <v>143</v>
      </c>
      <c r="C202" s="21" t="str">
        <f>VLOOKUP(Table1[[#This Row],[pID]],FIFAdata5626[],5,)</f>
        <v>Nihad Mujakic</v>
      </c>
      <c r="D202" s="11" t="e" cm="1" vm="49">
        <f t="array" aca="1" ref="D202" ca="1">_xlfn.FIELDVALUE(Table1[[#This Row],[Team]],"image")</f>
        <v>#VALUE!</v>
      </c>
      <c r="E202" s="21" t="e" vm="50">
        <v>#VALUE!</v>
      </c>
      <c r="F202" s="11" t="str">
        <f>VLOOKUP(Table1[[#This Row],[pID]],FIFAdata5626[],7,FALSE)</f>
        <v>DEF</v>
      </c>
      <c r="G202" s="23">
        <v>60</v>
      </c>
      <c r="H202" s="11">
        <f>VLOOKUP(Table1[[#This Row],[pID]],FIFAdata5626[],8,FALSE)</f>
        <v>3.6</v>
      </c>
      <c r="I202" s="28" t="str">
        <f>IF(VLOOKUP(Table1[[#This Row],[pID]],FIFAdata5626[],9,FALSE)="playing","In the squad","Not selected")</f>
        <v>In the squad</v>
      </c>
      <c r="J202" s="11" t="str">
        <f>VLOOKUP(Table1[[#This Row],[Team]],Table2[],10,)</f>
        <v>Pot 4</v>
      </c>
      <c r="K202" s="11" t="str">
        <f>VLOOKUP(Table1[[#This Row],[Team]],Table2[],11,)</f>
        <v>Group B</v>
      </c>
      <c r="L202" s="1" t="b">
        <v>1</v>
      </c>
      <c r="M202" s="36">
        <v>0.66</v>
      </c>
      <c r="N202" s="37">
        <v>0.24</v>
      </c>
      <c r="O202" s="37">
        <v>0.06</v>
      </c>
      <c r="P202" s="37">
        <v>0.02</v>
      </c>
      <c r="Q202" s="38">
        <v>0.01</v>
      </c>
      <c r="R202" s="39" t="b">
        <v>0</v>
      </c>
      <c r="S202" s="11"/>
      <c r="T202" s="44"/>
    </row>
    <row r="203" spans="1:20" ht="20.100000000000001" customHeight="1" x14ac:dyDescent="0.25">
      <c r="A203" s="11">
        <v>145</v>
      </c>
      <c r="B203" t="s">
        <v>144</v>
      </c>
      <c r="C203" s="21" t="str">
        <f>VLOOKUP(Table1[[#This Row],[pID]],FIFAdata5626[],5,)</f>
        <v>Nidal Celik</v>
      </c>
      <c r="D203" s="11" t="e" cm="1" vm="49">
        <f t="array" aca="1" ref="D203" ca="1">_xlfn.FIELDVALUE(Table1[[#This Row],[Team]],"image")</f>
        <v>#VALUE!</v>
      </c>
      <c r="E203" s="21" t="e" vm="50">
        <v>#VALUE!</v>
      </c>
      <c r="F203" s="11" t="str">
        <f>VLOOKUP(Table1[[#This Row],[pID]],FIFAdata5626[],7,FALSE)</f>
        <v>DEF</v>
      </c>
      <c r="G203" s="23">
        <v>58.333333333333336</v>
      </c>
      <c r="H203" s="11">
        <f>VLOOKUP(Table1[[#This Row],[pID]],FIFAdata5626[],8,FALSE)</f>
        <v>3.5</v>
      </c>
      <c r="I203" s="28" t="str">
        <f>IF(VLOOKUP(Table1[[#This Row],[pID]],FIFAdata5626[],9,FALSE)="playing","In the squad","Not selected")</f>
        <v>In the squad</v>
      </c>
      <c r="J203" s="11" t="str">
        <f>VLOOKUP(Table1[[#This Row],[Team]],Table2[],10,)</f>
        <v>Pot 4</v>
      </c>
      <c r="K203" s="11" t="str">
        <f>VLOOKUP(Table1[[#This Row],[Team]],Table2[],11,)</f>
        <v>Group B</v>
      </c>
      <c r="L203" s="1" t="b">
        <v>1</v>
      </c>
      <c r="M203" s="36">
        <v>0.66</v>
      </c>
      <c r="N203" s="37">
        <v>0.24</v>
      </c>
      <c r="O203" s="37">
        <v>0.06</v>
      </c>
      <c r="P203" s="37">
        <v>0.02</v>
      </c>
      <c r="Q203" s="38">
        <v>0.01</v>
      </c>
      <c r="R203" s="39" t="b">
        <v>0</v>
      </c>
      <c r="S203" s="11"/>
      <c r="T203" s="44"/>
    </row>
    <row r="204" spans="1:20" ht="20.100000000000001" customHeight="1" x14ac:dyDescent="0.25">
      <c r="A204" s="11">
        <v>162</v>
      </c>
      <c r="B204" t="s">
        <v>161</v>
      </c>
      <c r="C204" s="21" t="str">
        <f>VLOOKUP(Table1[[#This Row],[pID]],FIFAdata5626[],5,)</f>
        <v>Amir Hadziahmetovic</v>
      </c>
      <c r="D204" s="11" t="e" cm="1" vm="49">
        <f t="array" aca="1" ref="D204" ca="1">_xlfn.FIELDVALUE(Table1[[#This Row],[Team]],"image")</f>
        <v>#VALUE!</v>
      </c>
      <c r="E204" s="21" t="e" vm="50">
        <v>#VALUE!</v>
      </c>
      <c r="F204" s="11" t="str">
        <f>VLOOKUP(Table1[[#This Row],[pID]],FIFAdata5626[],7,FALSE)</f>
        <v>MID</v>
      </c>
      <c r="G204" s="23">
        <v>55.000000000000007</v>
      </c>
      <c r="H204" s="11">
        <f>VLOOKUP(Table1[[#This Row],[pID]],FIFAdata5626[],8,FALSE)</f>
        <v>5.5</v>
      </c>
      <c r="I204" s="28" t="str">
        <f>IF(VLOOKUP(Table1[[#This Row],[pID]],FIFAdata5626[],9,FALSE)="playing","In the squad","Not selected")</f>
        <v>In the squad</v>
      </c>
      <c r="J204" s="11" t="str">
        <f>VLOOKUP(Table1[[#This Row],[Team]],Table2[],10,)</f>
        <v>Pot 4</v>
      </c>
      <c r="K204" s="11" t="str">
        <f>VLOOKUP(Table1[[#This Row],[Team]],Table2[],11,)</f>
        <v>Group B</v>
      </c>
      <c r="L204" s="1" t="b">
        <v>1</v>
      </c>
      <c r="M204" s="36">
        <v>0.66</v>
      </c>
      <c r="N204" s="37">
        <v>0.24</v>
      </c>
      <c r="O204" s="37">
        <v>0.06</v>
      </c>
      <c r="P204" s="37">
        <v>0.02</v>
      </c>
      <c r="Q204" s="38">
        <v>0.01</v>
      </c>
      <c r="R204" s="39" t="b">
        <v>0</v>
      </c>
      <c r="S204" s="11"/>
      <c r="T204" s="44"/>
    </row>
    <row r="205" spans="1:20" ht="20.100000000000001" customHeight="1" x14ac:dyDescent="0.25">
      <c r="A205" s="11">
        <v>161</v>
      </c>
      <c r="B205" t="s">
        <v>160</v>
      </c>
      <c r="C205" s="21" t="str">
        <f>VLOOKUP(Table1[[#This Row],[pID]],FIFAdata5626[],5,)</f>
        <v>Benjamin Tahirovic</v>
      </c>
      <c r="D205" s="11" t="e" cm="1" vm="49">
        <f t="array" aca="1" ref="D205" ca="1">_xlfn.FIELDVALUE(Table1[[#This Row],[Team]],"image")</f>
        <v>#VALUE!</v>
      </c>
      <c r="E205" s="21" t="e" vm="50">
        <v>#VALUE!</v>
      </c>
      <c r="F205" s="11" t="str">
        <f>VLOOKUP(Table1[[#This Row],[pID]],FIFAdata5626[],7,FALSE)</f>
        <v>MID</v>
      </c>
      <c r="G205" s="23">
        <v>53</v>
      </c>
      <c r="H205" s="11">
        <f>VLOOKUP(Table1[[#This Row],[pID]],FIFAdata5626[],8,FALSE)</f>
        <v>5.3</v>
      </c>
      <c r="I205" s="28" t="str">
        <f>IF(VLOOKUP(Table1[[#This Row],[pID]],FIFAdata5626[],9,FALSE)="playing","In the squad","Not selected")</f>
        <v>In the squad</v>
      </c>
      <c r="J205" s="11" t="str">
        <f>VLOOKUP(Table1[[#This Row],[Team]],Table2[],10,)</f>
        <v>Pot 4</v>
      </c>
      <c r="K205" s="11" t="str">
        <f>VLOOKUP(Table1[[#This Row],[Team]],Table2[],11,)</f>
        <v>Group B</v>
      </c>
      <c r="L205" s="1" t="b">
        <v>1</v>
      </c>
      <c r="M205" s="36">
        <v>0.66</v>
      </c>
      <c r="N205" s="37">
        <v>0.24</v>
      </c>
      <c r="O205" s="37">
        <v>0.06</v>
      </c>
      <c r="P205" s="37">
        <v>0.02</v>
      </c>
      <c r="Q205" s="38">
        <v>0.01</v>
      </c>
      <c r="R205" s="39" t="b">
        <v>0</v>
      </c>
      <c r="S205" s="11"/>
      <c r="T205" s="44"/>
    </row>
    <row r="206" spans="1:20" ht="20.100000000000001" hidden="1" customHeight="1" x14ac:dyDescent="0.25">
      <c r="A206">
        <v>232</v>
      </c>
      <c r="B206" t="s">
        <v>212</v>
      </c>
      <c r="C206" t="str">
        <f>VLOOKUP(Table1[[#This Row],[pID]],FIFAdata5626[],5,)</f>
        <v>Jacen Russell-Rowe</v>
      </c>
      <c r="D206" s="11" t="e" cm="1" vm="11">
        <f t="array" aca="1" ref="D206" ca="1">_xlfn.FIELDVALUE(Table1[[#This Row],[Team]],"image")</f>
        <v>#VALUE!</v>
      </c>
      <c r="E206" t="e" vm="12">
        <v>#VALUE!</v>
      </c>
      <c r="F206" t="str">
        <f>VLOOKUP(Table1[[#This Row],[pID]],FIFAdata5626[],7,FALSE)</f>
        <v>FWD</v>
      </c>
      <c r="G206" s="8">
        <v>42.857142857142854</v>
      </c>
      <c r="H206">
        <f>VLOOKUP(Table1[[#This Row],[pID]],FIFAdata5626[],8,FALSE)</f>
        <v>4.5</v>
      </c>
      <c r="I206" s="14" t="str">
        <f>IF(VLOOKUP(Table1[[#This Row],[pID]],FIFAdata5626[],9,FALSE)="playing","In the squad","Not selected")</f>
        <v>Not selected</v>
      </c>
      <c r="J206" t="str">
        <f>VLOOKUP(Table1[[#This Row],[Team]],Table2[],10,)</f>
        <v>Pot 1</v>
      </c>
      <c r="K206" t="str">
        <f>VLOOKUP(Table1[[#This Row],[Team]],Table2[],11,)</f>
        <v>Group B</v>
      </c>
      <c r="L206" s="1"/>
      <c r="M206" s="17">
        <v>0.84</v>
      </c>
      <c r="N206" s="9">
        <v>0.39</v>
      </c>
      <c r="O206" s="9">
        <v>0.13</v>
      </c>
      <c r="P206" s="9">
        <v>0.04</v>
      </c>
      <c r="Q206" s="16">
        <v>0.01</v>
      </c>
      <c r="R206" s="18" t="b">
        <v>0</v>
      </c>
      <c r="T206" s="13"/>
    </row>
    <row r="207" spans="1:20" ht="20.100000000000001" hidden="1" customHeight="1" x14ac:dyDescent="0.25">
      <c r="A207">
        <v>233</v>
      </c>
      <c r="B207" t="s">
        <v>213</v>
      </c>
      <c r="C207" t="str">
        <f>VLOOKUP(Table1[[#This Row],[pID]],FIFAdata5626[],5,)</f>
        <v>Daniel Jebbison</v>
      </c>
      <c r="D207" s="11" t="e" cm="1" vm="11">
        <f t="array" aca="1" ref="D207" ca="1">_xlfn.FIELDVALUE(Table1[[#This Row],[Team]],"image")</f>
        <v>#VALUE!</v>
      </c>
      <c r="E207" t="e" vm="12">
        <v>#VALUE!</v>
      </c>
      <c r="F207" t="str">
        <f>VLOOKUP(Table1[[#This Row],[pID]],FIFAdata5626[],7,FALSE)</f>
        <v>FWD</v>
      </c>
      <c r="G207" s="8">
        <v>40</v>
      </c>
      <c r="H207">
        <f>VLOOKUP(Table1[[#This Row],[pID]],FIFAdata5626[],8,FALSE)</f>
        <v>4.2</v>
      </c>
      <c r="I207" s="14" t="str">
        <f>IF(VLOOKUP(Table1[[#This Row],[pID]],FIFAdata5626[],9,FALSE)="playing","In the squad","Not selected")</f>
        <v>Not selected</v>
      </c>
      <c r="J207" t="str">
        <f>VLOOKUP(Table1[[#This Row],[Team]],Table2[],10,)</f>
        <v>Pot 1</v>
      </c>
      <c r="K207" t="str">
        <f>VLOOKUP(Table1[[#This Row],[Team]],Table2[],11,)</f>
        <v>Group B</v>
      </c>
      <c r="L207" s="1"/>
      <c r="M207" s="17">
        <v>0.84</v>
      </c>
      <c r="N207" s="9">
        <v>0.39</v>
      </c>
      <c r="O207" s="9">
        <v>0.13</v>
      </c>
      <c r="P207" s="9">
        <v>0.04</v>
      </c>
      <c r="Q207" s="16">
        <v>0.01</v>
      </c>
      <c r="R207" s="18" t="b">
        <v>0</v>
      </c>
      <c r="T207" s="13"/>
    </row>
    <row r="208" spans="1:20" ht="20.100000000000001" customHeight="1" x14ac:dyDescent="0.25">
      <c r="A208" s="11">
        <v>158</v>
      </c>
      <c r="B208" t="s">
        <v>157</v>
      </c>
      <c r="C208" s="21" t="str">
        <f>VLOOKUP(Table1[[#This Row],[pID]],FIFAdata5626[],5,)</f>
        <v>Ivan Sunjic</v>
      </c>
      <c r="D208" s="11" t="e" cm="1" vm="49">
        <f t="array" aca="1" ref="D208" ca="1">_xlfn.FIELDVALUE(Table1[[#This Row],[Team]],"image")</f>
        <v>#VALUE!</v>
      </c>
      <c r="E208" s="21" t="e" vm="50">
        <v>#VALUE!</v>
      </c>
      <c r="F208" s="11" t="str">
        <f>VLOOKUP(Table1[[#This Row],[pID]],FIFAdata5626[],7,FALSE)</f>
        <v>MID</v>
      </c>
      <c r="G208" s="23">
        <v>51</v>
      </c>
      <c r="H208" s="11">
        <f>VLOOKUP(Table1[[#This Row],[pID]],FIFAdata5626[],8,FALSE)</f>
        <v>5.0999999999999996</v>
      </c>
      <c r="I208" s="32" t="str">
        <f>IF(VLOOKUP(Table1[[#This Row],[pID]],FIFAdata5626[],9,FALSE)="playing","In the squad","Not selected")</f>
        <v>In the squad</v>
      </c>
      <c r="J208" s="11" t="str">
        <f>VLOOKUP(Table1[[#This Row],[Team]],Table2[],10,)</f>
        <v>Pot 4</v>
      </c>
      <c r="K208" s="11" t="str">
        <f>VLOOKUP(Table1[[#This Row],[Team]],Table2[],11,)</f>
        <v>Group B</v>
      </c>
      <c r="L208" s="5" t="b">
        <v>1</v>
      </c>
      <c r="M208" s="36">
        <v>0.66</v>
      </c>
      <c r="N208" s="37">
        <v>0.24</v>
      </c>
      <c r="O208" s="37">
        <v>0.06</v>
      </c>
      <c r="P208" s="37">
        <v>0.02</v>
      </c>
      <c r="Q208" s="38">
        <v>0.01</v>
      </c>
      <c r="R208" s="39" t="b">
        <v>0</v>
      </c>
      <c r="S208" s="11"/>
      <c r="T208" s="44"/>
    </row>
    <row r="209" spans="1:20" ht="20.100000000000001" customHeight="1" x14ac:dyDescent="0.25">
      <c r="A209" s="11">
        <v>159</v>
      </c>
      <c r="B209" t="s">
        <v>158</v>
      </c>
      <c r="C209" s="21" t="str">
        <f>VLOOKUP(Table1[[#This Row],[pID]],FIFAdata5626[],5,)</f>
        <v>Armin Gigovic</v>
      </c>
      <c r="D209" s="11" t="e" cm="1" vm="49">
        <f t="array" aca="1" ref="D209" ca="1">_xlfn.FIELDVALUE(Table1[[#This Row],[Team]],"image")</f>
        <v>#VALUE!</v>
      </c>
      <c r="E209" s="21" t="e" vm="50">
        <v>#VALUE!</v>
      </c>
      <c r="F209" s="11" t="str">
        <f>VLOOKUP(Table1[[#This Row],[pID]],FIFAdata5626[],7,FALSE)</f>
        <v>MID</v>
      </c>
      <c r="G209" s="23">
        <v>51</v>
      </c>
      <c r="H209" s="11">
        <f>VLOOKUP(Table1[[#This Row],[pID]],FIFAdata5626[],8,FALSE)</f>
        <v>5.0999999999999996</v>
      </c>
      <c r="I209" s="32" t="str">
        <f>IF(VLOOKUP(Table1[[#This Row],[pID]],FIFAdata5626[],9,FALSE)="playing","In the squad","Not selected")</f>
        <v>In the squad</v>
      </c>
      <c r="J209" s="11" t="str">
        <f>VLOOKUP(Table1[[#This Row],[Team]],Table2[],10,)</f>
        <v>Pot 4</v>
      </c>
      <c r="K209" s="11" t="str">
        <f>VLOOKUP(Table1[[#This Row],[Team]],Table2[],11,)</f>
        <v>Group B</v>
      </c>
      <c r="L209" s="5" t="b">
        <v>1</v>
      </c>
      <c r="M209" s="36">
        <v>0.66</v>
      </c>
      <c r="N209" s="37">
        <v>0.24</v>
      </c>
      <c r="O209" s="37">
        <v>0.06</v>
      </c>
      <c r="P209" s="37">
        <v>0.02</v>
      </c>
      <c r="Q209" s="38">
        <v>0.01</v>
      </c>
      <c r="R209" s="39" t="b">
        <v>0</v>
      </c>
      <c r="S209" s="11"/>
      <c r="T209" s="44"/>
    </row>
    <row r="210" spans="1:20" ht="20.100000000000001" customHeight="1" thickBot="1" x14ac:dyDescent="0.3">
      <c r="A210" s="20">
        <v>160</v>
      </c>
      <c r="B210" t="s">
        <v>159</v>
      </c>
      <c r="C210" s="22" t="str">
        <f>VLOOKUP(Table1[[#This Row],[pID]],FIFAdata5626[],5,)</f>
        <v>Ivan Basic</v>
      </c>
      <c r="D210" s="20" t="e" cm="1" vm="49">
        <f t="array" aca="1" ref="D210" ca="1">_xlfn.FIELDVALUE(Table1[[#This Row],[Team]],"image")</f>
        <v>#VALUE!</v>
      </c>
      <c r="E210" s="22" t="e" vm="50">
        <v>#VALUE!</v>
      </c>
      <c r="F210" s="20" t="str">
        <f>VLOOKUP(Table1[[#This Row],[pID]],FIFAdata5626[],7,FALSE)</f>
        <v>MID</v>
      </c>
      <c r="G210" s="24">
        <v>51</v>
      </c>
      <c r="H210" s="20">
        <f>VLOOKUP(Table1[[#This Row],[pID]],FIFAdata5626[],8,FALSE)</f>
        <v>5.0999999999999996</v>
      </c>
      <c r="I210" s="33" t="str">
        <f>IF(VLOOKUP(Table1[[#This Row],[pID]],FIFAdata5626[],9,FALSE)="playing","In the squad","Not selected")</f>
        <v>In the squad</v>
      </c>
      <c r="J210" s="20" t="str">
        <f>VLOOKUP(Table1[[#This Row],[Team]],Table2[],10,)</f>
        <v>Pot 4</v>
      </c>
      <c r="K210" s="20" t="str">
        <f>VLOOKUP(Table1[[#This Row],[Team]],Table2[],11,)</f>
        <v>Group B</v>
      </c>
      <c r="L210" s="5" t="b">
        <v>1</v>
      </c>
      <c r="M210" s="40">
        <v>0.66</v>
      </c>
      <c r="N210" s="41">
        <v>0.24</v>
      </c>
      <c r="O210" s="41">
        <v>0.06</v>
      </c>
      <c r="P210" s="41">
        <v>0.02</v>
      </c>
      <c r="Q210" s="42">
        <v>0.01</v>
      </c>
      <c r="R210" s="43" t="b">
        <v>0</v>
      </c>
      <c r="S210" s="20"/>
      <c r="T210" s="45"/>
    </row>
    <row r="211" spans="1:20" ht="20.100000000000001" customHeight="1" x14ac:dyDescent="0.25">
      <c r="A211" s="11">
        <v>157</v>
      </c>
      <c r="B211" t="s">
        <v>156</v>
      </c>
      <c r="C211" s="21" t="str">
        <f>VLOOKUP(Table1[[#This Row],[pID]],FIFAdata5626[],5,)</f>
        <v>Dzenis Burnic</v>
      </c>
      <c r="D211" s="11" t="e" cm="1" vm="49">
        <f t="array" aca="1" ref="D211" ca="1">_xlfn.FIELDVALUE(Table1[[#This Row],[Team]],"image")</f>
        <v>#VALUE!</v>
      </c>
      <c r="E211" s="21" t="e" vm="50">
        <v>#VALUE!</v>
      </c>
      <c r="F211" s="11" t="str">
        <f>VLOOKUP(Table1[[#This Row],[pID]],FIFAdata5626[],7,FALSE)</f>
        <v>MID</v>
      </c>
      <c r="G211" s="23">
        <v>49.000000000000007</v>
      </c>
      <c r="H211" s="11">
        <f>VLOOKUP(Table1[[#This Row],[pID]],FIFAdata5626[],8,FALSE)</f>
        <v>4.9000000000000004</v>
      </c>
      <c r="I211" s="32" t="str">
        <f>IF(VLOOKUP(Table1[[#This Row],[pID]],FIFAdata5626[],9,FALSE)="playing","In the squad","Not selected")</f>
        <v>In the squad</v>
      </c>
      <c r="J211" s="11" t="str">
        <f>VLOOKUP(Table1[[#This Row],[Team]],Table2[],10,)</f>
        <v>Pot 4</v>
      </c>
      <c r="K211" s="11" t="str">
        <f>VLOOKUP(Table1[[#This Row],[Team]],Table2[],11,)</f>
        <v>Group B</v>
      </c>
      <c r="L211" s="5" t="b">
        <v>1</v>
      </c>
      <c r="M211" s="36">
        <v>0.66</v>
      </c>
      <c r="N211" s="37">
        <v>0.24</v>
      </c>
      <c r="O211" s="37">
        <v>0.06</v>
      </c>
      <c r="P211" s="37">
        <v>0.02</v>
      </c>
      <c r="Q211" s="38">
        <v>0.01</v>
      </c>
      <c r="R211" s="39" t="b">
        <v>0</v>
      </c>
      <c r="S211" s="11"/>
      <c r="T211" s="44"/>
    </row>
    <row r="212" spans="1:20" ht="20.100000000000001" hidden="1" customHeight="1" x14ac:dyDescent="0.25">
      <c r="A212">
        <v>239</v>
      </c>
      <c r="B212" t="s">
        <v>218</v>
      </c>
      <c r="C212" t="str">
        <f>VLOOKUP(Table1[[#This Row],[pID]],FIFAdata5626[],5,)</f>
        <v>Ralph Priso</v>
      </c>
      <c r="D212" s="11" t="e" cm="1" vm="11">
        <f t="array" aca="1" ref="D212" ca="1">_xlfn.FIELDVALUE(Table1[[#This Row],[Team]],"image")</f>
        <v>#VALUE!</v>
      </c>
      <c r="E212" t="e" vm="12">
        <v>#VALUE!</v>
      </c>
      <c r="F212" t="str">
        <f>VLOOKUP(Table1[[#This Row],[pID]],FIFAdata5626[],7,FALSE)</f>
        <v>MID</v>
      </c>
      <c r="G212" s="8">
        <v>49.000000000000007</v>
      </c>
      <c r="H212">
        <f>VLOOKUP(Table1[[#This Row],[pID]],FIFAdata5626[],8,FALSE)</f>
        <v>4.9000000000000004</v>
      </c>
      <c r="I212" s="14" t="str">
        <f>IF(VLOOKUP(Table1[[#This Row],[pID]],FIFAdata5626[],9,FALSE)="playing","In the squad","Not selected")</f>
        <v>Not selected</v>
      </c>
      <c r="J212" t="str">
        <f>VLOOKUP(Table1[[#This Row],[Team]],Table2[],10,)</f>
        <v>Pot 1</v>
      </c>
      <c r="K212" t="str">
        <f>VLOOKUP(Table1[[#This Row],[Team]],Table2[],11,)</f>
        <v>Group B</v>
      </c>
      <c r="L212" s="1"/>
      <c r="M212" s="17">
        <v>0.84</v>
      </c>
      <c r="N212" s="9">
        <v>0.39</v>
      </c>
      <c r="O212" s="9">
        <v>0.13</v>
      </c>
      <c r="P212" s="9">
        <v>0.04</v>
      </c>
      <c r="Q212" s="16">
        <v>0.01</v>
      </c>
      <c r="R212" s="18" t="b">
        <v>0</v>
      </c>
      <c r="T212" s="13"/>
    </row>
    <row r="213" spans="1:20" ht="20.100000000000001" customHeight="1" x14ac:dyDescent="0.25">
      <c r="A213" s="11">
        <v>156</v>
      </c>
      <c r="B213" t="s">
        <v>155</v>
      </c>
      <c r="C213" s="21" t="str">
        <f>VLOOKUP(Table1[[#This Row],[pID]],FIFAdata5626[],5,)</f>
        <v>Amar Memic</v>
      </c>
      <c r="D213" s="11" t="e" cm="1" vm="49">
        <f t="array" aca="1" ref="D213" ca="1">_xlfn.FIELDVALUE(Table1[[#This Row],[Team]],"image")</f>
        <v>#VALUE!</v>
      </c>
      <c r="E213" s="21" t="e" vm="50">
        <v>#VALUE!</v>
      </c>
      <c r="F213" s="11" t="str">
        <f>VLOOKUP(Table1[[#This Row],[pID]],FIFAdata5626[],7,FALSE)</f>
        <v>MID</v>
      </c>
      <c r="G213" s="23">
        <v>47</v>
      </c>
      <c r="H213" s="11">
        <f>VLOOKUP(Table1[[#This Row],[pID]],FIFAdata5626[],8,FALSE)</f>
        <v>4.7</v>
      </c>
      <c r="I213" s="32" t="str">
        <f>IF(VLOOKUP(Table1[[#This Row],[pID]],FIFAdata5626[],9,FALSE)="playing","In the squad","Not selected")</f>
        <v>In the squad</v>
      </c>
      <c r="J213" s="11" t="str">
        <f>VLOOKUP(Table1[[#This Row],[Team]],Table2[],10,)</f>
        <v>Pot 4</v>
      </c>
      <c r="K213" s="11" t="str">
        <f>VLOOKUP(Table1[[#This Row],[Team]],Table2[],11,)</f>
        <v>Group B</v>
      </c>
      <c r="L213" s="5" t="b">
        <v>1</v>
      </c>
      <c r="M213" s="36">
        <v>0.66</v>
      </c>
      <c r="N213" s="37">
        <v>0.24</v>
      </c>
      <c r="O213" s="37">
        <v>0.06</v>
      </c>
      <c r="P213" s="37">
        <v>0.02</v>
      </c>
      <c r="Q213" s="38">
        <v>0.01</v>
      </c>
      <c r="R213" s="39" t="b">
        <v>0</v>
      </c>
      <c r="S213" s="11"/>
      <c r="T213" s="44"/>
    </row>
    <row r="214" spans="1:20" ht="20.100000000000001" customHeight="1" x14ac:dyDescent="0.25">
      <c r="A214" s="11">
        <v>1342</v>
      </c>
      <c r="B214" t="s">
        <v>1121</v>
      </c>
      <c r="C214" s="21" t="str">
        <f>VLOOKUP(Table1[[#This Row],[pID]],FIFAdata5626[],5,)</f>
        <v>Ermin Mahmic</v>
      </c>
      <c r="D214" s="11" t="e" cm="1" vm="49">
        <f t="array" aca="1" ref="D214" ca="1">_xlfn.FIELDVALUE(Table1[[#This Row],[Team]],"image")</f>
        <v>#VALUE!</v>
      </c>
      <c r="E214" s="21" t="e" vm="50">
        <v>#VALUE!</v>
      </c>
      <c r="F214" s="11" t="str">
        <f>VLOOKUP(Table1[[#This Row],[pID]],FIFAdata5626[],7,FALSE)</f>
        <v>MID</v>
      </c>
      <c r="G214" s="23">
        <v>42.000000000000007</v>
      </c>
      <c r="H214" s="11">
        <f>VLOOKUP(Table1[[#This Row],[pID]],FIFAdata5626[],8,FALSE)</f>
        <v>4.2</v>
      </c>
      <c r="I214" s="32" t="str">
        <f>IF(VLOOKUP(Table1[[#This Row],[pID]],FIFAdata5626[],9,FALSE)="playing","In the squad","Not selected")</f>
        <v>In the squad</v>
      </c>
      <c r="J214" s="11" t="str">
        <f>VLOOKUP(Table1[[#This Row],[Team]],Table2[],10,)</f>
        <v>Pot 4</v>
      </c>
      <c r="K214" s="11" t="str">
        <f>VLOOKUP(Table1[[#This Row],[Team]],Table2[],11,)</f>
        <v>Group B</v>
      </c>
      <c r="L214" s="5" t="b">
        <v>1</v>
      </c>
      <c r="M214" s="36">
        <v>0.66</v>
      </c>
      <c r="N214" s="37">
        <v>0.24</v>
      </c>
      <c r="O214" s="37">
        <v>0.06</v>
      </c>
      <c r="P214" s="37">
        <v>0.02</v>
      </c>
      <c r="Q214" s="38">
        <v>0.01</v>
      </c>
      <c r="R214" s="39" t="b">
        <v>0</v>
      </c>
      <c r="S214" s="11"/>
      <c r="T214" s="44"/>
    </row>
    <row r="215" spans="1:20" ht="20.100000000000001" customHeight="1" x14ac:dyDescent="0.25">
      <c r="A215" s="11">
        <v>146</v>
      </c>
      <c r="B215" t="s">
        <v>145</v>
      </c>
      <c r="C215" s="21" t="str">
        <f>VLOOKUP(Table1[[#This Row],[pID]],FIFAdata5626[],5,)</f>
        <v>Ermedin Demirovic</v>
      </c>
      <c r="D215" s="11" t="e" cm="1" vm="49">
        <f t="array" aca="1" ref="D215" ca="1">_xlfn.FIELDVALUE(Table1[[#This Row],[Team]],"image")</f>
        <v>#VALUE!</v>
      </c>
      <c r="E215" s="21" t="e" vm="50">
        <v>#VALUE!</v>
      </c>
      <c r="F215" s="11" t="str">
        <f>VLOOKUP(Table1[[#This Row],[pID]],FIFAdata5626[],7,FALSE)</f>
        <v>FWD</v>
      </c>
      <c r="G215" s="23">
        <v>59.047619047619051</v>
      </c>
      <c r="H215" s="11">
        <f>VLOOKUP(Table1[[#This Row],[pID]],FIFAdata5626[],8,FALSE)</f>
        <v>6.2</v>
      </c>
      <c r="I215" s="28" t="str">
        <f>IF(VLOOKUP(Table1[[#This Row],[pID]],FIFAdata5626[],9,FALSE)="playing","In the squad","Not selected")</f>
        <v>In the squad</v>
      </c>
      <c r="J215" s="11" t="str">
        <f>VLOOKUP(Table1[[#This Row],[Team]],Table2[],10,)</f>
        <v>Pot 4</v>
      </c>
      <c r="K215" s="11" t="str">
        <f>VLOOKUP(Table1[[#This Row],[Team]],Table2[],11,)</f>
        <v>Group B</v>
      </c>
      <c r="L215" s="1" t="b">
        <v>1</v>
      </c>
      <c r="M215" s="36">
        <v>0.66</v>
      </c>
      <c r="N215" s="37">
        <v>0.24</v>
      </c>
      <c r="O215" s="37">
        <v>0.06</v>
      </c>
      <c r="P215" s="37">
        <v>0.02</v>
      </c>
      <c r="Q215" s="38">
        <v>0.01</v>
      </c>
      <c r="R215" s="39" t="b">
        <v>0</v>
      </c>
      <c r="S215" s="11"/>
      <c r="T215" s="44"/>
    </row>
    <row r="216" spans="1:20" ht="20.100000000000001" customHeight="1" x14ac:dyDescent="0.25">
      <c r="A216" s="11">
        <v>147</v>
      </c>
      <c r="B216" t="s">
        <v>146</v>
      </c>
      <c r="C216" s="21" t="str">
        <f>VLOOKUP(Table1[[#This Row],[pID]],FIFAdata5626[],5,)</f>
        <v>Edin Dzeko</v>
      </c>
      <c r="D216" s="11" t="e" cm="1" vm="49">
        <f t="array" aca="1" ref="D216" ca="1">_xlfn.FIELDVALUE(Table1[[#This Row],[Team]],"image")</f>
        <v>#VALUE!</v>
      </c>
      <c r="E216" s="21" t="e" vm="50">
        <v>#VALUE!</v>
      </c>
      <c r="F216" s="11" t="str">
        <f>VLOOKUP(Table1[[#This Row],[pID]],FIFAdata5626[],7,FALSE)</f>
        <v>FWD</v>
      </c>
      <c r="G216" s="23">
        <v>58.095238095238088</v>
      </c>
      <c r="H216" s="11">
        <f>VLOOKUP(Table1[[#This Row],[pID]],FIFAdata5626[],8,FALSE)</f>
        <v>6.1</v>
      </c>
      <c r="I216" s="32" t="str">
        <f>IF(VLOOKUP(Table1[[#This Row],[pID]],FIFAdata5626[],9,FALSE)="playing","In the squad","Not selected")</f>
        <v>In the squad</v>
      </c>
      <c r="J216" s="11" t="str">
        <f>VLOOKUP(Table1[[#This Row],[Team]],Table2[],10,)</f>
        <v>Pot 4</v>
      </c>
      <c r="K216" s="11" t="str">
        <f>VLOOKUP(Table1[[#This Row],[Team]],Table2[],11,)</f>
        <v>Group B</v>
      </c>
      <c r="L216" s="5" t="b">
        <v>1</v>
      </c>
      <c r="M216" s="36">
        <v>0.66</v>
      </c>
      <c r="N216" s="37">
        <v>0.24</v>
      </c>
      <c r="O216" s="37">
        <v>0.06</v>
      </c>
      <c r="P216" s="37">
        <v>0.02</v>
      </c>
      <c r="Q216" s="38">
        <v>0.01</v>
      </c>
      <c r="R216" s="39" t="b">
        <v>0</v>
      </c>
      <c r="S216" s="11"/>
      <c r="T216" s="44"/>
    </row>
    <row r="217" spans="1:20" ht="20.100000000000001" customHeight="1" x14ac:dyDescent="0.25">
      <c r="A217" s="11">
        <v>148</v>
      </c>
      <c r="B217" t="s">
        <v>147</v>
      </c>
      <c r="C217" s="21" t="str">
        <f>VLOOKUP(Table1[[#This Row],[pID]],FIFAdata5626[],5,)</f>
        <v>Jovo Lukic</v>
      </c>
      <c r="D217" s="11" t="e" cm="1" vm="49">
        <f t="array" aca="1" ref="D217" ca="1">_xlfn.FIELDVALUE(Table1[[#This Row],[Team]],"image")</f>
        <v>#VALUE!</v>
      </c>
      <c r="E217" s="21" t="e" vm="50">
        <v>#VALUE!</v>
      </c>
      <c r="F217" s="11" t="str">
        <f>VLOOKUP(Table1[[#This Row],[pID]],FIFAdata5626[],7,FALSE)</f>
        <v>FWD</v>
      </c>
      <c r="G217" s="23">
        <v>53.333333333333336</v>
      </c>
      <c r="H217" s="11">
        <f>VLOOKUP(Table1[[#This Row],[pID]],FIFAdata5626[],8,FALSE)</f>
        <v>5.6</v>
      </c>
      <c r="I217" s="32" t="str">
        <f>IF(VLOOKUP(Table1[[#This Row],[pID]],FIFAdata5626[],9,FALSE)="playing","In the squad","Not selected")</f>
        <v>In the squad</v>
      </c>
      <c r="J217" s="11" t="str">
        <f>VLOOKUP(Table1[[#This Row],[Team]],Table2[],10,)</f>
        <v>Pot 4</v>
      </c>
      <c r="K217" s="11" t="str">
        <f>VLOOKUP(Table1[[#This Row],[Team]],Table2[],11,)</f>
        <v>Group B</v>
      </c>
      <c r="L217" s="5" t="b">
        <v>1</v>
      </c>
      <c r="M217" s="36">
        <v>0.66</v>
      </c>
      <c r="N217" s="37">
        <v>0.24</v>
      </c>
      <c r="O217" s="37">
        <v>0.06</v>
      </c>
      <c r="P217" s="37">
        <v>0.02</v>
      </c>
      <c r="Q217" s="38">
        <v>0.01</v>
      </c>
      <c r="R217" s="39" t="b">
        <v>0</v>
      </c>
      <c r="S217" s="11"/>
      <c r="T217" s="44"/>
    </row>
    <row r="218" spans="1:20" ht="20.100000000000001" customHeight="1" x14ac:dyDescent="0.25">
      <c r="A218" s="11">
        <v>149</v>
      </c>
      <c r="B218" t="s">
        <v>148</v>
      </c>
      <c r="C218" s="21" t="str">
        <f>VLOOKUP(Table1[[#This Row],[pID]],FIFAdata5626[],5,)</f>
        <v>Haris Tabakovic</v>
      </c>
      <c r="D218" s="11" t="e" cm="1" vm="49">
        <f t="array" aca="1" ref="D218" ca="1">_xlfn.FIELDVALUE(Table1[[#This Row],[Team]],"image")</f>
        <v>#VALUE!</v>
      </c>
      <c r="E218" s="21" t="e" vm="50">
        <v>#VALUE!</v>
      </c>
      <c r="F218" s="11" t="str">
        <f>VLOOKUP(Table1[[#This Row],[pID]],FIFAdata5626[],7,FALSE)</f>
        <v>FWD</v>
      </c>
      <c r="G218" s="23">
        <v>48.571428571428562</v>
      </c>
      <c r="H218" s="11">
        <f>VLOOKUP(Table1[[#This Row],[pID]],FIFAdata5626[],8,FALSE)</f>
        <v>5.0999999999999996</v>
      </c>
      <c r="I218" s="32" t="str">
        <f>IF(VLOOKUP(Table1[[#This Row],[pID]],FIFAdata5626[],9,FALSE)="playing","In the squad","Not selected")</f>
        <v>In the squad</v>
      </c>
      <c r="J218" s="11" t="str">
        <f>VLOOKUP(Table1[[#This Row],[Team]],Table2[],10,)</f>
        <v>Pot 4</v>
      </c>
      <c r="K218" s="11" t="str">
        <f>VLOOKUP(Table1[[#This Row],[Team]],Table2[],11,)</f>
        <v>Group B</v>
      </c>
      <c r="L218" s="5" t="b">
        <v>1</v>
      </c>
      <c r="M218" s="36">
        <v>0.66</v>
      </c>
      <c r="N218" s="37">
        <v>0.24</v>
      </c>
      <c r="O218" s="37">
        <v>0.06</v>
      </c>
      <c r="P218" s="37">
        <v>0.02</v>
      </c>
      <c r="Q218" s="38">
        <v>0.01</v>
      </c>
      <c r="R218" s="39" t="b">
        <v>0</v>
      </c>
      <c r="S218" s="11"/>
      <c r="T218" s="44"/>
    </row>
    <row r="219" spans="1:20" ht="20.100000000000001" customHeight="1" x14ac:dyDescent="0.25">
      <c r="A219" s="11">
        <v>150</v>
      </c>
      <c r="B219" t="s">
        <v>149</v>
      </c>
      <c r="C219" s="21" t="str">
        <f>VLOOKUP(Table1[[#This Row],[pID]],FIFAdata5626[],5,)</f>
        <v>Esmir Bajraktarevic</v>
      </c>
      <c r="D219" s="11" t="e" cm="1" vm="49">
        <f t="array" aca="1" ref="D219" ca="1">_xlfn.FIELDVALUE(Table1[[#This Row],[Team]],"image")</f>
        <v>#VALUE!</v>
      </c>
      <c r="E219" s="21" t="e" vm="50">
        <v>#VALUE!</v>
      </c>
      <c r="F219" s="11" t="str">
        <f>VLOOKUP(Table1[[#This Row],[pID]],FIFAdata5626[],7,FALSE)</f>
        <v>FWD</v>
      </c>
      <c r="G219" s="23">
        <v>44.761904761904766</v>
      </c>
      <c r="H219" s="11">
        <f>VLOOKUP(Table1[[#This Row],[pID]],FIFAdata5626[],8,FALSE)</f>
        <v>4.7</v>
      </c>
      <c r="I219" s="32" t="str">
        <f>IF(VLOOKUP(Table1[[#This Row],[pID]],FIFAdata5626[],9,FALSE)="playing","In the squad","Not selected")</f>
        <v>In the squad</v>
      </c>
      <c r="J219" s="11" t="str">
        <f>VLOOKUP(Table1[[#This Row],[Team]],Table2[],10,)</f>
        <v>Pot 4</v>
      </c>
      <c r="K219" s="11" t="str">
        <f>VLOOKUP(Table1[[#This Row],[Team]],Table2[],11,)</f>
        <v>Group B</v>
      </c>
      <c r="L219" s="5" t="b">
        <v>1</v>
      </c>
      <c r="M219" s="36">
        <v>0.66</v>
      </c>
      <c r="N219" s="37">
        <v>0.24</v>
      </c>
      <c r="O219" s="37">
        <v>0.06</v>
      </c>
      <c r="P219" s="37">
        <v>0.02</v>
      </c>
      <c r="Q219" s="38">
        <v>0.01</v>
      </c>
      <c r="R219" s="39" t="b">
        <v>0</v>
      </c>
      <c r="S219" s="11"/>
      <c r="T219" s="44"/>
    </row>
    <row r="220" spans="1:20" ht="20.100000000000001" customHeight="1" x14ac:dyDescent="0.25">
      <c r="A220" s="11">
        <v>151</v>
      </c>
      <c r="B220" t="s">
        <v>150</v>
      </c>
      <c r="C220" s="21" t="str">
        <f>VLOOKUP(Table1[[#This Row],[pID]],FIFAdata5626[],5,)</f>
        <v>Samed Bazdar</v>
      </c>
      <c r="D220" s="11" t="e" cm="1" vm="49">
        <f t="array" aca="1" ref="D220" ca="1">_xlfn.FIELDVALUE(Table1[[#This Row],[Team]],"image")</f>
        <v>#VALUE!</v>
      </c>
      <c r="E220" s="21" t="e" vm="50">
        <v>#VALUE!</v>
      </c>
      <c r="F220" s="11" t="str">
        <f>VLOOKUP(Table1[[#This Row],[pID]],FIFAdata5626[],7,FALSE)</f>
        <v>FWD</v>
      </c>
      <c r="G220" s="23">
        <v>42.857142857142854</v>
      </c>
      <c r="H220" s="11">
        <f>VLOOKUP(Table1[[#This Row],[pID]],FIFAdata5626[],8,FALSE)</f>
        <v>4.5</v>
      </c>
      <c r="I220" s="32" t="str">
        <f>IF(VLOOKUP(Table1[[#This Row],[pID]],FIFAdata5626[],9,FALSE)="playing","In the squad","Not selected")</f>
        <v>In the squad</v>
      </c>
      <c r="J220" s="11" t="str">
        <f>VLOOKUP(Table1[[#This Row],[Team]],Table2[],10,)</f>
        <v>Pot 4</v>
      </c>
      <c r="K220" s="11" t="str">
        <f>VLOOKUP(Table1[[#This Row],[Team]],Table2[],11,)</f>
        <v>Group B</v>
      </c>
      <c r="L220" s="5" t="b">
        <v>1</v>
      </c>
      <c r="M220" s="36">
        <v>0.66</v>
      </c>
      <c r="N220" s="37">
        <v>0.24</v>
      </c>
      <c r="O220" s="37">
        <v>0.06</v>
      </c>
      <c r="P220" s="37">
        <v>0.02</v>
      </c>
      <c r="Q220" s="38">
        <v>0.01</v>
      </c>
      <c r="R220" s="39" t="b">
        <v>0</v>
      </c>
      <c r="S220" s="11"/>
      <c r="T220" s="44"/>
    </row>
    <row r="221" spans="1:20" ht="20.100000000000001" customHeight="1" x14ac:dyDescent="0.25">
      <c r="A221" s="11">
        <v>152</v>
      </c>
      <c r="B221" t="s">
        <v>151</v>
      </c>
      <c r="C221" s="21" t="str">
        <f>VLOOKUP(Table1[[#This Row],[pID]],FIFAdata5626[],5,)</f>
        <v>Kerim Alajbegovic</v>
      </c>
      <c r="D221" s="11" t="e" cm="1" vm="49">
        <f t="array" aca="1" ref="D221" ca="1">_xlfn.FIELDVALUE(Table1[[#This Row],[Team]],"image")</f>
        <v>#VALUE!</v>
      </c>
      <c r="E221" s="21" t="e" vm="50">
        <v>#VALUE!</v>
      </c>
      <c r="F221" s="11" t="str">
        <f>VLOOKUP(Table1[[#This Row],[pID]],FIFAdata5626[],7,FALSE)</f>
        <v>FWD</v>
      </c>
      <c r="G221" s="23">
        <v>40</v>
      </c>
      <c r="H221" s="11">
        <f>VLOOKUP(Table1[[#This Row],[pID]],FIFAdata5626[],8,FALSE)</f>
        <v>4.2</v>
      </c>
      <c r="I221" s="32" t="str">
        <f>IF(VLOOKUP(Table1[[#This Row],[pID]],FIFAdata5626[],9,FALSE)="playing","In the squad","Not selected")</f>
        <v>In the squad</v>
      </c>
      <c r="J221" s="11" t="str">
        <f>VLOOKUP(Table1[[#This Row],[Team]],Table2[],10,)</f>
        <v>Pot 4</v>
      </c>
      <c r="K221" s="11" t="str">
        <f>VLOOKUP(Table1[[#This Row],[Team]],Table2[],11,)</f>
        <v>Group B</v>
      </c>
      <c r="L221" s="5" t="b">
        <v>1</v>
      </c>
      <c r="M221" s="36">
        <v>0.66</v>
      </c>
      <c r="N221" s="37">
        <v>0.24</v>
      </c>
      <c r="O221" s="37">
        <v>0.06</v>
      </c>
      <c r="P221" s="37">
        <v>0.02</v>
      </c>
      <c r="Q221" s="38">
        <v>0.01</v>
      </c>
      <c r="R221" s="39" t="b">
        <v>0</v>
      </c>
      <c r="S221" s="11"/>
      <c r="T221" s="44"/>
    </row>
    <row r="222" spans="1:20" ht="20.100000000000001" customHeight="1" x14ac:dyDescent="0.25">
      <c r="A222" s="11">
        <v>182</v>
      </c>
      <c r="B222" t="s">
        <v>176</v>
      </c>
      <c r="C222" s="21" t="str">
        <f>VLOOKUP(Table1[[#This Row],[pID]],FIFAdata5626[],5,)</f>
        <v>Ederson</v>
      </c>
      <c r="D222" s="11" t="e" cm="1" vm="9">
        <f t="array" aca="1" ref="D222" ca="1">_xlfn.FIELDVALUE(Table1[[#This Row],[Team]],"image")</f>
        <v>#VALUE!</v>
      </c>
      <c r="E222" s="21" t="e" vm="10">
        <v>#VALUE!</v>
      </c>
      <c r="F222" s="11" t="str">
        <f>VLOOKUP(Table1[[#This Row],[pID]],FIFAdata5626[],7,FALSE)</f>
        <v>GK</v>
      </c>
      <c r="G222" s="23">
        <v>100</v>
      </c>
      <c r="H222" s="11">
        <f>VLOOKUP(Table1[[#This Row],[pID]],FIFAdata5626[],8,FALSE)</f>
        <v>5</v>
      </c>
      <c r="I222" s="29" t="str">
        <f>IF(VLOOKUP(Table1[[#This Row],[pID]],FIFAdata5626[],9,FALSE)="playing","In the squad","Not selected")</f>
        <v>In the squad</v>
      </c>
      <c r="J222" s="11" t="str">
        <f>VLOOKUP(Table1[[#This Row],[Team]],Table2[],10,)</f>
        <v>Pot 1</v>
      </c>
      <c r="K222" s="11" t="str">
        <f>VLOOKUP(Table1[[#This Row],[Team]],Table2[],11,)</f>
        <v>Group C</v>
      </c>
      <c r="L222" s="2" t="b">
        <v>1</v>
      </c>
      <c r="M222" s="36">
        <v>0.98</v>
      </c>
      <c r="N222" s="37">
        <v>0.71</v>
      </c>
      <c r="O222" s="37">
        <v>0.47</v>
      </c>
      <c r="P222" s="37">
        <v>0.28000000000000003</v>
      </c>
      <c r="Q222" s="38">
        <v>0.15</v>
      </c>
      <c r="R222" s="39" t="b">
        <v>0</v>
      </c>
      <c r="S222" s="11"/>
      <c r="T222" s="44"/>
    </row>
    <row r="223" spans="1:20" ht="20.100000000000001" customHeight="1" x14ac:dyDescent="0.25">
      <c r="A223" s="11">
        <v>1343</v>
      </c>
      <c r="B223" t="s">
        <v>1122</v>
      </c>
      <c r="C223" s="21" t="str">
        <f>VLOOKUP(Table1[[#This Row],[pID]],FIFAdata5626[],5,)</f>
        <v>Weverton</v>
      </c>
      <c r="D223" s="11" t="e" cm="1" vm="9">
        <f t="array" aca="1" ref="D223" ca="1">_xlfn.FIELDVALUE(Table1[[#This Row],[Team]],"image")</f>
        <v>#VALUE!</v>
      </c>
      <c r="E223" s="21" t="e" vm="10">
        <v>#VALUE!</v>
      </c>
      <c r="F223" s="11" t="str">
        <f>VLOOKUP(Table1[[#This Row],[pID]],FIFAdata5626[],7,FALSE)</f>
        <v>GK</v>
      </c>
      <c r="G223" s="23">
        <v>90</v>
      </c>
      <c r="H223" s="11">
        <f>VLOOKUP(Table1[[#This Row],[pID]],FIFAdata5626[],8,FALSE)</f>
        <v>4.5</v>
      </c>
      <c r="I223" s="29" t="str">
        <f>IF(VLOOKUP(Table1[[#This Row],[pID]],FIFAdata5626[],9,FALSE)="playing","In the squad","Not selected")</f>
        <v>In the squad</v>
      </c>
      <c r="J223" s="11" t="str">
        <f>VLOOKUP(Table1[[#This Row],[Team]],Table2[],10,)</f>
        <v>Pot 1</v>
      </c>
      <c r="K223" s="11" t="str">
        <f>VLOOKUP(Table1[[#This Row],[Team]],Table2[],11,)</f>
        <v>Group C</v>
      </c>
      <c r="L223" s="2" t="b">
        <v>1</v>
      </c>
      <c r="M223" s="36">
        <v>0.98</v>
      </c>
      <c r="N223" s="37">
        <v>0.71</v>
      </c>
      <c r="O223" s="37">
        <v>0.47</v>
      </c>
      <c r="P223" s="37">
        <v>0.28000000000000003</v>
      </c>
      <c r="Q223" s="38">
        <v>0.15</v>
      </c>
      <c r="R223" s="39" t="b">
        <v>0</v>
      </c>
      <c r="S223" s="11"/>
      <c r="T223" s="44"/>
    </row>
    <row r="224" spans="1:20" ht="20.100000000000001" customHeight="1" x14ac:dyDescent="0.25">
      <c r="A224" s="11">
        <v>165</v>
      </c>
      <c r="B224" t="s">
        <v>163</v>
      </c>
      <c r="C224" s="21" t="str">
        <f>VLOOKUP(Table1[[#This Row],[pID]],FIFAdata5626[],5,)</f>
        <v>Marquinhos</v>
      </c>
      <c r="D224" s="11" t="e" cm="1" vm="9">
        <f t="array" aca="1" ref="D224" ca="1">_xlfn.FIELDVALUE(Table1[[#This Row],[Team]],"image")</f>
        <v>#VALUE!</v>
      </c>
      <c r="E224" s="21" t="e" vm="10">
        <v>#VALUE!</v>
      </c>
      <c r="F224" s="11" t="str">
        <f>VLOOKUP(Table1[[#This Row],[pID]],FIFAdata5626[],7,FALSE)</f>
        <v>DEF</v>
      </c>
      <c r="G224" s="23">
        <v>86.666666666666671</v>
      </c>
      <c r="H224" s="11">
        <f>VLOOKUP(Table1[[#This Row],[pID]],FIFAdata5626[],8,FALSE)</f>
        <v>5.2</v>
      </c>
      <c r="I224" s="28" t="str">
        <f>IF(VLOOKUP(Table1[[#This Row],[pID]],FIFAdata5626[],9,FALSE)="playing","In the squad","Not selected")</f>
        <v>In the squad</v>
      </c>
      <c r="J224" s="11" t="str">
        <f>VLOOKUP(Table1[[#This Row],[Team]],Table2[],10,)</f>
        <v>Pot 1</v>
      </c>
      <c r="K224" s="11" t="str">
        <f>VLOOKUP(Table1[[#This Row],[Team]],Table2[],11,)</f>
        <v>Group C</v>
      </c>
      <c r="L224" s="1" t="b">
        <v>1</v>
      </c>
      <c r="M224" s="36">
        <v>0.98</v>
      </c>
      <c r="N224" s="37">
        <v>0.71</v>
      </c>
      <c r="O224" s="37">
        <v>0.47</v>
      </c>
      <c r="P224" s="37">
        <v>0.28000000000000003</v>
      </c>
      <c r="Q224" s="38">
        <v>0.15</v>
      </c>
      <c r="R224" s="39" t="b">
        <v>0</v>
      </c>
      <c r="S224" s="11"/>
      <c r="T224" s="44"/>
    </row>
    <row r="225" spans="1:20" ht="20.100000000000001" customHeight="1" x14ac:dyDescent="0.25">
      <c r="A225" s="11">
        <v>1345</v>
      </c>
      <c r="B225" t="s">
        <v>1123</v>
      </c>
      <c r="C225" s="21" t="str">
        <f>VLOOKUP(Table1[[#This Row],[pID]],FIFAdata5626[],5,)</f>
        <v>Alex Sandro</v>
      </c>
      <c r="D225" s="11" t="e" cm="1" vm="9">
        <f t="array" aca="1" ref="D225" ca="1">_xlfn.FIELDVALUE(Table1[[#This Row],[Team]],"image")</f>
        <v>#VALUE!</v>
      </c>
      <c r="E225" s="21" t="e" vm="10">
        <v>#VALUE!</v>
      </c>
      <c r="F225" s="11" t="str">
        <f>VLOOKUP(Table1[[#This Row],[pID]],FIFAdata5626[],7,FALSE)</f>
        <v>DEF</v>
      </c>
      <c r="G225" s="23">
        <v>75</v>
      </c>
      <c r="H225" s="11">
        <f>VLOOKUP(Table1[[#This Row],[pID]],FIFAdata5626[],8,FALSE)</f>
        <v>4.5</v>
      </c>
      <c r="I225" s="29" t="str">
        <f>IF(VLOOKUP(Table1[[#This Row],[pID]],FIFAdata5626[],9,FALSE)="playing","In the squad","Not selected")</f>
        <v>In the squad</v>
      </c>
      <c r="J225" s="11" t="str">
        <f>VLOOKUP(Table1[[#This Row],[Team]],Table2[],10,)</f>
        <v>Pot 1</v>
      </c>
      <c r="K225" s="11" t="str">
        <f>VLOOKUP(Table1[[#This Row],[Team]],Table2[],11,)</f>
        <v>Group C</v>
      </c>
      <c r="L225" s="2" t="b">
        <v>1</v>
      </c>
      <c r="M225" s="36">
        <v>0.98</v>
      </c>
      <c r="N225" s="37">
        <v>0.71</v>
      </c>
      <c r="O225" s="37">
        <v>0.47</v>
      </c>
      <c r="P225" s="37">
        <v>0.28000000000000003</v>
      </c>
      <c r="Q225" s="38">
        <v>0.15</v>
      </c>
      <c r="R225" s="39" t="b">
        <v>0</v>
      </c>
      <c r="S225" s="11"/>
      <c r="T225" s="44"/>
    </row>
    <row r="226" spans="1:20" ht="20.100000000000001" customHeight="1" x14ac:dyDescent="0.25">
      <c r="A226" s="11">
        <v>1346</v>
      </c>
      <c r="B226" t="s">
        <v>1124</v>
      </c>
      <c r="C226" s="21" t="str">
        <f>VLOOKUP(Table1[[#This Row],[pID]],FIFAdata5626[],5,)</f>
        <v>Wesley</v>
      </c>
      <c r="D226" s="11" t="e" cm="1" vm="9">
        <f t="array" aca="1" ref="D226" ca="1">_xlfn.FIELDVALUE(Table1[[#This Row],[Team]],"image")</f>
        <v>#VALUE!</v>
      </c>
      <c r="E226" s="21" t="e" vm="10">
        <v>#VALUE!</v>
      </c>
      <c r="F226" s="11" t="str">
        <f>VLOOKUP(Table1[[#This Row],[pID]],FIFAdata5626[],7,FALSE)</f>
        <v>DEF</v>
      </c>
      <c r="G226" s="23">
        <v>75</v>
      </c>
      <c r="H226" s="11">
        <f>VLOOKUP(Table1[[#This Row],[pID]],FIFAdata5626[],8,FALSE)</f>
        <v>4.5</v>
      </c>
      <c r="I226" s="29" t="str">
        <f>IF(VLOOKUP(Table1[[#This Row],[pID]],FIFAdata5626[],9,FALSE)="playing","In the squad","Not selected")</f>
        <v>In the squad</v>
      </c>
      <c r="J226" s="11" t="str">
        <f>VLOOKUP(Table1[[#This Row],[Team]],Table2[],10,)</f>
        <v>Pot 1</v>
      </c>
      <c r="K226" s="11" t="str">
        <f>VLOOKUP(Table1[[#This Row],[Team]],Table2[],11,)</f>
        <v>Group C</v>
      </c>
      <c r="L226" s="2" t="b">
        <v>1</v>
      </c>
      <c r="M226" s="36">
        <v>0.98</v>
      </c>
      <c r="N226" s="37">
        <v>0.71</v>
      </c>
      <c r="O226" s="37">
        <v>0.47</v>
      </c>
      <c r="P226" s="37">
        <v>0.28000000000000003</v>
      </c>
      <c r="Q226" s="38">
        <v>0.15</v>
      </c>
      <c r="R226" s="39" t="b">
        <v>0</v>
      </c>
      <c r="S226" s="11"/>
      <c r="T226" s="44"/>
    </row>
    <row r="227" spans="1:20" ht="20.100000000000001" customHeight="1" x14ac:dyDescent="0.25">
      <c r="A227" s="11">
        <v>166</v>
      </c>
      <c r="B227" t="s">
        <v>164</v>
      </c>
      <c r="C227" s="21" t="str">
        <f>VLOOKUP(Table1[[#This Row],[pID]],FIFAdata5626[],5,)</f>
        <v>Ibañez</v>
      </c>
      <c r="D227" s="11" t="e" cm="1" vm="9">
        <f t="array" aca="1" ref="D227" ca="1">_xlfn.FIELDVALUE(Table1[[#This Row],[Team]],"image")</f>
        <v>#VALUE!</v>
      </c>
      <c r="E227" s="21" t="e" vm="10">
        <v>#VALUE!</v>
      </c>
      <c r="F227" s="11" t="str">
        <f>VLOOKUP(Table1[[#This Row],[pID]],FIFAdata5626[],7,FALSE)</f>
        <v>DEF</v>
      </c>
      <c r="G227" s="23">
        <v>73.333333333333343</v>
      </c>
      <c r="H227" s="11">
        <f>VLOOKUP(Table1[[#This Row],[pID]],FIFAdata5626[],8,FALSE)</f>
        <v>4.4000000000000004</v>
      </c>
      <c r="I227" s="29" t="str">
        <f>IF(VLOOKUP(Table1[[#This Row],[pID]],FIFAdata5626[],9,FALSE)="playing","In the squad","Not selected")</f>
        <v>In the squad</v>
      </c>
      <c r="J227" s="11" t="str">
        <f>VLOOKUP(Table1[[#This Row],[Team]],Table2[],10,)</f>
        <v>Pot 1</v>
      </c>
      <c r="K227" s="11" t="str">
        <f>VLOOKUP(Table1[[#This Row],[Team]],Table2[],11,)</f>
        <v>Group C</v>
      </c>
      <c r="L227" s="2" t="b">
        <v>1</v>
      </c>
      <c r="M227" s="36">
        <v>0.98</v>
      </c>
      <c r="N227" s="37">
        <v>0.71</v>
      </c>
      <c r="O227" s="37">
        <v>0.47</v>
      </c>
      <c r="P227" s="37">
        <v>0.28000000000000003</v>
      </c>
      <c r="Q227" s="38">
        <v>0.15</v>
      </c>
      <c r="R227" s="39" t="b">
        <v>0</v>
      </c>
      <c r="S227" s="11"/>
      <c r="T227" s="44"/>
    </row>
    <row r="228" spans="1:20" ht="20.100000000000001" customHeight="1" x14ac:dyDescent="0.25">
      <c r="A228" s="11">
        <v>167</v>
      </c>
      <c r="B228" t="s">
        <v>165</v>
      </c>
      <c r="C228" s="21" t="str">
        <f>VLOOKUP(Table1[[#This Row],[pID]],FIFAdata5626[],5,)</f>
        <v>Danilo</v>
      </c>
      <c r="D228" s="11" t="e" cm="1" vm="9">
        <f t="array" aca="1" ref="D228" ca="1">_xlfn.FIELDVALUE(Table1[[#This Row],[Team]],"image")</f>
        <v>#VALUE!</v>
      </c>
      <c r="E228" s="21" t="e" vm="10">
        <v>#VALUE!</v>
      </c>
      <c r="F228" s="11" t="str">
        <f>VLOOKUP(Table1[[#This Row],[pID]],FIFAdata5626[],7,FALSE)</f>
        <v>DEF</v>
      </c>
      <c r="G228" s="23">
        <v>71.666666666666671</v>
      </c>
      <c r="H228" s="11">
        <f>VLOOKUP(Table1[[#This Row],[pID]],FIFAdata5626[],8,FALSE)</f>
        <v>4.3</v>
      </c>
      <c r="I228" s="29" t="str">
        <f>IF(VLOOKUP(Table1[[#This Row],[pID]],FIFAdata5626[],9,FALSE)="playing","In the squad","Not selected")</f>
        <v>In the squad</v>
      </c>
      <c r="J228" s="11" t="str">
        <f>VLOOKUP(Table1[[#This Row],[Team]],Table2[],10,)</f>
        <v>Pot 1</v>
      </c>
      <c r="K228" s="11" t="str">
        <f>VLOOKUP(Table1[[#This Row],[Team]],Table2[],11,)</f>
        <v>Group C</v>
      </c>
      <c r="L228" s="2" t="b">
        <v>1</v>
      </c>
      <c r="M228" s="36">
        <v>0.98</v>
      </c>
      <c r="N228" s="37">
        <v>0.71</v>
      </c>
      <c r="O228" s="37">
        <v>0.47</v>
      </c>
      <c r="P228" s="37">
        <v>0.28000000000000003</v>
      </c>
      <c r="Q228" s="38">
        <v>0.15</v>
      </c>
      <c r="R228" s="39" t="b">
        <v>0</v>
      </c>
      <c r="S228" s="11"/>
      <c r="T228" s="44"/>
    </row>
    <row r="229" spans="1:20" ht="20.100000000000001" customHeight="1" x14ac:dyDescent="0.25">
      <c r="A229" s="11">
        <v>168</v>
      </c>
      <c r="B229" t="s">
        <v>166</v>
      </c>
      <c r="C229" s="21" t="str">
        <f>VLOOKUP(Table1[[#This Row],[pID]],FIFAdata5626[],5,)</f>
        <v>Douglas Santos</v>
      </c>
      <c r="D229" s="11" t="e" cm="1" vm="9">
        <f t="array" aca="1" ref="D229" ca="1">_xlfn.FIELDVALUE(Table1[[#This Row],[Team]],"image")</f>
        <v>#VALUE!</v>
      </c>
      <c r="E229" s="21" t="e" vm="10">
        <v>#VALUE!</v>
      </c>
      <c r="F229" s="11" t="str">
        <f>VLOOKUP(Table1[[#This Row],[pID]],FIFAdata5626[],7,FALSE)</f>
        <v>DEF</v>
      </c>
      <c r="G229" s="23">
        <v>71.666666666666671</v>
      </c>
      <c r="H229" s="11">
        <f>VLOOKUP(Table1[[#This Row],[pID]],FIFAdata5626[],8,FALSE)</f>
        <v>4.3</v>
      </c>
      <c r="I229" s="29" t="str">
        <f>IF(VLOOKUP(Table1[[#This Row],[pID]],FIFAdata5626[],9,FALSE)="playing","In the squad","Not selected")</f>
        <v>In the squad</v>
      </c>
      <c r="J229" s="11" t="str">
        <f>VLOOKUP(Table1[[#This Row],[Team]],Table2[],10,)</f>
        <v>Pot 1</v>
      </c>
      <c r="K229" s="11" t="str">
        <f>VLOOKUP(Table1[[#This Row],[Team]],Table2[],11,)</f>
        <v>Group C</v>
      </c>
      <c r="L229" s="2" t="b">
        <v>1</v>
      </c>
      <c r="M229" s="36">
        <v>0.98</v>
      </c>
      <c r="N229" s="37">
        <v>0.71</v>
      </c>
      <c r="O229" s="37">
        <v>0.47</v>
      </c>
      <c r="P229" s="37">
        <v>0.28000000000000003</v>
      </c>
      <c r="Q229" s="38">
        <v>0.15</v>
      </c>
      <c r="R229" s="39" t="b">
        <v>0</v>
      </c>
      <c r="S229" s="11"/>
      <c r="T229" s="44"/>
    </row>
    <row r="230" spans="1:20" ht="20.100000000000001" customHeight="1" x14ac:dyDescent="0.25">
      <c r="A230" s="11">
        <v>169</v>
      </c>
      <c r="B230" t="s">
        <v>167</v>
      </c>
      <c r="C230" s="21" t="str">
        <f>VLOOKUP(Table1[[#This Row],[pID]],FIFAdata5626[],5,)</f>
        <v>Bremer</v>
      </c>
      <c r="D230" s="11" t="e" cm="1" vm="9">
        <f t="array" aca="1" ref="D230" ca="1">_xlfn.FIELDVALUE(Table1[[#This Row],[Team]],"image")</f>
        <v>#VALUE!</v>
      </c>
      <c r="E230" s="21" t="e" vm="10">
        <v>#VALUE!</v>
      </c>
      <c r="F230" s="11" t="str">
        <f>VLOOKUP(Table1[[#This Row],[pID]],FIFAdata5626[],7,FALSE)</f>
        <v>DEF</v>
      </c>
      <c r="G230" s="23">
        <v>71.666666666666671</v>
      </c>
      <c r="H230" s="11">
        <f>VLOOKUP(Table1[[#This Row],[pID]],FIFAdata5626[],8,FALSE)</f>
        <v>4.3</v>
      </c>
      <c r="I230" s="29" t="str">
        <f>IF(VLOOKUP(Table1[[#This Row],[pID]],FIFAdata5626[],9,FALSE)="playing","In the squad","Not selected")</f>
        <v>In the squad</v>
      </c>
      <c r="J230" s="11" t="str">
        <f>VLOOKUP(Table1[[#This Row],[Team]],Table2[],10,)</f>
        <v>Pot 1</v>
      </c>
      <c r="K230" s="11" t="str">
        <f>VLOOKUP(Table1[[#This Row],[Team]],Table2[],11,)</f>
        <v>Group C</v>
      </c>
      <c r="L230" s="2" t="b">
        <v>1</v>
      </c>
      <c r="M230" s="36">
        <v>0.98</v>
      </c>
      <c r="N230" s="37">
        <v>0.71</v>
      </c>
      <c r="O230" s="37">
        <v>0.47</v>
      </c>
      <c r="P230" s="37">
        <v>0.28000000000000003</v>
      </c>
      <c r="Q230" s="38">
        <v>0.15</v>
      </c>
      <c r="R230" s="39" t="b">
        <v>0</v>
      </c>
      <c r="S230" s="11"/>
      <c r="T230" s="44"/>
    </row>
    <row r="231" spans="1:20" ht="20.100000000000001" customHeight="1" x14ac:dyDescent="0.25">
      <c r="A231" s="11">
        <v>170</v>
      </c>
      <c r="B231" t="s">
        <v>168</v>
      </c>
      <c r="C231" s="21" t="str">
        <f>VLOOKUP(Table1[[#This Row],[pID]],FIFAdata5626[],5,)</f>
        <v>Léo Pereira</v>
      </c>
      <c r="D231" s="11" t="e" cm="1" vm="9">
        <f t="array" aca="1" ref="D231" ca="1">_xlfn.FIELDVALUE(Table1[[#This Row],[Team]],"image")</f>
        <v>#VALUE!</v>
      </c>
      <c r="E231" s="21" t="e" vm="10">
        <v>#VALUE!</v>
      </c>
      <c r="F231" s="11" t="str">
        <f>VLOOKUP(Table1[[#This Row],[pID]],FIFAdata5626[],7,FALSE)</f>
        <v>DEF</v>
      </c>
      <c r="G231" s="23">
        <v>70</v>
      </c>
      <c r="H231" s="11">
        <f>VLOOKUP(Table1[[#This Row],[pID]],FIFAdata5626[],8,FALSE)</f>
        <v>4.2</v>
      </c>
      <c r="I231" s="29" t="str">
        <f>IF(VLOOKUP(Table1[[#This Row],[pID]],FIFAdata5626[],9,FALSE)="playing","In the squad","Not selected")</f>
        <v>In the squad</v>
      </c>
      <c r="J231" s="11" t="str">
        <f>VLOOKUP(Table1[[#This Row],[Team]],Table2[],10,)</f>
        <v>Pot 1</v>
      </c>
      <c r="K231" s="11" t="str">
        <f>VLOOKUP(Table1[[#This Row],[Team]],Table2[],11,)</f>
        <v>Group C</v>
      </c>
      <c r="L231" s="2" t="b">
        <v>1</v>
      </c>
      <c r="M231" s="36">
        <v>0.98</v>
      </c>
      <c r="N231" s="37">
        <v>0.71</v>
      </c>
      <c r="O231" s="37">
        <v>0.47</v>
      </c>
      <c r="P231" s="37">
        <v>0.28000000000000003</v>
      </c>
      <c r="Q231" s="38">
        <v>0.15</v>
      </c>
      <c r="R231" s="39" t="b">
        <v>0</v>
      </c>
      <c r="S231" s="11"/>
      <c r="T231" s="44"/>
    </row>
    <row r="232" spans="1:20" ht="20.100000000000001" customHeight="1" x14ac:dyDescent="0.25">
      <c r="A232" s="11">
        <v>173</v>
      </c>
      <c r="B232" t="s">
        <v>169</v>
      </c>
      <c r="C232" s="21" t="str">
        <f>VLOOKUP(Table1[[#This Row],[pID]],FIFAdata5626[],5,)</f>
        <v>Vinícius Júnior</v>
      </c>
      <c r="D232" s="11" t="e" cm="1" vm="9">
        <f t="array" aca="1" ref="D232" ca="1">_xlfn.FIELDVALUE(Table1[[#This Row],[Team]],"image")</f>
        <v>#VALUE!</v>
      </c>
      <c r="E232" s="21" t="e" vm="10">
        <v>#VALUE!</v>
      </c>
      <c r="F232" s="11" t="str">
        <f>VLOOKUP(Table1[[#This Row],[pID]],FIFAdata5626[],7,FALSE)</f>
        <v>MID</v>
      </c>
      <c r="G232" s="23">
        <v>100</v>
      </c>
      <c r="H232" s="11">
        <f>VLOOKUP(Table1[[#This Row],[pID]],FIFAdata5626[],8,FALSE)</f>
        <v>10</v>
      </c>
      <c r="I232" s="29" t="str">
        <f>IF(VLOOKUP(Table1[[#This Row],[pID]],FIFAdata5626[],9,FALSE)="playing","In the squad","Not selected")</f>
        <v>In the squad</v>
      </c>
      <c r="J232" s="11" t="str">
        <f>VLOOKUP(Table1[[#This Row],[Team]],Table2[],10,)</f>
        <v>Pot 1</v>
      </c>
      <c r="K232" s="11" t="str">
        <f>VLOOKUP(Table1[[#This Row],[Team]],Table2[],11,)</f>
        <v>Group C</v>
      </c>
      <c r="L232" s="2" t="b">
        <v>1</v>
      </c>
      <c r="M232" s="36">
        <v>0.98</v>
      </c>
      <c r="N232" s="37">
        <v>0.71</v>
      </c>
      <c r="O232" s="37">
        <v>0.47</v>
      </c>
      <c r="P232" s="37">
        <v>0.28000000000000003</v>
      </c>
      <c r="Q232" s="38">
        <v>0.15</v>
      </c>
      <c r="R232" s="39" t="b">
        <v>0</v>
      </c>
      <c r="S232" s="11"/>
      <c r="T232" s="44"/>
    </row>
    <row r="233" spans="1:20" ht="20.100000000000001" customHeight="1" x14ac:dyDescent="0.25">
      <c r="A233" s="11">
        <v>1369</v>
      </c>
      <c r="B233" t="s">
        <v>1127</v>
      </c>
      <c r="C233" s="21" t="str">
        <f>VLOOKUP(Table1[[#This Row],[pID]],FIFAdata5626[],5,)</f>
        <v>Neymar</v>
      </c>
      <c r="D233" s="11" t="e" cm="1" vm="9">
        <f t="array" aca="1" ref="D233" ca="1">_xlfn.FIELDVALUE(Table1[[#This Row],[Team]],"image")</f>
        <v>#VALUE!</v>
      </c>
      <c r="E233" s="21" t="e" vm="10">
        <v>#VALUE!</v>
      </c>
      <c r="F233" s="11" t="str">
        <f>VLOOKUP(Table1[[#This Row],[pID]],FIFAdata5626[],7,FALSE)</f>
        <v>MID</v>
      </c>
      <c r="G233" s="23">
        <v>72</v>
      </c>
      <c r="H233" s="11">
        <f>VLOOKUP(Table1[[#This Row],[pID]],FIFAdata5626[],8,FALSE)</f>
        <v>7.2</v>
      </c>
      <c r="I233" s="28" t="str">
        <f>IF(VLOOKUP(Table1[[#This Row],[pID]],FIFAdata5626[],9,FALSE)="playing","In the squad","Not selected")</f>
        <v>In the squad</v>
      </c>
      <c r="J233" s="11" t="str">
        <f>VLOOKUP(Table1[[#This Row],[Team]],Table2[],10,)</f>
        <v>Pot 1</v>
      </c>
      <c r="K233" s="11" t="str">
        <f>VLOOKUP(Table1[[#This Row],[Team]],Table2[],11,)</f>
        <v>Group C</v>
      </c>
      <c r="L233" s="1" t="b">
        <v>1</v>
      </c>
      <c r="M233" s="36">
        <v>0.98</v>
      </c>
      <c r="N233" s="37">
        <v>0.71</v>
      </c>
      <c r="O233" s="37">
        <v>0.47</v>
      </c>
      <c r="P233" s="37">
        <v>0.28000000000000003</v>
      </c>
      <c r="Q233" s="38">
        <v>0.15</v>
      </c>
      <c r="R233" s="39" t="b">
        <v>0</v>
      </c>
      <c r="S233" s="11"/>
      <c r="T233" s="44"/>
    </row>
    <row r="234" spans="1:20" ht="20.100000000000001" customHeight="1" x14ac:dyDescent="0.25">
      <c r="A234" s="11">
        <v>1361</v>
      </c>
      <c r="B234" t="s">
        <v>1125</v>
      </c>
      <c r="C234" s="21" t="str">
        <f>VLOOKUP(Table1[[#This Row],[pID]],FIFAdata5626[],5,)</f>
        <v>Bruno Guimarães</v>
      </c>
      <c r="D234" s="11" t="e" cm="1" vm="9">
        <f t="array" aca="1" ref="D234" ca="1">_xlfn.FIELDVALUE(Table1[[#This Row],[Team]],"image")</f>
        <v>#VALUE!</v>
      </c>
      <c r="E234" s="21" t="e" vm="10">
        <v>#VALUE!</v>
      </c>
      <c r="F234" s="11" t="str">
        <f>VLOOKUP(Table1[[#This Row],[pID]],FIFAdata5626[],7,FALSE)</f>
        <v>MID</v>
      </c>
      <c r="G234" s="23">
        <v>68</v>
      </c>
      <c r="H234" s="11">
        <f>VLOOKUP(Table1[[#This Row],[pID]],FIFAdata5626[],8,FALSE)</f>
        <v>6.8</v>
      </c>
      <c r="I234" s="28" t="str">
        <f>IF(VLOOKUP(Table1[[#This Row],[pID]],FIFAdata5626[],9,FALSE)="playing","In the squad","Not selected")</f>
        <v>In the squad</v>
      </c>
      <c r="J234" s="11" t="str">
        <f>VLOOKUP(Table1[[#This Row],[Team]],Table2[],10,)</f>
        <v>Pot 1</v>
      </c>
      <c r="K234" s="11" t="str">
        <f>VLOOKUP(Table1[[#This Row],[Team]],Table2[],11,)</f>
        <v>Group C</v>
      </c>
      <c r="L234" s="1" t="b">
        <v>1</v>
      </c>
      <c r="M234" s="36">
        <v>0.98</v>
      </c>
      <c r="N234" s="37">
        <v>0.71</v>
      </c>
      <c r="O234" s="37">
        <v>0.47</v>
      </c>
      <c r="P234" s="37">
        <v>0.28000000000000003</v>
      </c>
      <c r="Q234" s="38">
        <v>0.15</v>
      </c>
      <c r="R234" s="39" t="b">
        <v>0</v>
      </c>
      <c r="S234" s="11"/>
      <c r="T234" s="44"/>
    </row>
    <row r="235" spans="1:20" ht="20.100000000000001" customHeight="1" x14ac:dyDescent="0.25">
      <c r="A235" s="11">
        <v>176</v>
      </c>
      <c r="B235" t="s">
        <v>171</v>
      </c>
      <c r="C235" s="21" t="str">
        <f>VLOOKUP(Table1[[#This Row],[pID]],FIFAdata5626[],5,)</f>
        <v>Gabriel Martinelli</v>
      </c>
      <c r="D235" s="11" t="e" cm="1" vm="9">
        <f t="array" aca="1" ref="D235" ca="1">_xlfn.FIELDVALUE(Table1[[#This Row],[Team]],"image")</f>
        <v>#VALUE!</v>
      </c>
      <c r="E235" s="21" t="e" vm="10">
        <v>#VALUE!</v>
      </c>
      <c r="F235" s="11" t="str">
        <f>VLOOKUP(Table1[[#This Row],[pID]],FIFAdata5626[],7,FALSE)</f>
        <v>MID</v>
      </c>
      <c r="G235" s="23">
        <v>65</v>
      </c>
      <c r="H235" s="11">
        <f>VLOOKUP(Table1[[#This Row],[pID]],FIFAdata5626[],8,FALSE)</f>
        <v>6.5</v>
      </c>
      <c r="I235" s="28" t="str">
        <f>IF(VLOOKUP(Table1[[#This Row],[pID]],FIFAdata5626[],9,FALSE)="playing","In the squad","Not selected")</f>
        <v>In the squad</v>
      </c>
      <c r="J235" s="11" t="str">
        <f>VLOOKUP(Table1[[#This Row],[Team]],Table2[],10,)</f>
        <v>Pot 1</v>
      </c>
      <c r="K235" s="11" t="str">
        <f>VLOOKUP(Table1[[#This Row],[Team]],Table2[],11,)</f>
        <v>Group C</v>
      </c>
      <c r="L235" s="1" t="b">
        <v>1</v>
      </c>
      <c r="M235" s="36">
        <v>0.98</v>
      </c>
      <c r="N235" s="37">
        <v>0.71</v>
      </c>
      <c r="O235" s="37">
        <v>0.47</v>
      </c>
      <c r="P235" s="37">
        <v>0.28000000000000003</v>
      </c>
      <c r="Q235" s="38">
        <v>0.15</v>
      </c>
      <c r="R235" s="39" t="b">
        <v>0</v>
      </c>
      <c r="S235" s="11"/>
      <c r="T235" s="44"/>
    </row>
    <row r="236" spans="1:20" ht="20.100000000000001" customHeight="1" x14ac:dyDescent="0.25">
      <c r="A236" s="11">
        <v>190</v>
      </c>
      <c r="B236" t="s">
        <v>181</v>
      </c>
      <c r="C236" s="21" t="str">
        <f>VLOOKUP(Table1[[#This Row],[pID]],FIFAdata5626[],5,)</f>
        <v>Lucas Paquetá</v>
      </c>
      <c r="D236" s="11" t="e" cm="1" vm="9">
        <f t="array" aca="1" ref="D236" ca="1">_xlfn.FIELDVALUE(Table1[[#This Row],[Team]],"image")</f>
        <v>#VALUE!</v>
      </c>
      <c r="E236" s="21" t="e" vm="10">
        <v>#VALUE!</v>
      </c>
      <c r="F236" s="11" t="str">
        <f>VLOOKUP(Table1[[#This Row],[pID]],FIFAdata5626[],7,FALSE)</f>
        <v>MID</v>
      </c>
      <c r="G236" s="23">
        <v>65</v>
      </c>
      <c r="H236" s="11">
        <f>VLOOKUP(Table1[[#This Row],[pID]],FIFAdata5626[],8,FALSE)</f>
        <v>6.5</v>
      </c>
      <c r="I236" s="28" t="str">
        <f>IF(VLOOKUP(Table1[[#This Row],[pID]],FIFAdata5626[],9,FALSE)="playing","In the squad","Not selected")</f>
        <v>In the squad</v>
      </c>
      <c r="J236" s="11" t="str">
        <f>VLOOKUP(Table1[[#This Row],[Team]],Table2[],10,)</f>
        <v>Pot 1</v>
      </c>
      <c r="K236" s="11" t="str">
        <f>VLOOKUP(Table1[[#This Row],[Team]],Table2[],11,)</f>
        <v>Group C</v>
      </c>
      <c r="L236" s="1" t="b">
        <v>1</v>
      </c>
      <c r="M236" s="36">
        <v>0.98</v>
      </c>
      <c r="N236" s="37">
        <v>0.71</v>
      </c>
      <c r="O236" s="37">
        <v>0.47</v>
      </c>
      <c r="P236" s="37">
        <v>0.28000000000000003</v>
      </c>
      <c r="Q236" s="38">
        <v>0.15</v>
      </c>
      <c r="R236" s="39" t="b">
        <v>0</v>
      </c>
      <c r="S236" s="11"/>
      <c r="T236" s="44"/>
    </row>
    <row r="237" spans="1:20" ht="20.100000000000001" customHeight="1" thickBot="1" x14ac:dyDescent="0.3">
      <c r="A237" s="20">
        <v>188</v>
      </c>
      <c r="B237" t="s">
        <v>180</v>
      </c>
      <c r="C237" s="22" t="str">
        <f>VLOOKUP(Table1[[#This Row],[pID]],FIFAdata5626[],5,)</f>
        <v>Casemiro</v>
      </c>
      <c r="D237" s="20" t="e" cm="1" vm="9">
        <f t="array" aca="1" ref="D237" ca="1">_xlfn.FIELDVALUE(Table1[[#This Row],[Team]],"image")</f>
        <v>#VALUE!</v>
      </c>
      <c r="E237" s="22" t="e" vm="10">
        <v>#VALUE!</v>
      </c>
      <c r="F237" s="20" t="str">
        <f>VLOOKUP(Table1[[#This Row],[pID]],FIFAdata5626[],7,FALSE)</f>
        <v>MID</v>
      </c>
      <c r="G237" s="24">
        <v>63</v>
      </c>
      <c r="H237" s="20">
        <f>VLOOKUP(Table1[[#This Row],[pID]],FIFAdata5626[],8,FALSE)</f>
        <v>6.3</v>
      </c>
      <c r="I237" s="52" t="str">
        <f>IF(VLOOKUP(Table1[[#This Row],[pID]],FIFAdata5626[],9,FALSE)="playing","In the squad","Not selected")</f>
        <v>In the squad</v>
      </c>
      <c r="J237" s="20" t="str">
        <f>VLOOKUP(Table1[[#This Row],[Team]],Table2[],10,)</f>
        <v>Pot 1</v>
      </c>
      <c r="K237" s="20" t="str">
        <f>VLOOKUP(Table1[[#This Row],[Team]],Table2[],11,)</f>
        <v>Group C</v>
      </c>
      <c r="L237" s="6" t="b">
        <v>1</v>
      </c>
      <c r="M237" s="40">
        <v>0.98</v>
      </c>
      <c r="N237" s="41">
        <v>0.71</v>
      </c>
      <c r="O237" s="41">
        <v>0.47</v>
      </c>
      <c r="P237" s="41">
        <v>0.28000000000000003</v>
      </c>
      <c r="Q237" s="42">
        <v>0.15</v>
      </c>
      <c r="R237" s="43" t="b">
        <v>0</v>
      </c>
      <c r="S237" s="20"/>
      <c r="T237" s="45"/>
    </row>
    <row r="238" spans="1:20" ht="20.100000000000001" customHeight="1" x14ac:dyDescent="0.25">
      <c r="A238" s="11">
        <v>187</v>
      </c>
      <c r="B238" t="s">
        <v>179</v>
      </c>
      <c r="C238" s="21" t="str">
        <f>VLOOKUP(Table1[[#This Row],[pID]],FIFAdata5626[],5,)</f>
        <v>Danilo</v>
      </c>
      <c r="D238" s="11" t="e" cm="1" vm="9">
        <f t="array" aca="1" ref="D238" ca="1">_xlfn.FIELDVALUE(Table1[[#This Row],[Team]],"image")</f>
        <v>#VALUE!</v>
      </c>
      <c r="E238" s="21" t="e" vm="10">
        <v>#VALUE!</v>
      </c>
      <c r="F238" s="11" t="str">
        <f>VLOOKUP(Table1[[#This Row],[pID]],FIFAdata5626[],7,FALSE)</f>
        <v>MID</v>
      </c>
      <c r="G238" s="23">
        <v>55.999999999999993</v>
      </c>
      <c r="H238" s="11">
        <f>VLOOKUP(Table1[[#This Row],[pID]],FIFAdata5626[],8,FALSE)</f>
        <v>5.6</v>
      </c>
      <c r="I238" s="28" t="str">
        <f>IF(VLOOKUP(Table1[[#This Row],[pID]],FIFAdata5626[],9,FALSE)="playing","In the squad","Not selected")</f>
        <v>In the squad</v>
      </c>
      <c r="J238" s="11" t="str">
        <f>VLOOKUP(Table1[[#This Row],[Team]],Table2[],10,)</f>
        <v>Pot 1</v>
      </c>
      <c r="K238" s="11" t="str">
        <f>VLOOKUP(Table1[[#This Row],[Team]],Table2[],11,)</f>
        <v>Group C</v>
      </c>
      <c r="L238" s="1" t="b">
        <v>1</v>
      </c>
      <c r="M238" s="36">
        <v>0.98</v>
      </c>
      <c r="N238" s="37">
        <v>0.71</v>
      </c>
      <c r="O238" s="37">
        <v>0.47</v>
      </c>
      <c r="P238" s="37">
        <v>0.28000000000000003</v>
      </c>
      <c r="Q238" s="38">
        <v>0.15</v>
      </c>
      <c r="R238" s="39" t="b">
        <v>0</v>
      </c>
      <c r="S238" s="11"/>
      <c r="T238" s="44"/>
    </row>
    <row r="239" spans="1:20" ht="20.100000000000001" customHeight="1" x14ac:dyDescent="0.25">
      <c r="A239" s="11">
        <v>186</v>
      </c>
      <c r="B239" t="s">
        <v>178</v>
      </c>
      <c r="C239" s="21" t="str">
        <f>VLOOKUP(Table1[[#This Row],[pID]],FIFAdata5626[],5,)</f>
        <v>Fabinho</v>
      </c>
      <c r="D239" s="11" t="e" cm="1" vm="9">
        <f t="array" aca="1" ref="D239" ca="1">_xlfn.FIELDVALUE(Table1[[#This Row],[Team]],"image")</f>
        <v>#VALUE!</v>
      </c>
      <c r="E239" s="21" t="e" vm="10">
        <v>#VALUE!</v>
      </c>
      <c r="F239" s="11" t="str">
        <f>VLOOKUP(Table1[[#This Row],[pID]],FIFAdata5626[],7,FALSE)</f>
        <v>MID</v>
      </c>
      <c r="G239" s="23">
        <v>52</v>
      </c>
      <c r="H239" s="11">
        <f>VLOOKUP(Table1[[#This Row],[pID]],FIFAdata5626[],8,FALSE)</f>
        <v>5.2</v>
      </c>
      <c r="I239" s="28" t="str">
        <f>IF(VLOOKUP(Table1[[#This Row],[pID]],FIFAdata5626[],9,FALSE)="playing","In the squad","Not selected")</f>
        <v>In the squad</v>
      </c>
      <c r="J239" s="11" t="str">
        <f>VLOOKUP(Table1[[#This Row],[Team]],Table2[],10,)</f>
        <v>Pot 1</v>
      </c>
      <c r="K239" s="11" t="str">
        <f>VLOOKUP(Table1[[#This Row],[Team]],Table2[],11,)</f>
        <v>Group C</v>
      </c>
      <c r="L239" s="1" t="b">
        <v>1</v>
      </c>
      <c r="M239" s="36">
        <v>0.98</v>
      </c>
      <c r="N239" s="37">
        <v>0.71</v>
      </c>
      <c r="O239" s="37">
        <v>0.47</v>
      </c>
      <c r="P239" s="37">
        <v>0.28000000000000003</v>
      </c>
      <c r="Q239" s="38">
        <v>0.15</v>
      </c>
      <c r="R239" s="39" t="b">
        <v>0</v>
      </c>
      <c r="S239" s="11"/>
      <c r="T239" s="44"/>
    </row>
    <row r="240" spans="1:20" ht="20.100000000000001" customHeight="1" x14ac:dyDescent="0.25">
      <c r="A240" s="11">
        <v>174</v>
      </c>
      <c r="B240" t="s">
        <v>170</v>
      </c>
      <c r="C240" s="21" t="str">
        <f>VLOOKUP(Table1[[#This Row],[pID]],FIFAdata5626[],5,)</f>
        <v>Matheus Cunha</v>
      </c>
      <c r="D240" s="11" t="e" cm="1" vm="9">
        <f t="array" aca="1" ref="D240" ca="1">_xlfn.FIELDVALUE(Table1[[#This Row],[Team]],"image")</f>
        <v>#VALUE!</v>
      </c>
      <c r="E240" s="21" t="e" vm="10">
        <v>#VALUE!</v>
      </c>
      <c r="F240" s="11" t="str">
        <f>VLOOKUP(Table1[[#This Row],[pID]],FIFAdata5626[],7,FALSE)</f>
        <v>FWD</v>
      </c>
      <c r="G240" s="23">
        <v>69.523809523809518</v>
      </c>
      <c r="H240" s="11">
        <f>VLOOKUP(Table1[[#This Row],[pID]],FIFAdata5626[],8,FALSE)</f>
        <v>7.3</v>
      </c>
      <c r="I240" s="28" t="str">
        <f>IF(VLOOKUP(Table1[[#This Row],[pID]],FIFAdata5626[],9,FALSE)="playing","In the squad","Not selected")</f>
        <v>In the squad</v>
      </c>
      <c r="J240" s="11" t="str">
        <f>VLOOKUP(Table1[[#This Row],[Team]],Table2[],10,)</f>
        <v>Pot 1</v>
      </c>
      <c r="K240" s="11" t="str">
        <f>VLOOKUP(Table1[[#This Row],[Team]],Table2[],11,)</f>
        <v>Group C</v>
      </c>
      <c r="L240" s="1" t="b">
        <v>1</v>
      </c>
      <c r="M240" s="36">
        <v>0.98</v>
      </c>
      <c r="N240" s="37">
        <v>0.71</v>
      </c>
      <c r="O240" s="37">
        <v>0.47</v>
      </c>
      <c r="P240" s="37">
        <v>0.28000000000000003</v>
      </c>
      <c r="Q240" s="38">
        <v>0.15</v>
      </c>
      <c r="R240" s="39" t="b">
        <v>0</v>
      </c>
      <c r="S240" s="11"/>
      <c r="T240" s="44"/>
    </row>
    <row r="241" spans="1:20" ht="20.100000000000001" customHeight="1" x14ac:dyDescent="0.25">
      <c r="A241" s="11">
        <v>177</v>
      </c>
      <c r="B241" t="s">
        <v>172</v>
      </c>
      <c r="C241" s="21" t="str">
        <f>VLOOKUP(Table1[[#This Row],[pID]],FIFAdata5626[],5,)</f>
        <v>Luiz Henrique</v>
      </c>
      <c r="D241" s="11" t="e" cm="1" vm="9">
        <f t="array" aca="1" ref="D241" ca="1">_xlfn.FIELDVALUE(Table1[[#This Row],[Team]],"image")</f>
        <v>#VALUE!</v>
      </c>
      <c r="E241" s="21" t="e" vm="10">
        <v>#VALUE!</v>
      </c>
      <c r="F241" s="11" t="str">
        <f>VLOOKUP(Table1[[#This Row],[pID]],FIFAdata5626[],7,FALSE)</f>
        <v>FWD</v>
      </c>
      <c r="G241" s="23">
        <v>58.095238095238088</v>
      </c>
      <c r="H241" s="11">
        <f>VLOOKUP(Table1[[#This Row],[pID]],FIFAdata5626[],8,FALSE)</f>
        <v>6.1</v>
      </c>
      <c r="I241" s="28" t="str">
        <f>IF(VLOOKUP(Table1[[#This Row],[pID]],FIFAdata5626[],9,FALSE)="playing","In the squad","Not selected")</f>
        <v>In the squad</v>
      </c>
      <c r="J241" s="11" t="str">
        <f>VLOOKUP(Table1[[#This Row],[Team]],Table2[],10,)</f>
        <v>Pot 1</v>
      </c>
      <c r="K241" s="11" t="str">
        <f>VLOOKUP(Table1[[#This Row],[Team]],Table2[],11,)</f>
        <v>Group C</v>
      </c>
      <c r="L241" s="1" t="b">
        <v>1</v>
      </c>
      <c r="M241" s="36">
        <v>0.98</v>
      </c>
      <c r="N241" s="37">
        <v>0.71</v>
      </c>
      <c r="O241" s="37">
        <v>0.47</v>
      </c>
      <c r="P241" s="37">
        <v>0.28000000000000003</v>
      </c>
      <c r="Q241" s="38">
        <v>0.15</v>
      </c>
      <c r="R241" s="39" t="b">
        <v>0</v>
      </c>
      <c r="S241" s="11"/>
      <c r="T241" s="44"/>
    </row>
    <row r="242" spans="1:20" ht="20.100000000000001" customHeight="1" x14ac:dyDescent="0.25">
      <c r="A242" s="11">
        <v>178</v>
      </c>
      <c r="B242" t="s">
        <v>173</v>
      </c>
      <c r="C242" s="21" t="str">
        <f>VLOOKUP(Table1[[#This Row],[pID]],FIFAdata5626[],5,)</f>
        <v>Igor Thiago</v>
      </c>
      <c r="D242" s="11" t="e" cm="1" vm="9">
        <f t="array" aca="1" ref="D242" ca="1">_xlfn.FIELDVALUE(Table1[[#This Row],[Team]],"image")</f>
        <v>#VALUE!</v>
      </c>
      <c r="E242" s="21" t="e" vm="10">
        <v>#VALUE!</v>
      </c>
      <c r="F242" s="11" t="str">
        <f>VLOOKUP(Table1[[#This Row],[pID]],FIFAdata5626[],7,FALSE)</f>
        <v>FWD</v>
      </c>
      <c r="G242" s="23">
        <v>56.19047619047619</v>
      </c>
      <c r="H242" s="11">
        <f>VLOOKUP(Table1[[#This Row],[pID]],FIFAdata5626[],8,FALSE)</f>
        <v>5.9</v>
      </c>
      <c r="I242" s="28" t="str">
        <f>IF(VLOOKUP(Table1[[#This Row],[pID]],FIFAdata5626[],9,FALSE)="playing","In the squad","Not selected")</f>
        <v>In the squad</v>
      </c>
      <c r="J242" s="11" t="str">
        <f>VLOOKUP(Table1[[#This Row],[Team]],Table2[],10,)</f>
        <v>Pot 1</v>
      </c>
      <c r="K242" s="11" t="str">
        <f>VLOOKUP(Table1[[#This Row],[Team]],Table2[],11,)</f>
        <v>Group C</v>
      </c>
      <c r="L242" s="1" t="b">
        <v>1</v>
      </c>
      <c r="M242" s="36">
        <v>0.98</v>
      </c>
      <c r="N242" s="37">
        <v>0.71</v>
      </c>
      <c r="O242" s="37">
        <v>0.47</v>
      </c>
      <c r="P242" s="37">
        <v>0.28000000000000003</v>
      </c>
      <c r="Q242" s="38">
        <v>0.15</v>
      </c>
      <c r="R242" s="39" t="b">
        <v>0</v>
      </c>
      <c r="S242" s="11"/>
      <c r="T242" s="44"/>
    </row>
    <row r="243" spans="1:20" ht="20.100000000000001" customHeight="1" x14ac:dyDescent="0.25">
      <c r="A243" s="11">
        <v>179</v>
      </c>
      <c r="B243" t="s">
        <v>174</v>
      </c>
      <c r="C243" s="21" t="str">
        <f>VLOOKUP(Table1[[#This Row],[pID]],FIFAdata5626[],5,)</f>
        <v>Rayan</v>
      </c>
      <c r="D243" s="11" t="e" cm="1" vm="9">
        <f t="array" aca="1" ref="D243" ca="1">_xlfn.FIELDVALUE(Table1[[#This Row],[Team]],"image")</f>
        <v>#VALUE!</v>
      </c>
      <c r="E243" s="21" t="e" vm="10">
        <v>#VALUE!</v>
      </c>
      <c r="F243" s="11" t="str">
        <f>VLOOKUP(Table1[[#This Row],[pID]],FIFAdata5626[],7,FALSE)</f>
        <v>FWD</v>
      </c>
      <c r="G243" s="23">
        <v>53.333333333333336</v>
      </c>
      <c r="H243" s="11">
        <f>VLOOKUP(Table1[[#This Row],[pID]],FIFAdata5626[],8,FALSE)</f>
        <v>5.6</v>
      </c>
      <c r="I243" s="28" t="str">
        <f>IF(VLOOKUP(Table1[[#This Row],[pID]],FIFAdata5626[],9,FALSE)="playing","In the squad","Not selected")</f>
        <v>In the squad</v>
      </c>
      <c r="J243" s="11" t="str">
        <f>VLOOKUP(Table1[[#This Row],[Team]],Table2[],10,)</f>
        <v>Pot 1</v>
      </c>
      <c r="K243" s="11" t="str">
        <f>VLOOKUP(Table1[[#This Row],[Team]],Table2[],11,)</f>
        <v>Group C</v>
      </c>
      <c r="L243" s="1" t="b">
        <v>1</v>
      </c>
      <c r="M243" s="36">
        <v>0.98</v>
      </c>
      <c r="N243" s="37">
        <v>0.71</v>
      </c>
      <c r="O243" s="37">
        <v>0.47</v>
      </c>
      <c r="P243" s="37">
        <v>0.28000000000000003</v>
      </c>
      <c r="Q243" s="38">
        <v>0.15</v>
      </c>
      <c r="R243" s="39" t="b">
        <v>0</v>
      </c>
      <c r="S243" s="11"/>
      <c r="T243" s="44"/>
    </row>
    <row r="244" spans="1:20" ht="20.100000000000001" customHeight="1" x14ac:dyDescent="0.25">
      <c r="A244" s="11">
        <v>181</v>
      </c>
      <c r="B244" t="s">
        <v>175</v>
      </c>
      <c r="C244" s="21" t="str">
        <f>VLOOKUP(Table1[[#This Row],[pID]],FIFAdata5626[],5,)</f>
        <v>Endrick</v>
      </c>
      <c r="D244" s="11" t="e" cm="1" vm="9">
        <f t="array" aca="1" ref="D244" ca="1">_xlfn.FIELDVALUE(Table1[[#This Row],[Team]],"image")</f>
        <v>#VALUE!</v>
      </c>
      <c r="E244" s="21" t="e" vm="10">
        <v>#VALUE!</v>
      </c>
      <c r="F244" s="11" t="str">
        <f>VLOOKUP(Table1[[#This Row],[pID]],FIFAdata5626[],7,FALSE)</f>
        <v>FWD</v>
      </c>
      <c r="G244" s="23">
        <v>52.380952380952387</v>
      </c>
      <c r="H244" s="11">
        <f>VLOOKUP(Table1[[#This Row],[pID]],FIFAdata5626[],8,FALSE)</f>
        <v>5.5</v>
      </c>
      <c r="I244" s="28" t="str">
        <f>IF(VLOOKUP(Table1[[#This Row],[pID]],FIFAdata5626[],9,FALSE)="playing","In the squad","Not selected")</f>
        <v>In the squad</v>
      </c>
      <c r="J244" s="11" t="str">
        <f>VLOOKUP(Table1[[#This Row],[Team]],Table2[],10,)</f>
        <v>Pot 1</v>
      </c>
      <c r="K244" s="11" t="str">
        <f>VLOOKUP(Table1[[#This Row],[Team]],Table2[],11,)</f>
        <v>Group C</v>
      </c>
      <c r="L244" s="1" t="b">
        <v>1</v>
      </c>
      <c r="M244" s="36">
        <v>0.98</v>
      </c>
      <c r="N244" s="37">
        <v>0.71</v>
      </c>
      <c r="O244" s="37">
        <v>0.47</v>
      </c>
      <c r="P244" s="37">
        <v>0.28000000000000003</v>
      </c>
      <c r="Q244" s="38">
        <v>0.15</v>
      </c>
      <c r="R244" s="39" t="b">
        <v>0</v>
      </c>
      <c r="S244" s="11"/>
      <c r="T244" s="44"/>
    </row>
    <row r="245" spans="1:20" ht="20.100000000000001" customHeight="1" x14ac:dyDescent="0.25">
      <c r="A245" s="11">
        <v>235</v>
      </c>
      <c r="B245" t="s">
        <v>214</v>
      </c>
      <c r="C245" s="21" t="str">
        <f>VLOOKUP(Table1[[#This Row],[pID]],FIFAdata5626[],5,)</f>
        <v>Maxime Crépeau</v>
      </c>
      <c r="D245" s="11" t="e" cm="1" vm="11">
        <f t="array" aca="1" ref="D245" ca="1">_xlfn.FIELDVALUE(Table1[[#This Row],[Team]],"image")</f>
        <v>#VALUE!</v>
      </c>
      <c r="E245" s="21" t="e" vm="12">
        <v>#VALUE!</v>
      </c>
      <c r="F245" s="11" t="str">
        <f>VLOOKUP(Table1[[#This Row],[pID]],FIFAdata5626[],7,FALSE)</f>
        <v>GK</v>
      </c>
      <c r="G245" s="23">
        <v>80</v>
      </c>
      <c r="H245" s="11">
        <f>VLOOKUP(Table1[[#This Row],[pID]],FIFAdata5626[],8,FALSE)</f>
        <v>4</v>
      </c>
      <c r="I245" s="29" t="str">
        <f>IF(VLOOKUP(Table1[[#This Row],[pID]],FIFAdata5626[],9,FALSE)="playing","In the squad","Not selected")</f>
        <v>In the squad</v>
      </c>
      <c r="J245" s="11" t="str">
        <f>VLOOKUP(Table1[[#This Row],[Team]],Table2[],10,)</f>
        <v>Pot 1</v>
      </c>
      <c r="K245" s="11" t="str">
        <f>VLOOKUP(Table1[[#This Row],[Team]],Table2[],11,)</f>
        <v>Group B</v>
      </c>
      <c r="L245" s="2"/>
      <c r="M245" s="36">
        <v>0.84</v>
      </c>
      <c r="N245" s="37">
        <v>0.39</v>
      </c>
      <c r="O245" s="37">
        <v>0.13</v>
      </c>
      <c r="P245" s="37">
        <v>0.04</v>
      </c>
      <c r="Q245" s="38">
        <v>0.01</v>
      </c>
      <c r="R245" s="39" t="b">
        <v>0</v>
      </c>
      <c r="S245" s="11"/>
      <c r="T245" s="44"/>
    </row>
    <row r="246" spans="1:20" ht="20.100000000000001" customHeight="1" x14ac:dyDescent="0.25">
      <c r="A246" s="11">
        <v>236</v>
      </c>
      <c r="B246" t="s">
        <v>215</v>
      </c>
      <c r="C246" s="21" t="str">
        <f>VLOOKUP(Table1[[#This Row],[pID]],FIFAdata5626[],5,)</f>
        <v>Dayne St. Clair</v>
      </c>
      <c r="D246" s="11" t="e" cm="1" vm="11">
        <f t="array" aca="1" ref="D246" ca="1">_xlfn.FIELDVALUE(Table1[[#This Row],[Team]],"image")</f>
        <v>#VALUE!</v>
      </c>
      <c r="E246" s="21" t="e" vm="12">
        <v>#VALUE!</v>
      </c>
      <c r="F246" s="11" t="str">
        <f>VLOOKUP(Table1[[#This Row],[pID]],FIFAdata5626[],7,FALSE)</f>
        <v>GK</v>
      </c>
      <c r="G246" s="23">
        <v>76</v>
      </c>
      <c r="H246" s="11">
        <f>VLOOKUP(Table1[[#This Row],[pID]],FIFAdata5626[],8,FALSE)</f>
        <v>3.8</v>
      </c>
      <c r="I246" s="28" t="str">
        <f>IF(VLOOKUP(Table1[[#This Row],[pID]],FIFAdata5626[],9,FALSE)="playing","In the squad","Not selected")</f>
        <v>In the squad</v>
      </c>
      <c r="J246" s="11" t="str">
        <f>VLOOKUP(Table1[[#This Row],[Team]],Table2[],10,)</f>
        <v>Pot 1</v>
      </c>
      <c r="K246" s="11" t="str">
        <f>VLOOKUP(Table1[[#This Row],[Team]],Table2[],11,)</f>
        <v>Group B</v>
      </c>
      <c r="L246" s="1"/>
      <c r="M246" s="36">
        <v>0.84</v>
      </c>
      <c r="N246" s="37">
        <v>0.39</v>
      </c>
      <c r="O246" s="37">
        <v>0.13</v>
      </c>
      <c r="P246" s="37">
        <v>0.04</v>
      </c>
      <c r="Q246" s="38">
        <v>0.01</v>
      </c>
      <c r="R246" s="39" t="b">
        <v>0</v>
      </c>
      <c r="S246" s="11"/>
      <c r="T246" s="44"/>
    </row>
    <row r="247" spans="1:20" ht="20.100000000000001" customHeight="1" x14ac:dyDescent="0.25">
      <c r="A247" s="11">
        <v>237</v>
      </c>
      <c r="B247" t="s">
        <v>216</v>
      </c>
      <c r="C247" s="21" t="str">
        <f>VLOOKUP(Table1[[#This Row],[pID]],FIFAdata5626[],5,)</f>
        <v>Owen Goodman</v>
      </c>
      <c r="D247" s="11" t="e" cm="1" vm="11">
        <f t="array" aca="1" ref="D247" ca="1">_xlfn.FIELDVALUE(Table1[[#This Row],[Team]],"image")</f>
        <v>#VALUE!</v>
      </c>
      <c r="E247" s="21" t="e" vm="12">
        <v>#VALUE!</v>
      </c>
      <c r="F247" s="11" t="str">
        <f>VLOOKUP(Table1[[#This Row],[pID]],FIFAdata5626[],7,FALSE)</f>
        <v>GK</v>
      </c>
      <c r="G247" s="23">
        <v>70</v>
      </c>
      <c r="H247" s="11">
        <f>VLOOKUP(Table1[[#This Row],[pID]],FIFAdata5626[],8,FALSE)</f>
        <v>3.5</v>
      </c>
      <c r="I247" s="28" t="str">
        <f>IF(VLOOKUP(Table1[[#This Row],[pID]],FIFAdata5626[],9,FALSE)="playing","In the squad","Not selected")</f>
        <v>In the squad</v>
      </c>
      <c r="J247" s="11" t="str">
        <f>VLOOKUP(Table1[[#This Row],[Team]],Table2[],10,)</f>
        <v>Pot 1</v>
      </c>
      <c r="K247" s="11" t="str">
        <f>VLOOKUP(Table1[[#This Row],[Team]],Table2[],11,)</f>
        <v>Group B</v>
      </c>
      <c r="L247" s="1"/>
      <c r="M247" s="36">
        <v>0.84</v>
      </c>
      <c r="N247" s="37">
        <v>0.39</v>
      </c>
      <c r="O247" s="37">
        <v>0.13</v>
      </c>
      <c r="P247" s="37">
        <v>0.04</v>
      </c>
      <c r="Q247" s="38">
        <v>0.01</v>
      </c>
      <c r="R247" s="39" t="b">
        <v>0</v>
      </c>
      <c r="S247" s="11"/>
      <c r="T247" s="44"/>
    </row>
    <row r="248" spans="1:20" ht="20.100000000000001" customHeight="1" x14ac:dyDescent="0.25">
      <c r="A248" s="11">
        <v>1961</v>
      </c>
      <c r="B248" t="s">
        <v>1378</v>
      </c>
      <c r="C248" s="21" t="str">
        <f>VLOOKUP(Table1[[#This Row],[pID]],FIFAdata5626[],5,)</f>
        <v>Alphonso Davies</v>
      </c>
      <c r="D248" s="11" t="e" cm="1" vm="11">
        <f t="array" aca="1" ref="D248" ca="1">_xlfn.FIELDVALUE(Table1[[#This Row],[Team]],"image")</f>
        <v>#VALUE!</v>
      </c>
      <c r="E248" s="21" t="e" vm="12">
        <v>#VALUE!</v>
      </c>
      <c r="F248" s="11" t="str">
        <f>VLOOKUP(Table1[[#This Row],[pID]],FIFAdata5626[],7,FALSE)</f>
        <v>DEF</v>
      </c>
      <c r="G248" s="23">
        <v>81.666666666666671</v>
      </c>
      <c r="H248" s="11">
        <f>VLOOKUP(Table1[[#This Row],[pID]],FIFAdata5626[],8,FALSE)</f>
        <v>4.9000000000000004</v>
      </c>
      <c r="I248" s="28" t="str">
        <f>IF(VLOOKUP(Table1[[#This Row],[pID]],FIFAdata5626[],9,FALSE)="playing","In the squad","Not selected")</f>
        <v>In the squad</v>
      </c>
      <c r="J248" s="11" t="str">
        <f>VLOOKUP(Table1[[#This Row],[Team]],Table2[],10,)</f>
        <v>Pot 1</v>
      </c>
      <c r="K248" s="11" t="str">
        <f>VLOOKUP(Table1[[#This Row],[Team]],Table2[],11,)</f>
        <v>Group B</v>
      </c>
      <c r="L248" s="1"/>
      <c r="M248" s="36">
        <v>0.84</v>
      </c>
      <c r="N248" s="37">
        <v>0.39</v>
      </c>
      <c r="O248" s="37">
        <v>0.13</v>
      </c>
      <c r="P248" s="37">
        <v>0.04</v>
      </c>
      <c r="Q248" s="38">
        <v>0.01</v>
      </c>
      <c r="R248" s="39" t="b">
        <v>0</v>
      </c>
      <c r="S248" s="11"/>
      <c r="T248" s="44"/>
    </row>
    <row r="249" spans="1:20" ht="20.100000000000001" customHeight="1" x14ac:dyDescent="0.25">
      <c r="A249" s="11">
        <v>1964</v>
      </c>
      <c r="B249" t="s">
        <v>1381</v>
      </c>
      <c r="C249" s="21" t="str">
        <f>VLOOKUP(Table1[[#This Row],[pID]],FIFAdata5626[],5,)</f>
        <v>Moïse Bombito</v>
      </c>
      <c r="D249" s="11" t="e" cm="1" vm="11">
        <f t="array" aca="1" ref="D249" ca="1">_xlfn.FIELDVALUE(Table1[[#This Row],[Team]],"image")</f>
        <v>#VALUE!</v>
      </c>
      <c r="E249" s="21" t="e" vm="12">
        <v>#VALUE!</v>
      </c>
      <c r="F249" s="11" t="str">
        <f>VLOOKUP(Table1[[#This Row],[pID]],FIFAdata5626[],7,FALSE)</f>
        <v>DEF</v>
      </c>
      <c r="G249" s="23">
        <v>68.333333333333329</v>
      </c>
      <c r="H249" s="11">
        <f>VLOOKUP(Table1[[#This Row],[pID]],FIFAdata5626[],8,FALSE)</f>
        <v>4.0999999999999996</v>
      </c>
      <c r="I249" s="28" t="str">
        <f>IF(VLOOKUP(Table1[[#This Row],[pID]],FIFAdata5626[],9,FALSE)="playing","In the squad","Not selected")</f>
        <v>In the squad</v>
      </c>
      <c r="J249" s="11" t="str">
        <f>VLOOKUP(Table1[[#This Row],[Team]],Table2[],10,)</f>
        <v>Pot 1</v>
      </c>
      <c r="K249" s="11" t="str">
        <f>VLOOKUP(Table1[[#This Row],[Team]],Table2[],11,)</f>
        <v>Group B</v>
      </c>
      <c r="L249" s="1"/>
      <c r="M249" s="36">
        <v>0.84</v>
      </c>
      <c r="N249" s="37">
        <v>0.39</v>
      </c>
      <c r="O249" s="37">
        <v>0.13</v>
      </c>
      <c r="P249" s="37">
        <v>0.04</v>
      </c>
      <c r="Q249" s="38">
        <v>0.01</v>
      </c>
      <c r="R249" s="39" t="b">
        <v>0</v>
      </c>
      <c r="S249" s="11"/>
      <c r="T249" s="44"/>
    </row>
    <row r="250" spans="1:20" ht="20.100000000000001" customHeight="1" x14ac:dyDescent="0.25">
      <c r="A250" s="11">
        <v>221</v>
      </c>
      <c r="B250" t="s">
        <v>204</v>
      </c>
      <c r="C250" s="21" t="str">
        <f>VLOOKUP(Table1[[#This Row],[pID]],FIFAdata5626[],5,)</f>
        <v>Derek Cornelius</v>
      </c>
      <c r="D250" s="11" t="e" cm="1" vm="11">
        <f t="array" aca="1" ref="D250" ca="1">_xlfn.FIELDVALUE(Table1[[#This Row],[Team]],"image")</f>
        <v>#VALUE!</v>
      </c>
      <c r="E250" s="21" t="e" vm="12">
        <v>#VALUE!</v>
      </c>
      <c r="F250" s="11" t="str">
        <f>VLOOKUP(Table1[[#This Row],[pID]],FIFAdata5626[],7,FALSE)</f>
        <v>DEF</v>
      </c>
      <c r="G250" s="23">
        <v>66.666666666666657</v>
      </c>
      <c r="H250" s="11">
        <f>VLOOKUP(Table1[[#This Row],[pID]],FIFAdata5626[],8,FALSE)</f>
        <v>4</v>
      </c>
      <c r="I250" s="29" t="str">
        <f>IF(VLOOKUP(Table1[[#This Row],[pID]],FIFAdata5626[],9,FALSE)="playing","In the squad","Not selected")</f>
        <v>In the squad</v>
      </c>
      <c r="J250" s="11" t="str">
        <f>VLOOKUP(Table1[[#This Row],[Team]],Table2[],10,)</f>
        <v>Pot 1</v>
      </c>
      <c r="K250" s="11" t="str">
        <f>VLOOKUP(Table1[[#This Row],[Team]],Table2[],11,)</f>
        <v>Group B</v>
      </c>
      <c r="L250" s="2"/>
      <c r="M250" s="36">
        <v>0.84</v>
      </c>
      <c r="N250" s="37">
        <v>0.39</v>
      </c>
      <c r="O250" s="37">
        <v>0.13</v>
      </c>
      <c r="P250" s="37">
        <v>0.04</v>
      </c>
      <c r="Q250" s="38">
        <v>0.01</v>
      </c>
      <c r="R250" s="39" t="b">
        <v>0</v>
      </c>
      <c r="S250" s="11"/>
      <c r="T250" s="44"/>
    </row>
    <row r="251" spans="1:20" ht="20.100000000000001" customHeight="1" x14ac:dyDescent="0.25">
      <c r="A251" s="11">
        <v>1963</v>
      </c>
      <c r="B251" t="s">
        <v>1380</v>
      </c>
      <c r="C251" s="21" t="str">
        <f>VLOOKUP(Table1[[#This Row],[pID]],FIFAdata5626[],5,)</f>
        <v>Alistair Johnston</v>
      </c>
      <c r="D251" s="11" t="e" cm="1" vm="11">
        <f t="array" aca="1" ref="D251" ca="1">_xlfn.FIELDVALUE(Table1[[#This Row],[Team]],"image")</f>
        <v>#VALUE!</v>
      </c>
      <c r="E251" s="21" t="e" vm="12">
        <v>#VALUE!</v>
      </c>
      <c r="F251" s="11" t="str">
        <f>VLOOKUP(Table1[[#This Row],[pID]],FIFAdata5626[],7,FALSE)</f>
        <v>DEF</v>
      </c>
      <c r="G251" s="23">
        <v>66.666666666666657</v>
      </c>
      <c r="H251" s="11">
        <f>VLOOKUP(Table1[[#This Row],[pID]],FIFAdata5626[],8,FALSE)</f>
        <v>4</v>
      </c>
      <c r="I251" s="29" t="str">
        <f>IF(VLOOKUP(Table1[[#This Row],[pID]],FIFAdata5626[],9,FALSE)="playing","In the squad","Not selected")</f>
        <v>In the squad</v>
      </c>
      <c r="J251" s="11" t="str">
        <f>VLOOKUP(Table1[[#This Row],[Team]],Table2[],10,)</f>
        <v>Pot 1</v>
      </c>
      <c r="K251" s="11" t="str">
        <f>VLOOKUP(Table1[[#This Row],[Team]],Table2[],11,)</f>
        <v>Group B</v>
      </c>
      <c r="L251" s="2"/>
      <c r="M251" s="36">
        <v>0.84</v>
      </c>
      <c r="N251" s="37">
        <v>0.39</v>
      </c>
      <c r="O251" s="37">
        <v>0.13</v>
      </c>
      <c r="P251" s="37">
        <v>0.04</v>
      </c>
      <c r="Q251" s="38">
        <v>0.01</v>
      </c>
      <c r="R251" s="39" t="b">
        <v>0</v>
      </c>
      <c r="S251" s="11"/>
      <c r="T251" s="44"/>
    </row>
    <row r="252" spans="1:20" ht="20.100000000000001" customHeight="1" x14ac:dyDescent="0.25">
      <c r="A252" s="11">
        <v>220</v>
      </c>
      <c r="B252" t="s">
        <v>203</v>
      </c>
      <c r="C252" s="21" t="str">
        <f>VLOOKUP(Table1[[#This Row],[pID]],FIFAdata5626[],5,)</f>
        <v>Richie Laryea</v>
      </c>
      <c r="D252" s="11" t="e" cm="1" vm="11">
        <f t="array" aca="1" ref="D252" ca="1">_xlfn.FIELDVALUE(Table1[[#This Row],[Team]],"image")</f>
        <v>#VALUE!</v>
      </c>
      <c r="E252" s="21" t="e" vm="12">
        <v>#VALUE!</v>
      </c>
      <c r="F252" s="11" t="str">
        <f>VLOOKUP(Table1[[#This Row],[pID]],FIFAdata5626[],7,FALSE)</f>
        <v>DEF</v>
      </c>
      <c r="G252" s="23">
        <v>65</v>
      </c>
      <c r="H252" s="11">
        <f>VLOOKUP(Table1[[#This Row],[pID]],FIFAdata5626[],8,FALSE)</f>
        <v>3.9</v>
      </c>
      <c r="I252" s="28" t="str">
        <f>IF(VLOOKUP(Table1[[#This Row],[pID]],FIFAdata5626[],9,FALSE)="playing","In the squad","Not selected")</f>
        <v>In the squad</v>
      </c>
      <c r="J252" s="11" t="str">
        <f>VLOOKUP(Table1[[#This Row],[Team]],Table2[],10,)</f>
        <v>Pot 1</v>
      </c>
      <c r="K252" s="11" t="str">
        <f>VLOOKUP(Table1[[#This Row],[Team]],Table2[],11,)</f>
        <v>Group B</v>
      </c>
      <c r="L252" s="1"/>
      <c r="M252" s="36">
        <v>0.84</v>
      </c>
      <c r="N252" s="37">
        <v>0.39</v>
      </c>
      <c r="O252" s="37">
        <v>0.13</v>
      </c>
      <c r="P252" s="37">
        <v>0.04</v>
      </c>
      <c r="Q252" s="38">
        <v>0.01</v>
      </c>
      <c r="R252" s="39" t="b">
        <v>0</v>
      </c>
      <c r="S252" s="11"/>
      <c r="T252" s="44"/>
    </row>
    <row r="253" spans="1:20" ht="20.100000000000001" customHeight="1" x14ac:dyDescent="0.25">
      <c r="A253" s="11">
        <v>1966</v>
      </c>
      <c r="B253" t="s">
        <v>1383</v>
      </c>
      <c r="C253" s="21" t="str">
        <f>VLOOKUP(Table1[[#This Row],[pID]],FIFAdata5626[],5,)</f>
        <v>Alfie Jones</v>
      </c>
      <c r="D253" s="11" t="e" cm="1" vm="11">
        <f t="array" aca="1" ref="D253" ca="1">_xlfn.FIELDVALUE(Table1[[#This Row],[Team]],"image")</f>
        <v>#VALUE!</v>
      </c>
      <c r="E253" s="21" t="e" vm="12">
        <v>#VALUE!</v>
      </c>
      <c r="F253" s="11" t="str">
        <f>VLOOKUP(Table1[[#This Row],[pID]],FIFAdata5626[],7,FALSE)</f>
        <v>DEF</v>
      </c>
      <c r="G253" s="23">
        <v>63.333333333333329</v>
      </c>
      <c r="H253" s="11">
        <f>VLOOKUP(Table1[[#This Row],[pID]],FIFAdata5626[],8,FALSE)</f>
        <v>3.8</v>
      </c>
      <c r="I253" s="28" t="str">
        <f>IF(VLOOKUP(Table1[[#This Row],[pID]],FIFAdata5626[],9,FALSE)="playing","In the squad","Not selected")</f>
        <v>In the squad</v>
      </c>
      <c r="J253" s="11" t="str">
        <f>VLOOKUP(Table1[[#This Row],[Team]],Table2[],10,)</f>
        <v>Pot 1</v>
      </c>
      <c r="K253" s="11" t="str">
        <f>VLOOKUP(Table1[[#This Row],[Team]],Table2[],11,)</f>
        <v>Group B</v>
      </c>
      <c r="L253" s="1"/>
      <c r="M253" s="36">
        <v>0.84</v>
      </c>
      <c r="N253" s="37">
        <v>0.39</v>
      </c>
      <c r="O253" s="37">
        <v>0.13</v>
      </c>
      <c r="P253" s="37">
        <v>0.04</v>
      </c>
      <c r="Q253" s="38">
        <v>0.01</v>
      </c>
      <c r="R253" s="39" t="b">
        <v>0</v>
      </c>
      <c r="S253" s="11"/>
      <c r="T253" s="44"/>
    </row>
    <row r="254" spans="1:20" ht="20.100000000000001" customHeight="1" x14ac:dyDescent="0.25">
      <c r="A254" s="11">
        <v>223</v>
      </c>
      <c r="B254" t="s">
        <v>205</v>
      </c>
      <c r="C254" s="21" t="str">
        <f>VLOOKUP(Table1[[#This Row],[pID]],FIFAdata5626[],5,)</f>
        <v>Joel Waterman</v>
      </c>
      <c r="D254" s="11" t="e" cm="1" vm="11">
        <f t="array" aca="1" ref="D254" ca="1">_xlfn.FIELDVALUE(Table1[[#This Row],[Team]],"image")</f>
        <v>#VALUE!</v>
      </c>
      <c r="E254" s="21" t="e" vm="12">
        <v>#VALUE!</v>
      </c>
      <c r="F254" s="11" t="str">
        <f>VLOOKUP(Table1[[#This Row],[pID]],FIFAdata5626[],7,FALSE)</f>
        <v>DEF</v>
      </c>
      <c r="G254" s="23">
        <v>61.666666666666671</v>
      </c>
      <c r="H254" s="11">
        <f>VLOOKUP(Table1[[#This Row],[pID]],FIFAdata5626[],8,FALSE)</f>
        <v>3.7</v>
      </c>
      <c r="I254" s="28" t="str">
        <f>IF(VLOOKUP(Table1[[#This Row],[pID]],FIFAdata5626[],9,FALSE)="playing","In the squad","Not selected")</f>
        <v>In the squad</v>
      </c>
      <c r="J254" s="11" t="str">
        <f>VLOOKUP(Table1[[#This Row],[Team]],Table2[],10,)</f>
        <v>Pot 1</v>
      </c>
      <c r="K254" s="11" t="str">
        <f>VLOOKUP(Table1[[#This Row],[Team]],Table2[],11,)</f>
        <v>Group B</v>
      </c>
      <c r="L254" s="1"/>
      <c r="M254" s="36">
        <v>0.84</v>
      </c>
      <c r="N254" s="37">
        <v>0.39</v>
      </c>
      <c r="O254" s="37">
        <v>0.13</v>
      </c>
      <c r="P254" s="37">
        <v>0.04</v>
      </c>
      <c r="Q254" s="38">
        <v>0.01</v>
      </c>
      <c r="R254" s="39" t="b">
        <v>0</v>
      </c>
      <c r="S254" s="11"/>
      <c r="T254" s="44"/>
    </row>
    <row r="255" spans="1:20" ht="20.100000000000001" customHeight="1" x14ac:dyDescent="0.25">
      <c r="A255" s="11">
        <v>225</v>
      </c>
      <c r="B255" t="s">
        <v>206</v>
      </c>
      <c r="C255" s="21" t="str">
        <f>VLOOKUP(Table1[[#This Row],[pID]],FIFAdata5626[],5,)</f>
        <v>Luc De Fougerolles</v>
      </c>
      <c r="D255" s="11" t="e" cm="1" vm="11">
        <f t="array" aca="1" ref="D255" ca="1">_xlfn.FIELDVALUE(Table1[[#This Row],[Team]],"image")</f>
        <v>#VALUE!</v>
      </c>
      <c r="E255" s="21" t="e" vm="12">
        <v>#VALUE!</v>
      </c>
      <c r="F255" s="11" t="str">
        <f>VLOOKUP(Table1[[#This Row],[pID]],FIFAdata5626[],7,FALSE)</f>
        <v>DEF</v>
      </c>
      <c r="G255" s="23">
        <v>58.333333333333336</v>
      </c>
      <c r="H255" s="11">
        <f>VLOOKUP(Table1[[#This Row],[pID]],FIFAdata5626[],8,FALSE)</f>
        <v>3.5</v>
      </c>
      <c r="I255" s="28" t="str">
        <f>IF(VLOOKUP(Table1[[#This Row],[pID]],FIFAdata5626[],9,FALSE)="playing","In the squad","Not selected")</f>
        <v>In the squad</v>
      </c>
      <c r="J255" s="11" t="str">
        <f>VLOOKUP(Table1[[#This Row],[Team]],Table2[],10,)</f>
        <v>Pot 1</v>
      </c>
      <c r="K255" s="11" t="str">
        <f>VLOOKUP(Table1[[#This Row],[Team]],Table2[],11,)</f>
        <v>Group B</v>
      </c>
      <c r="L255" s="1"/>
      <c r="M255" s="36">
        <v>0.84</v>
      </c>
      <c r="N255" s="37">
        <v>0.39</v>
      </c>
      <c r="O255" s="37">
        <v>0.13</v>
      </c>
      <c r="P255" s="37">
        <v>0.04</v>
      </c>
      <c r="Q255" s="38">
        <v>0.01</v>
      </c>
      <c r="R255" s="39" t="b">
        <v>0</v>
      </c>
      <c r="S255" s="11"/>
      <c r="T255" s="44"/>
    </row>
    <row r="256" spans="1:20" ht="20.100000000000001" customHeight="1" x14ac:dyDescent="0.25">
      <c r="A256" s="11">
        <v>245</v>
      </c>
      <c r="B256" t="s">
        <v>224</v>
      </c>
      <c r="C256" s="21" t="str">
        <f>VLOOKUP(Table1[[#This Row],[pID]],FIFAdata5626[],5,)</f>
        <v>Ismaël Koné</v>
      </c>
      <c r="D256" s="11" t="e" cm="1" vm="11">
        <f t="array" aca="1" ref="D256" ca="1">_xlfn.FIELDVALUE(Table1[[#This Row],[Team]],"image")</f>
        <v>#VALUE!</v>
      </c>
      <c r="E256" s="21" t="e" vm="12">
        <v>#VALUE!</v>
      </c>
      <c r="F256" s="11" t="str">
        <f>VLOOKUP(Table1[[#This Row],[pID]],FIFAdata5626[],7,FALSE)</f>
        <v>MID</v>
      </c>
      <c r="G256" s="23">
        <v>60</v>
      </c>
      <c r="H256" s="11">
        <f>VLOOKUP(Table1[[#This Row],[pID]],FIFAdata5626[],8,FALSE)</f>
        <v>6</v>
      </c>
      <c r="I256" s="29" t="str">
        <f>IF(VLOOKUP(Table1[[#This Row],[pID]],FIFAdata5626[],9,FALSE)="playing","In the squad","Not selected")</f>
        <v>In the squad</v>
      </c>
      <c r="J256" s="11" t="str">
        <f>VLOOKUP(Table1[[#This Row],[Team]],Table2[],10,)</f>
        <v>Pot 1</v>
      </c>
      <c r="K256" s="11" t="str">
        <f>VLOOKUP(Table1[[#This Row],[Team]],Table2[],11,)</f>
        <v>Group B</v>
      </c>
      <c r="L256" s="2"/>
      <c r="M256" s="36">
        <v>0.84</v>
      </c>
      <c r="N256" s="37">
        <v>0.39</v>
      </c>
      <c r="O256" s="37">
        <v>0.13</v>
      </c>
      <c r="P256" s="37">
        <v>0.04</v>
      </c>
      <c r="Q256" s="38">
        <v>0.01</v>
      </c>
      <c r="R256" s="39" t="b">
        <v>0</v>
      </c>
      <c r="S256" s="11"/>
      <c r="T256" s="44"/>
    </row>
    <row r="257" spans="1:20" ht="20.100000000000001" customHeight="1" x14ac:dyDescent="0.25">
      <c r="A257" s="11">
        <v>244</v>
      </c>
      <c r="B257" t="s">
        <v>223</v>
      </c>
      <c r="C257" s="21" t="str">
        <f>VLOOKUP(Table1[[#This Row],[pID]],FIFAdata5626[],5,)</f>
        <v>Marcelo Flores</v>
      </c>
      <c r="D257" s="11" t="e" cm="1" vm="11">
        <f t="array" aca="1" ref="D257" ca="1">_xlfn.FIELDVALUE(Table1[[#This Row],[Team]],"image")</f>
        <v>#VALUE!</v>
      </c>
      <c r="E257" s="21" t="e" vm="12">
        <v>#VALUE!</v>
      </c>
      <c r="F257" s="11" t="str">
        <f>VLOOKUP(Table1[[#This Row],[pID]],FIFAdata5626[],7,FALSE)</f>
        <v>MID</v>
      </c>
      <c r="G257" s="23">
        <v>57.000000000000007</v>
      </c>
      <c r="H257" s="11">
        <f>VLOOKUP(Table1[[#This Row],[pID]],FIFAdata5626[],8,FALSE)</f>
        <v>5.7</v>
      </c>
      <c r="I257" s="28" t="str">
        <f>IF(VLOOKUP(Table1[[#This Row],[pID]],FIFAdata5626[],9,FALSE)="playing","In the squad","Not selected")</f>
        <v>In the squad</v>
      </c>
      <c r="J257" s="11" t="str">
        <f>VLOOKUP(Table1[[#This Row],[Team]],Table2[],10,)</f>
        <v>Pot 1</v>
      </c>
      <c r="K257" s="11" t="str">
        <f>VLOOKUP(Table1[[#This Row],[Team]],Table2[],11,)</f>
        <v>Group B</v>
      </c>
      <c r="L257" s="1"/>
      <c r="M257" s="36">
        <v>0.84</v>
      </c>
      <c r="N257" s="37">
        <v>0.39</v>
      </c>
      <c r="O257" s="37">
        <v>0.13</v>
      </c>
      <c r="P257" s="37">
        <v>0.04</v>
      </c>
      <c r="Q257" s="38">
        <v>0.01</v>
      </c>
      <c r="R257" s="39" t="b">
        <v>0</v>
      </c>
      <c r="S257" s="11"/>
      <c r="T257" s="44"/>
    </row>
    <row r="258" spans="1:20" ht="20.100000000000001" customHeight="1" x14ac:dyDescent="0.25">
      <c r="A258" s="11">
        <v>243</v>
      </c>
      <c r="B258" t="s">
        <v>222</v>
      </c>
      <c r="C258" s="21" t="str">
        <f>VLOOKUP(Table1[[#This Row],[pID]],FIFAdata5626[],5,)</f>
        <v>Jonathan Osorio</v>
      </c>
      <c r="D258" s="11" t="e" cm="1" vm="11">
        <f t="array" aca="1" ref="D258" ca="1">_xlfn.FIELDVALUE(Table1[[#This Row],[Team]],"image")</f>
        <v>#VALUE!</v>
      </c>
      <c r="E258" s="21" t="e" vm="12">
        <v>#VALUE!</v>
      </c>
      <c r="F258" s="11" t="str">
        <f>VLOOKUP(Table1[[#This Row],[pID]],FIFAdata5626[],7,FALSE)</f>
        <v>MID</v>
      </c>
      <c r="G258" s="23">
        <v>55.999999999999993</v>
      </c>
      <c r="H258" s="11">
        <f>VLOOKUP(Table1[[#This Row],[pID]],FIFAdata5626[],8,FALSE)</f>
        <v>5.6</v>
      </c>
      <c r="I258" s="28" t="str">
        <f>IF(VLOOKUP(Table1[[#This Row],[pID]],FIFAdata5626[],9,FALSE)="playing","In the squad","Not selected")</f>
        <v>In the squad</v>
      </c>
      <c r="J258" s="11" t="str">
        <f>VLOOKUP(Table1[[#This Row],[Team]],Table2[],10,)</f>
        <v>Pot 1</v>
      </c>
      <c r="K258" s="11" t="str">
        <f>VLOOKUP(Table1[[#This Row],[Team]],Table2[],11,)</f>
        <v>Group B</v>
      </c>
      <c r="L258" s="1"/>
      <c r="M258" s="36">
        <v>0.84</v>
      </c>
      <c r="N258" s="37">
        <v>0.39</v>
      </c>
      <c r="O258" s="37">
        <v>0.13</v>
      </c>
      <c r="P258" s="37">
        <v>0.04</v>
      </c>
      <c r="Q258" s="38">
        <v>0.01</v>
      </c>
      <c r="R258" s="39" t="b">
        <v>0</v>
      </c>
      <c r="S258" s="11"/>
      <c r="T258" s="44"/>
    </row>
    <row r="259" spans="1:20" ht="20.100000000000001" customHeight="1" x14ac:dyDescent="0.25">
      <c r="A259" s="11">
        <v>242</v>
      </c>
      <c r="B259" t="s">
        <v>221</v>
      </c>
      <c r="C259" s="21" t="str">
        <f>VLOOKUP(Table1[[#This Row],[pID]],FIFAdata5626[],5,)</f>
        <v>Mathieu Choinière</v>
      </c>
      <c r="D259" s="11" t="e" cm="1" vm="11">
        <f t="array" aca="1" ref="D259" ca="1">_xlfn.FIELDVALUE(Table1[[#This Row],[Team]],"image")</f>
        <v>#VALUE!</v>
      </c>
      <c r="E259" s="21" t="e" vm="12">
        <v>#VALUE!</v>
      </c>
      <c r="F259" s="11" t="str">
        <f>VLOOKUP(Table1[[#This Row],[pID]],FIFAdata5626[],7,FALSE)</f>
        <v>MID</v>
      </c>
      <c r="G259" s="23">
        <v>53</v>
      </c>
      <c r="H259" s="11">
        <f>VLOOKUP(Table1[[#This Row],[pID]],FIFAdata5626[],8,FALSE)</f>
        <v>5.3</v>
      </c>
      <c r="I259" s="28" t="str">
        <f>IF(VLOOKUP(Table1[[#This Row],[pID]],FIFAdata5626[],9,FALSE)="playing","In the squad","Not selected")</f>
        <v>In the squad</v>
      </c>
      <c r="J259" s="11" t="str">
        <f>VLOOKUP(Table1[[#This Row],[Team]],Table2[],10,)</f>
        <v>Pot 1</v>
      </c>
      <c r="K259" s="11" t="str">
        <f>VLOOKUP(Table1[[#This Row],[Team]],Table2[],11,)</f>
        <v>Group B</v>
      </c>
      <c r="L259" s="1"/>
      <c r="M259" s="36">
        <v>0.84</v>
      </c>
      <c r="N259" s="37">
        <v>0.39</v>
      </c>
      <c r="O259" s="37">
        <v>0.13</v>
      </c>
      <c r="P259" s="37">
        <v>0.04</v>
      </c>
      <c r="Q259" s="38">
        <v>0.01</v>
      </c>
      <c r="R259" s="39" t="b">
        <v>0</v>
      </c>
      <c r="S259" s="11"/>
      <c r="T259" s="44"/>
    </row>
    <row r="260" spans="1:20" ht="20.100000000000001" customHeight="1" x14ac:dyDescent="0.25">
      <c r="A260" s="11">
        <v>1968</v>
      </c>
      <c r="B260" t="s">
        <v>1385</v>
      </c>
      <c r="C260" s="21" t="str">
        <f>VLOOKUP(Table1[[#This Row],[pID]],FIFAdata5626[],5,)</f>
        <v>Jacob Shaffelburg</v>
      </c>
      <c r="D260" s="11" t="e" cm="1" vm="11">
        <f t="array" aca="1" ref="D260" ca="1">_xlfn.FIELDVALUE(Table1[[#This Row],[Team]],"image")</f>
        <v>#VALUE!</v>
      </c>
      <c r="E260" s="21" t="e" vm="12">
        <v>#VALUE!</v>
      </c>
      <c r="F260" s="11" t="str">
        <f>VLOOKUP(Table1[[#This Row],[pID]],FIFAdata5626[],7,FALSE)</f>
        <v>MID</v>
      </c>
      <c r="G260" s="23">
        <v>52</v>
      </c>
      <c r="H260" s="11">
        <f>VLOOKUP(Table1[[#This Row],[pID]],FIFAdata5626[],8,FALSE)</f>
        <v>5.2</v>
      </c>
      <c r="I260" s="28" t="str">
        <f>IF(VLOOKUP(Table1[[#This Row],[pID]],FIFAdata5626[],9,FALSE)="playing","In the squad","Not selected")</f>
        <v>In the squad</v>
      </c>
      <c r="J260" s="11" t="str">
        <f>VLOOKUP(Table1[[#This Row],[Team]],Table2[],10,)</f>
        <v>Pot 1</v>
      </c>
      <c r="K260" s="11" t="str">
        <f>VLOOKUP(Table1[[#This Row],[Team]],Table2[],11,)</f>
        <v>Group B</v>
      </c>
      <c r="L260" s="1"/>
      <c r="M260" s="36">
        <v>0.84</v>
      </c>
      <c r="N260" s="37">
        <v>0.39</v>
      </c>
      <c r="O260" s="37">
        <v>0.13</v>
      </c>
      <c r="P260" s="37">
        <v>0.04</v>
      </c>
      <c r="Q260" s="38">
        <v>0.01</v>
      </c>
      <c r="R260" s="39" t="b">
        <v>0</v>
      </c>
      <c r="S260" s="11"/>
      <c r="T260" s="44"/>
    </row>
    <row r="261" spans="1:20" ht="20.100000000000001" customHeight="1" x14ac:dyDescent="0.25">
      <c r="A261" s="11">
        <v>241</v>
      </c>
      <c r="B261" t="s">
        <v>220</v>
      </c>
      <c r="C261" s="21" t="str">
        <f>VLOOKUP(Table1[[#This Row],[pID]],FIFAdata5626[],5,)</f>
        <v>Nathan Saliba</v>
      </c>
      <c r="D261" s="11" t="e" cm="1" vm="11">
        <f t="array" aca="1" ref="D261" ca="1">_xlfn.FIELDVALUE(Table1[[#This Row],[Team]],"image")</f>
        <v>#VALUE!</v>
      </c>
      <c r="E261" s="21" t="e" vm="12">
        <v>#VALUE!</v>
      </c>
      <c r="F261" s="11" t="str">
        <f>VLOOKUP(Table1[[#This Row],[pID]],FIFAdata5626[],7,FALSE)</f>
        <v>MID</v>
      </c>
      <c r="G261" s="23">
        <v>51</v>
      </c>
      <c r="H261" s="11">
        <f>VLOOKUP(Table1[[#This Row],[pID]],FIFAdata5626[],8,FALSE)</f>
        <v>5.0999999999999996</v>
      </c>
      <c r="I261" s="28" t="str">
        <f>IF(VLOOKUP(Table1[[#This Row],[pID]],FIFAdata5626[],9,FALSE)="playing","In the squad","Not selected")</f>
        <v>In the squad</v>
      </c>
      <c r="J261" s="11" t="str">
        <f>VLOOKUP(Table1[[#This Row],[Team]],Table2[],10,)</f>
        <v>Pot 1</v>
      </c>
      <c r="K261" s="11" t="str">
        <f>VLOOKUP(Table1[[#This Row],[Team]],Table2[],11,)</f>
        <v>Group B</v>
      </c>
      <c r="L261" s="1"/>
      <c r="M261" s="36">
        <v>0.84</v>
      </c>
      <c r="N261" s="37">
        <v>0.39</v>
      </c>
      <c r="O261" s="37">
        <v>0.13</v>
      </c>
      <c r="P261" s="37">
        <v>0.04</v>
      </c>
      <c r="Q261" s="38">
        <v>0.01</v>
      </c>
      <c r="R261" s="39" t="b">
        <v>0</v>
      </c>
      <c r="S261" s="11"/>
      <c r="T261" s="44"/>
    </row>
    <row r="262" spans="1:20" ht="20.100000000000001" customHeight="1" x14ac:dyDescent="0.25">
      <c r="A262" s="11">
        <v>1967</v>
      </c>
      <c r="B262" t="s">
        <v>1384</v>
      </c>
      <c r="C262" s="21" t="str">
        <f>VLOOKUP(Table1[[#This Row],[pID]],FIFAdata5626[],5,)</f>
        <v>Stephen Eustaquio</v>
      </c>
      <c r="D262" s="11" t="e" cm="1" vm="11">
        <f t="array" aca="1" ref="D262" ca="1">_xlfn.FIELDVALUE(Table1[[#This Row],[Team]],"image")</f>
        <v>#VALUE!</v>
      </c>
      <c r="E262" s="21" t="e" vm="12">
        <v>#VALUE!</v>
      </c>
      <c r="F262" s="11" t="str">
        <f>VLOOKUP(Table1[[#This Row],[pID]],FIFAdata5626[],7,FALSE)</f>
        <v>MID</v>
      </c>
      <c r="G262" s="23">
        <v>50</v>
      </c>
      <c r="H262" s="11">
        <f>VLOOKUP(Table1[[#This Row],[pID]],FIFAdata5626[],8,FALSE)</f>
        <v>5</v>
      </c>
      <c r="I262" s="29" t="str">
        <f>IF(VLOOKUP(Table1[[#This Row],[pID]],FIFAdata5626[],9,FALSE)="playing","In the squad","Not selected")</f>
        <v>In the squad</v>
      </c>
      <c r="J262" s="11" t="str">
        <f>VLOOKUP(Table1[[#This Row],[Team]],Table2[],10,)</f>
        <v>Pot 1</v>
      </c>
      <c r="K262" s="11" t="str">
        <f>VLOOKUP(Table1[[#This Row],[Team]],Table2[],11,)</f>
        <v>Group B</v>
      </c>
      <c r="L262" s="2"/>
      <c r="M262" s="36">
        <v>0.84</v>
      </c>
      <c r="N262" s="37">
        <v>0.39</v>
      </c>
      <c r="O262" s="37">
        <v>0.13</v>
      </c>
      <c r="P262" s="37">
        <v>0.04</v>
      </c>
      <c r="Q262" s="38">
        <v>0.01</v>
      </c>
      <c r="R262" s="39" t="b">
        <v>0</v>
      </c>
      <c r="S262" s="11"/>
      <c r="T262" s="44"/>
    </row>
    <row r="263" spans="1:20" ht="20.100000000000001" customHeight="1" thickBot="1" x14ac:dyDescent="0.3">
      <c r="A263" s="20">
        <v>238</v>
      </c>
      <c r="B263" t="s">
        <v>217</v>
      </c>
      <c r="C263" s="22" t="str">
        <f>VLOOKUP(Table1[[#This Row],[pID]],FIFAdata5626[],5,)</f>
        <v>Ali Ahmed</v>
      </c>
      <c r="D263" s="20" t="e" cm="1" vm="11">
        <f t="array" aca="1" ref="D263" ca="1">_xlfn.FIELDVALUE(Table1[[#This Row],[Team]],"image")</f>
        <v>#VALUE!</v>
      </c>
      <c r="E263" s="22" t="e" vm="12">
        <v>#VALUE!</v>
      </c>
      <c r="F263" s="20" t="str">
        <f>VLOOKUP(Table1[[#This Row],[pID]],FIFAdata5626[],7,FALSE)</f>
        <v>MID</v>
      </c>
      <c r="G263" s="24">
        <v>49.000000000000007</v>
      </c>
      <c r="H263" s="20">
        <f>VLOOKUP(Table1[[#This Row],[pID]],FIFAdata5626[],8,FALSE)</f>
        <v>4.9000000000000004</v>
      </c>
      <c r="I263" s="30" t="str">
        <f>IF(VLOOKUP(Table1[[#This Row],[pID]],FIFAdata5626[],9,FALSE)="playing","In the squad","Not selected")</f>
        <v>In the squad</v>
      </c>
      <c r="J263" s="20" t="str">
        <f>VLOOKUP(Table1[[#This Row],[Team]],Table2[],10,)</f>
        <v>Pot 1</v>
      </c>
      <c r="K263" s="20" t="str">
        <f>VLOOKUP(Table1[[#This Row],[Team]],Table2[],11,)</f>
        <v>Group B</v>
      </c>
      <c r="L263" s="1"/>
      <c r="M263" s="40">
        <v>0.84</v>
      </c>
      <c r="N263" s="41">
        <v>0.39</v>
      </c>
      <c r="O263" s="41">
        <v>0.13</v>
      </c>
      <c r="P263" s="41">
        <v>0.04</v>
      </c>
      <c r="Q263" s="42">
        <v>0.01</v>
      </c>
      <c r="R263" s="43" t="b">
        <v>0</v>
      </c>
      <c r="S263" s="20"/>
      <c r="T263" s="45"/>
    </row>
    <row r="264" spans="1:20" ht="20.100000000000001" customHeight="1" x14ac:dyDescent="0.25">
      <c r="A264" s="11">
        <v>240</v>
      </c>
      <c r="B264" t="s">
        <v>219</v>
      </c>
      <c r="C264" s="21" t="str">
        <f>VLOOKUP(Table1[[#This Row],[pID]],FIFAdata5626[],5,)</f>
        <v>Niko Sigur</v>
      </c>
      <c r="D264" s="11" t="e" cm="1" vm="11">
        <f t="array" aca="1" ref="D264" ca="1">_xlfn.FIELDVALUE(Table1[[#This Row],[Team]],"image")</f>
        <v>#VALUE!</v>
      </c>
      <c r="E264" s="21" t="e" vm="12">
        <v>#VALUE!</v>
      </c>
      <c r="F264" s="11" t="str">
        <f>VLOOKUP(Table1[[#This Row],[pID]],FIFAdata5626[],7,FALSE)</f>
        <v>MID</v>
      </c>
      <c r="G264" s="23">
        <v>49.000000000000007</v>
      </c>
      <c r="H264" s="11">
        <f>VLOOKUP(Table1[[#This Row],[pID]],FIFAdata5626[],8,FALSE)</f>
        <v>4.9000000000000004</v>
      </c>
      <c r="I264" s="28" t="str">
        <f>IF(VLOOKUP(Table1[[#This Row],[pID]],FIFAdata5626[],9,FALSE)="playing","In the squad","Not selected")</f>
        <v>In the squad</v>
      </c>
      <c r="J264" s="11" t="str">
        <f>VLOOKUP(Table1[[#This Row],[Team]],Table2[],10,)</f>
        <v>Pot 1</v>
      </c>
      <c r="K264" s="11" t="str">
        <f>VLOOKUP(Table1[[#This Row],[Team]],Table2[],11,)</f>
        <v>Group B</v>
      </c>
      <c r="L264" s="1"/>
      <c r="M264" s="36">
        <v>0.84</v>
      </c>
      <c r="N264" s="37">
        <v>0.39</v>
      </c>
      <c r="O264" s="37">
        <v>0.13</v>
      </c>
      <c r="P264" s="37">
        <v>0.04</v>
      </c>
      <c r="Q264" s="38">
        <v>0.01</v>
      </c>
      <c r="R264" s="39" t="b">
        <v>0</v>
      </c>
      <c r="S264" s="11"/>
      <c r="T264" s="44"/>
    </row>
    <row r="265" spans="1:20" ht="20.100000000000001" customHeight="1" x14ac:dyDescent="0.25">
      <c r="A265" s="11">
        <v>227</v>
      </c>
      <c r="B265" t="s">
        <v>208</v>
      </c>
      <c r="C265" s="21" t="str">
        <f>VLOOKUP(Table1[[#This Row],[pID]],FIFAdata5626[],5,)</f>
        <v>Cyle Larin</v>
      </c>
      <c r="D265" s="11" t="e" cm="1" vm="11">
        <f t="array" aca="1" ref="D265" ca="1">_xlfn.FIELDVALUE(Table1[[#This Row],[Team]],"image")</f>
        <v>#VALUE!</v>
      </c>
      <c r="E265" s="21" t="e" vm="12">
        <v>#VALUE!</v>
      </c>
      <c r="F265" s="11" t="str">
        <f>VLOOKUP(Table1[[#This Row],[pID]],FIFAdata5626[],7,FALSE)</f>
        <v>FWD</v>
      </c>
      <c r="G265" s="23">
        <v>59.047619047619051</v>
      </c>
      <c r="H265" s="11">
        <f>VLOOKUP(Table1[[#This Row],[pID]],FIFAdata5626[],8,FALSE)</f>
        <v>6.2</v>
      </c>
      <c r="I265" s="28" t="str">
        <f>IF(VLOOKUP(Table1[[#This Row],[pID]],FIFAdata5626[],9,FALSE)="playing","In the squad","Not selected")</f>
        <v>In the squad</v>
      </c>
      <c r="J265" s="11" t="str">
        <f>VLOOKUP(Table1[[#This Row],[Team]],Table2[],10,)</f>
        <v>Pot 1</v>
      </c>
      <c r="K265" s="11" t="str">
        <f>VLOOKUP(Table1[[#This Row],[Team]],Table2[],11,)</f>
        <v>Group B</v>
      </c>
      <c r="L265" s="1"/>
      <c r="M265" s="36">
        <v>0.84</v>
      </c>
      <c r="N265" s="37">
        <v>0.39</v>
      </c>
      <c r="O265" s="37">
        <v>0.13</v>
      </c>
      <c r="P265" s="37">
        <v>0.04</v>
      </c>
      <c r="Q265" s="38">
        <v>0.01</v>
      </c>
      <c r="R265" s="39" t="b">
        <v>0</v>
      </c>
      <c r="S265" s="11"/>
      <c r="T265" s="44"/>
    </row>
    <row r="266" spans="1:20" ht="20.100000000000001" customHeight="1" x14ac:dyDescent="0.25">
      <c r="A266" s="11">
        <v>228</v>
      </c>
      <c r="B266" t="s">
        <v>209</v>
      </c>
      <c r="C266" s="21" t="str">
        <f>VLOOKUP(Table1[[#This Row],[pID]],FIFAdata5626[],5,)</f>
        <v>Tajon Buchanan</v>
      </c>
      <c r="D266" s="11" t="e" cm="1" vm="11">
        <f t="array" aca="1" ref="D266" ca="1">_xlfn.FIELDVALUE(Table1[[#This Row],[Team]],"image")</f>
        <v>#VALUE!</v>
      </c>
      <c r="E266" s="21" t="e" vm="12">
        <v>#VALUE!</v>
      </c>
      <c r="F266" s="11" t="str">
        <f>VLOOKUP(Table1[[#This Row],[pID]],FIFAdata5626[],7,FALSE)</f>
        <v>FWD</v>
      </c>
      <c r="G266" s="23">
        <v>52.380952380952387</v>
      </c>
      <c r="H266" s="11">
        <f>VLOOKUP(Table1[[#This Row],[pID]],FIFAdata5626[],8,FALSE)</f>
        <v>5.5</v>
      </c>
      <c r="I266" s="28" t="str">
        <f>IF(VLOOKUP(Table1[[#This Row],[pID]],FIFAdata5626[],9,FALSE)="playing","In the squad","Not selected")</f>
        <v>In the squad</v>
      </c>
      <c r="J266" s="11" t="str">
        <f>VLOOKUP(Table1[[#This Row],[Team]],Table2[],10,)</f>
        <v>Pot 1</v>
      </c>
      <c r="K266" s="11" t="str">
        <f>VLOOKUP(Table1[[#This Row],[Team]],Table2[],11,)</f>
        <v>Group B</v>
      </c>
      <c r="L266" s="1"/>
      <c r="M266" s="36">
        <v>0.84</v>
      </c>
      <c r="N266" s="37">
        <v>0.39</v>
      </c>
      <c r="O266" s="37">
        <v>0.13</v>
      </c>
      <c r="P266" s="37">
        <v>0.04</v>
      </c>
      <c r="Q266" s="38">
        <v>0.01</v>
      </c>
      <c r="R266" s="39" t="b">
        <v>0</v>
      </c>
      <c r="S266" s="11"/>
      <c r="T266" s="44"/>
    </row>
    <row r="267" spans="1:20" ht="20.100000000000001" customHeight="1" x14ac:dyDescent="0.25">
      <c r="A267" s="11">
        <v>1970</v>
      </c>
      <c r="B267" t="s">
        <v>1387</v>
      </c>
      <c r="C267" s="21" t="str">
        <f>VLOOKUP(Table1[[#This Row],[pID]],FIFAdata5626[],5,)</f>
        <v>Promise David</v>
      </c>
      <c r="D267" s="11" t="e" cm="1" vm="11">
        <f t="array" aca="1" ref="D267" ca="1">_xlfn.FIELDVALUE(Table1[[#This Row],[Team]],"image")</f>
        <v>#VALUE!</v>
      </c>
      <c r="E267" s="21" t="e" vm="12">
        <v>#VALUE!</v>
      </c>
      <c r="F267" s="11" t="str">
        <f>VLOOKUP(Table1[[#This Row],[pID]],FIFAdata5626[],7,FALSE)</f>
        <v>FWD</v>
      </c>
      <c r="G267" s="23">
        <v>51.428571428571438</v>
      </c>
      <c r="H267" s="11">
        <f>VLOOKUP(Table1[[#This Row],[pID]],FIFAdata5626[],8,FALSE)</f>
        <v>5.4</v>
      </c>
      <c r="I267" s="28" t="str">
        <f>IF(VLOOKUP(Table1[[#This Row],[pID]],FIFAdata5626[],9,FALSE)="playing","In the squad","Not selected")</f>
        <v>In the squad</v>
      </c>
      <c r="J267" s="11" t="str">
        <f>VLOOKUP(Table1[[#This Row],[Team]],Table2[],10,)</f>
        <v>Pot 1</v>
      </c>
      <c r="K267" s="11" t="str">
        <f>VLOOKUP(Table1[[#This Row],[Team]],Table2[],11,)</f>
        <v>Group B</v>
      </c>
      <c r="L267" s="1"/>
      <c r="M267" s="36">
        <v>0.84</v>
      </c>
      <c r="N267" s="37">
        <v>0.39</v>
      </c>
      <c r="O267" s="37">
        <v>0.13</v>
      </c>
      <c r="P267" s="37">
        <v>0.04</v>
      </c>
      <c r="Q267" s="38">
        <v>0.01</v>
      </c>
      <c r="R267" s="39" t="b">
        <v>0</v>
      </c>
      <c r="S267" s="11"/>
      <c r="T267" s="44"/>
    </row>
    <row r="268" spans="1:20" ht="20.100000000000001" customHeight="1" x14ac:dyDescent="0.25">
      <c r="A268" s="11">
        <v>229</v>
      </c>
      <c r="B268" t="s">
        <v>210</v>
      </c>
      <c r="C268" s="21" t="str">
        <f>VLOOKUP(Table1[[#This Row],[pID]],FIFAdata5626[],5,)</f>
        <v>Liam Millar</v>
      </c>
      <c r="D268" s="11" t="e" cm="1" vm="11">
        <f t="array" aca="1" ref="D268" ca="1">_xlfn.FIELDVALUE(Table1[[#This Row],[Team]],"image")</f>
        <v>#VALUE!</v>
      </c>
      <c r="E268" s="21" t="e" vm="12">
        <v>#VALUE!</v>
      </c>
      <c r="F268" s="11" t="str">
        <f>VLOOKUP(Table1[[#This Row],[pID]],FIFAdata5626[],7,FALSE)</f>
        <v>FWD</v>
      </c>
      <c r="G268" s="23">
        <v>48.571428571428562</v>
      </c>
      <c r="H268" s="11">
        <f>VLOOKUP(Table1[[#This Row],[pID]],FIFAdata5626[],8,FALSE)</f>
        <v>5.0999999999999996</v>
      </c>
      <c r="I268" s="28" t="str">
        <f>IF(VLOOKUP(Table1[[#This Row],[pID]],FIFAdata5626[],9,FALSE)="playing","In the squad","Not selected")</f>
        <v>In the squad</v>
      </c>
      <c r="J268" s="11" t="str">
        <f>VLOOKUP(Table1[[#This Row],[Team]],Table2[],10,)</f>
        <v>Pot 1</v>
      </c>
      <c r="K268" s="11" t="str">
        <f>VLOOKUP(Table1[[#This Row],[Team]],Table2[],11,)</f>
        <v>Group B</v>
      </c>
      <c r="L268" s="1"/>
      <c r="M268" s="36">
        <v>0.84</v>
      </c>
      <c r="N268" s="37">
        <v>0.39</v>
      </c>
      <c r="O268" s="37">
        <v>0.13</v>
      </c>
      <c r="P268" s="37">
        <v>0.04</v>
      </c>
      <c r="Q268" s="38">
        <v>0.01</v>
      </c>
      <c r="R268" s="39" t="b">
        <v>0</v>
      </c>
      <c r="S268" s="11"/>
      <c r="T268" s="44"/>
    </row>
    <row r="269" spans="1:20" ht="20.100000000000001" customHeight="1" x14ac:dyDescent="0.25">
      <c r="A269" s="11">
        <v>230</v>
      </c>
      <c r="B269" t="s">
        <v>211</v>
      </c>
      <c r="C269" s="21" t="str">
        <f>VLOOKUP(Table1[[#This Row],[pID]],FIFAdata5626[],5,)</f>
        <v>Tani Oluwaseyi</v>
      </c>
      <c r="D269" s="11" t="e" cm="1" vm="11">
        <f t="array" aca="1" ref="D269" ca="1">_xlfn.FIELDVALUE(Table1[[#This Row],[Team]],"image")</f>
        <v>#VALUE!</v>
      </c>
      <c r="E269" s="21" t="e" vm="12">
        <v>#VALUE!</v>
      </c>
      <c r="F269" s="11" t="str">
        <f>VLOOKUP(Table1[[#This Row],[pID]],FIFAdata5626[],7,FALSE)</f>
        <v>FWD</v>
      </c>
      <c r="G269" s="23">
        <v>46.666666666666664</v>
      </c>
      <c r="H269" s="11">
        <f>VLOOKUP(Table1[[#This Row],[pID]],FIFAdata5626[],8,FALSE)</f>
        <v>4.9000000000000004</v>
      </c>
      <c r="I269" s="28" t="str">
        <f>IF(VLOOKUP(Table1[[#This Row],[pID]],FIFAdata5626[],9,FALSE)="playing","In the squad","Not selected")</f>
        <v>In the squad</v>
      </c>
      <c r="J269" s="11" t="str">
        <f>VLOOKUP(Table1[[#This Row],[Team]],Table2[],10,)</f>
        <v>Pot 1</v>
      </c>
      <c r="K269" s="11" t="str">
        <f>VLOOKUP(Table1[[#This Row],[Team]],Table2[],11,)</f>
        <v>Group B</v>
      </c>
      <c r="L269" s="1"/>
      <c r="M269" s="36">
        <v>0.84</v>
      </c>
      <c r="N269" s="37">
        <v>0.39</v>
      </c>
      <c r="O269" s="37">
        <v>0.13</v>
      </c>
      <c r="P269" s="37">
        <v>0.04</v>
      </c>
      <c r="Q269" s="38">
        <v>0.01</v>
      </c>
      <c r="R269" s="39" t="b">
        <v>0</v>
      </c>
      <c r="S269" s="11"/>
      <c r="T269" s="44"/>
    </row>
    <row r="270" spans="1:20" ht="20.100000000000001" customHeight="1" x14ac:dyDescent="0.25">
      <c r="A270" s="11">
        <v>214</v>
      </c>
      <c r="B270" t="s">
        <v>197</v>
      </c>
      <c r="C270" s="21" t="str">
        <f>VLOOKUP(Table1[[#This Row],[pID]],FIFAdata5626[],5,)</f>
        <v>Vozinha</v>
      </c>
      <c r="D270" s="11" t="e" cm="1" vm="51">
        <f t="array" aca="1" ref="D270" ca="1">_xlfn.FIELDVALUE(Table1[[#This Row],[Team]],"image")</f>
        <v>#VALUE!</v>
      </c>
      <c r="E270" s="21" t="e" vm="52">
        <v>#VALUE!</v>
      </c>
      <c r="F270" s="11" t="str">
        <f>VLOOKUP(Table1[[#This Row],[pID]],FIFAdata5626[],7,FALSE)</f>
        <v>GK</v>
      </c>
      <c r="G270" s="23">
        <v>78</v>
      </c>
      <c r="H270" s="11">
        <f>VLOOKUP(Table1[[#This Row],[pID]],FIFAdata5626[],8,FALSE)</f>
        <v>3.9</v>
      </c>
      <c r="I270" s="28" t="str">
        <f>IF(VLOOKUP(Table1[[#This Row],[pID]],FIFAdata5626[],9,FALSE)="playing","In the squad","Not selected")</f>
        <v>In the squad</v>
      </c>
      <c r="J270" s="11" t="str">
        <f>VLOOKUP(Table1[[#This Row],[Team]],Table2[],10,)</f>
        <v>Pot 4</v>
      </c>
      <c r="K270" s="11" t="str">
        <f>VLOOKUP(Table1[[#This Row],[Team]],Table2[],11,)</f>
        <v>Group H</v>
      </c>
      <c r="L270" s="1" t="b">
        <v>1</v>
      </c>
      <c r="M270" s="36">
        <v>0.3</v>
      </c>
      <c r="N270" s="37">
        <v>7.0000000000000007E-2</v>
      </c>
      <c r="O270" s="37">
        <v>0.03</v>
      </c>
      <c r="P270" s="37">
        <v>0.01</v>
      </c>
      <c r="Q270" s="38">
        <v>0.01</v>
      </c>
      <c r="R270" s="39" t="b">
        <v>0</v>
      </c>
      <c r="S270" s="11"/>
      <c r="T270" s="44"/>
    </row>
    <row r="271" spans="1:20" ht="20.100000000000001" customHeight="1" x14ac:dyDescent="0.25">
      <c r="A271" s="11">
        <v>215</v>
      </c>
      <c r="B271" t="s">
        <v>198</v>
      </c>
      <c r="C271" s="21" t="str">
        <f>VLOOKUP(Table1[[#This Row],[pID]],FIFAdata5626[],5,)</f>
        <v>CJ dos Santos</v>
      </c>
      <c r="D271" s="11" t="e" cm="1" vm="51">
        <f t="array" aca="1" ref="D271" ca="1">_xlfn.FIELDVALUE(Table1[[#This Row],[Team]],"image")</f>
        <v>#VALUE!</v>
      </c>
      <c r="E271" s="21" t="e" vm="52">
        <v>#VALUE!</v>
      </c>
      <c r="F271" s="11" t="str">
        <f>VLOOKUP(Table1[[#This Row],[pID]],FIFAdata5626[],7,FALSE)</f>
        <v>GK</v>
      </c>
      <c r="G271" s="23">
        <v>72</v>
      </c>
      <c r="H271" s="11">
        <f>VLOOKUP(Table1[[#This Row],[pID]],FIFAdata5626[],8,FALSE)</f>
        <v>3.6</v>
      </c>
      <c r="I271" s="28" t="str">
        <f>IF(VLOOKUP(Table1[[#This Row],[pID]],FIFAdata5626[],9,FALSE)="playing","In the squad","Not selected")</f>
        <v>In the squad</v>
      </c>
      <c r="J271" s="11" t="str">
        <f>VLOOKUP(Table1[[#This Row],[Team]],Table2[],10,)</f>
        <v>Pot 4</v>
      </c>
      <c r="K271" s="11" t="str">
        <f>VLOOKUP(Table1[[#This Row],[Team]],Table2[],11,)</f>
        <v>Group H</v>
      </c>
      <c r="L271" s="1" t="b">
        <v>1</v>
      </c>
      <c r="M271" s="36">
        <v>0.3</v>
      </c>
      <c r="N271" s="37">
        <v>7.0000000000000007E-2</v>
      </c>
      <c r="O271" s="37">
        <v>0.03</v>
      </c>
      <c r="P271" s="37">
        <v>0.01</v>
      </c>
      <c r="Q271" s="38">
        <v>0.01</v>
      </c>
      <c r="R271" s="39" t="b">
        <v>0</v>
      </c>
      <c r="S271" s="11"/>
      <c r="T271" s="44"/>
    </row>
    <row r="272" spans="1:20" ht="20.100000000000001" hidden="1" customHeight="1" x14ac:dyDescent="0.25">
      <c r="A272">
        <v>306</v>
      </c>
      <c r="B272" t="s">
        <v>278</v>
      </c>
      <c r="C272" t="str">
        <f>VLOOKUP(Table1[[#This Row],[pID]],FIFAdata5626[],5,)</f>
        <v>Clément Akpa</v>
      </c>
      <c r="D272" s="11" t="e" cm="1" vm="27">
        <f t="array" aca="1" ref="D272" ca="1">_xlfn.FIELDVALUE(Table1[[#This Row],[Team]],"image")</f>
        <v>#VALUE!</v>
      </c>
      <c r="E272" t="e" vm="28">
        <v>#VALUE!</v>
      </c>
      <c r="F272" t="str">
        <f>VLOOKUP(Table1[[#This Row],[pID]],FIFAdata5626[],7,FALSE)</f>
        <v>DEF</v>
      </c>
      <c r="G272" s="8">
        <v>60</v>
      </c>
      <c r="H272">
        <f>VLOOKUP(Table1[[#This Row],[pID]],FIFAdata5626[],8,FALSE)</f>
        <v>3.6</v>
      </c>
      <c r="I272" s="14" t="str">
        <f>IF(VLOOKUP(Table1[[#This Row],[pID]],FIFAdata5626[],9,FALSE)="playing","In the squad","Not selected")</f>
        <v>Not selected</v>
      </c>
      <c r="J272" t="str">
        <f>VLOOKUP(Table1[[#This Row],[Team]],Table2[],10,)</f>
        <v>Pot 3</v>
      </c>
      <c r="K272" t="str">
        <f>VLOOKUP(Table1[[#This Row],[Team]],Table2[],11,)</f>
        <v>Group E</v>
      </c>
      <c r="L272" s="1" t="b">
        <v>0</v>
      </c>
      <c r="M272" s="17">
        <v>0.79</v>
      </c>
      <c r="N272" s="9">
        <v>0.3</v>
      </c>
      <c r="O272" s="9">
        <v>0.11</v>
      </c>
      <c r="P272" s="9">
        <v>0.04</v>
      </c>
      <c r="Q272" s="16">
        <v>0.01</v>
      </c>
      <c r="R272" s="18" t="b">
        <v>0</v>
      </c>
      <c r="T272" s="13" t="s">
        <v>1559</v>
      </c>
    </row>
    <row r="273" spans="1:20" ht="20.100000000000001" customHeight="1" x14ac:dyDescent="0.25">
      <c r="A273" s="11">
        <v>216</v>
      </c>
      <c r="B273" t="s">
        <v>199</v>
      </c>
      <c r="C273" s="21" t="str">
        <f>VLOOKUP(Table1[[#This Row],[pID]],FIFAdata5626[],5,)</f>
        <v>Márcio da Rosa</v>
      </c>
      <c r="D273" s="11" t="e" cm="1" vm="51">
        <f t="array" aca="1" ref="D273" ca="1">_xlfn.FIELDVALUE(Table1[[#This Row],[Team]],"image")</f>
        <v>#VALUE!</v>
      </c>
      <c r="E273" s="21" t="e" vm="52">
        <v>#VALUE!</v>
      </c>
      <c r="F273" s="11" t="str">
        <f>VLOOKUP(Table1[[#This Row],[pID]],FIFAdata5626[],7,FALSE)</f>
        <v>GK</v>
      </c>
      <c r="G273" s="23">
        <v>70</v>
      </c>
      <c r="H273" s="11">
        <f>VLOOKUP(Table1[[#This Row],[pID]],FIFAdata5626[],8,FALSE)</f>
        <v>3.5</v>
      </c>
      <c r="I273" s="28" t="str">
        <f>IF(VLOOKUP(Table1[[#This Row],[pID]],FIFAdata5626[],9,FALSE)="playing","In the squad","Not selected")</f>
        <v>In the squad</v>
      </c>
      <c r="J273" s="11" t="str">
        <f>VLOOKUP(Table1[[#This Row],[Team]],Table2[],10,)</f>
        <v>Pot 4</v>
      </c>
      <c r="K273" s="11" t="str">
        <f>VLOOKUP(Table1[[#This Row],[Team]],Table2[],11,)</f>
        <v>Group H</v>
      </c>
      <c r="L273" s="1" t="b">
        <v>1</v>
      </c>
      <c r="M273" s="36">
        <v>0.3</v>
      </c>
      <c r="N273" s="37">
        <v>7.0000000000000007E-2</v>
      </c>
      <c r="O273" s="37">
        <v>0.03</v>
      </c>
      <c r="P273" s="37">
        <v>0.01</v>
      </c>
      <c r="Q273" s="38">
        <v>0.01</v>
      </c>
      <c r="R273" s="39" t="b">
        <v>0</v>
      </c>
      <c r="S273" s="11"/>
      <c r="T273" s="44"/>
    </row>
    <row r="274" spans="1:20" ht="20.100000000000001" customHeight="1" x14ac:dyDescent="0.25">
      <c r="A274" s="11">
        <v>199</v>
      </c>
      <c r="B274" t="s">
        <v>185</v>
      </c>
      <c r="C274" s="21" t="str">
        <f>VLOOKUP(Table1[[#This Row],[pID]],FIFAdata5626[],5,)</f>
        <v>Steven Moreira</v>
      </c>
      <c r="D274" s="11" t="e" cm="1" vm="51">
        <f t="array" aca="1" ref="D274" ca="1">_xlfn.FIELDVALUE(Table1[[#This Row],[Team]],"image")</f>
        <v>#VALUE!</v>
      </c>
      <c r="E274" s="21" t="e" vm="52">
        <v>#VALUE!</v>
      </c>
      <c r="F274" s="11" t="str">
        <f>VLOOKUP(Table1[[#This Row],[pID]],FIFAdata5626[],7,FALSE)</f>
        <v>DEF</v>
      </c>
      <c r="G274" s="23">
        <v>65</v>
      </c>
      <c r="H274" s="11">
        <f>VLOOKUP(Table1[[#This Row],[pID]],FIFAdata5626[],8,FALSE)</f>
        <v>3.9</v>
      </c>
      <c r="I274" s="28" t="str">
        <f>IF(VLOOKUP(Table1[[#This Row],[pID]],FIFAdata5626[],9,FALSE)="playing","In the squad","Not selected")</f>
        <v>In the squad</v>
      </c>
      <c r="J274" s="11" t="str">
        <f>VLOOKUP(Table1[[#This Row],[Team]],Table2[],10,)</f>
        <v>Pot 4</v>
      </c>
      <c r="K274" s="11" t="str">
        <f>VLOOKUP(Table1[[#This Row],[Team]],Table2[],11,)</f>
        <v>Group H</v>
      </c>
      <c r="L274" s="1" t="b">
        <v>1</v>
      </c>
      <c r="M274" s="36">
        <v>0.3</v>
      </c>
      <c r="N274" s="37">
        <v>7.0000000000000007E-2</v>
      </c>
      <c r="O274" s="37">
        <v>0.03</v>
      </c>
      <c r="P274" s="37">
        <v>0.01</v>
      </c>
      <c r="Q274" s="38">
        <v>0.01</v>
      </c>
      <c r="R274" s="39" t="b">
        <v>0</v>
      </c>
      <c r="S274" s="11"/>
      <c r="T274" s="44"/>
    </row>
    <row r="275" spans="1:20" ht="20.100000000000001" customHeight="1" x14ac:dyDescent="0.25">
      <c r="A275" s="11">
        <v>200</v>
      </c>
      <c r="B275" t="s">
        <v>186</v>
      </c>
      <c r="C275" s="21" t="str">
        <f>VLOOKUP(Table1[[#This Row],[pID]],FIFAdata5626[],5,)</f>
        <v>Wagner Pina</v>
      </c>
      <c r="D275" s="11" t="e" cm="1" vm="51">
        <f t="array" aca="1" ref="D275" ca="1">_xlfn.FIELDVALUE(Table1[[#This Row],[Team]],"image")</f>
        <v>#VALUE!</v>
      </c>
      <c r="E275" s="21" t="e" vm="52">
        <v>#VALUE!</v>
      </c>
      <c r="F275" s="11" t="str">
        <f>VLOOKUP(Table1[[#This Row],[pID]],FIFAdata5626[],7,FALSE)</f>
        <v>DEF</v>
      </c>
      <c r="G275" s="23">
        <v>63.333333333333329</v>
      </c>
      <c r="H275" s="11">
        <f>VLOOKUP(Table1[[#This Row],[pID]],FIFAdata5626[],8,FALSE)</f>
        <v>3.8</v>
      </c>
      <c r="I275" s="28" t="str">
        <f>IF(VLOOKUP(Table1[[#This Row],[pID]],FIFAdata5626[],9,FALSE)="playing","In the squad","Not selected")</f>
        <v>In the squad</v>
      </c>
      <c r="J275" s="11" t="str">
        <f>VLOOKUP(Table1[[#This Row],[Team]],Table2[],10,)</f>
        <v>Pot 4</v>
      </c>
      <c r="K275" s="11" t="str">
        <f>VLOOKUP(Table1[[#This Row],[Team]],Table2[],11,)</f>
        <v>Group H</v>
      </c>
      <c r="L275" s="1" t="b">
        <v>1</v>
      </c>
      <c r="M275" s="36">
        <v>0.3</v>
      </c>
      <c r="N275" s="37">
        <v>7.0000000000000007E-2</v>
      </c>
      <c r="O275" s="37">
        <v>0.03</v>
      </c>
      <c r="P275" s="37">
        <v>0.01</v>
      </c>
      <c r="Q275" s="38">
        <v>0.01</v>
      </c>
      <c r="R275" s="39" t="b">
        <v>0</v>
      </c>
      <c r="S275" s="11"/>
      <c r="T275" s="44"/>
    </row>
    <row r="276" spans="1:20" ht="20.100000000000001" customHeight="1" x14ac:dyDescent="0.25">
      <c r="A276" s="11">
        <v>201</v>
      </c>
      <c r="B276" t="s">
        <v>187</v>
      </c>
      <c r="C276" s="21" t="str">
        <f>VLOOKUP(Table1[[#This Row],[pID]],FIFAdata5626[],5,)</f>
        <v>Pico</v>
      </c>
      <c r="D276" s="11" t="e" cm="1" vm="51">
        <f t="array" aca="1" ref="D276" ca="1">_xlfn.FIELDVALUE(Table1[[#This Row],[Team]],"image")</f>
        <v>#VALUE!</v>
      </c>
      <c r="E276" s="21" t="e" vm="52">
        <v>#VALUE!</v>
      </c>
      <c r="F276" s="11" t="str">
        <f>VLOOKUP(Table1[[#This Row],[pID]],FIFAdata5626[],7,FALSE)</f>
        <v>DEF</v>
      </c>
      <c r="G276" s="23">
        <v>61.666666666666671</v>
      </c>
      <c r="H276" s="11">
        <f>VLOOKUP(Table1[[#This Row],[pID]],FIFAdata5626[],8,FALSE)</f>
        <v>3.7</v>
      </c>
      <c r="I276" s="28" t="str">
        <f>IF(VLOOKUP(Table1[[#This Row],[pID]],FIFAdata5626[],9,FALSE)="playing","In the squad","Not selected")</f>
        <v>In the squad</v>
      </c>
      <c r="J276" s="11" t="str">
        <f>VLOOKUP(Table1[[#This Row],[Team]],Table2[],10,)</f>
        <v>Pot 4</v>
      </c>
      <c r="K276" s="11" t="str">
        <f>VLOOKUP(Table1[[#This Row],[Team]],Table2[],11,)</f>
        <v>Group H</v>
      </c>
      <c r="L276" s="1" t="b">
        <v>1</v>
      </c>
      <c r="M276" s="36">
        <v>0.3</v>
      </c>
      <c r="N276" s="37">
        <v>7.0000000000000007E-2</v>
      </c>
      <c r="O276" s="37">
        <v>0.03</v>
      </c>
      <c r="P276" s="37">
        <v>0.01</v>
      </c>
      <c r="Q276" s="38">
        <v>0.01</v>
      </c>
      <c r="R276" s="39" t="b">
        <v>0</v>
      </c>
      <c r="S276" s="11"/>
      <c r="T276" s="44"/>
    </row>
    <row r="277" spans="1:20" ht="20.100000000000001" customHeight="1" x14ac:dyDescent="0.25">
      <c r="A277" s="11">
        <v>202</v>
      </c>
      <c r="B277" t="s">
        <v>188</v>
      </c>
      <c r="C277" s="21" t="str">
        <f>VLOOKUP(Table1[[#This Row],[pID]],FIFAdata5626[],5,)</f>
        <v>Kelvin Pires</v>
      </c>
      <c r="D277" s="11" t="e" cm="1" vm="51">
        <f t="array" aca="1" ref="D277" ca="1">_xlfn.FIELDVALUE(Table1[[#This Row],[Team]],"image")</f>
        <v>#VALUE!</v>
      </c>
      <c r="E277" s="21" t="e" vm="52">
        <v>#VALUE!</v>
      </c>
      <c r="F277" s="11" t="str">
        <f>VLOOKUP(Table1[[#This Row],[pID]],FIFAdata5626[],7,FALSE)</f>
        <v>DEF</v>
      </c>
      <c r="G277" s="23">
        <v>60</v>
      </c>
      <c r="H277" s="11">
        <f>VLOOKUP(Table1[[#This Row],[pID]],FIFAdata5626[],8,FALSE)</f>
        <v>3.6</v>
      </c>
      <c r="I277" s="28" t="str">
        <f>IF(VLOOKUP(Table1[[#This Row],[pID]],FIFAdata5626[],9,FALSE)="playing","In the squad","Not selected")</f>
        <v>In the squad</v>
      </c>
      <c r="J277" s="11" t="str">
        <f>VLOOKUP(Table1[[#This Row],[Team]],Table2[],10,)</f>
        <v>Pot 4</v>
      </c>
      <c r="K277" s="11" t="str">
        <f>VLOOKUP(Table1[[#This Row],[Team]],Table2[],11,)</f>
        <v>Group H</v>
      </c>
      <c r="L277" s="1" t="b">
        <v>1</v>
      </c>
      <c r="M277" s="36">
        <v>0.3</v>
      </c>
      <c r="N277" s="37">
        <v>7.0000000000000007E-2</v>
      </c>
      <c r="O277" s="37">
        <v>0.03</v>
      </c>
      <c r="P277" s="37">
        <v>0.01</v>
      </c>
      <c r="Q277" s="38">
        <v>0.01</v>
      </c>
      <c r="R277" s="39" t="b">
        <v>0</v>
      </c>
      <c r="S277" s="11"/>
      <c r="T277" s="44"/>
    </row>
    <row r="278" spans="1:20" ht="20.100000000000001" customHeight="1" x14ac:dyDescent="0.25">
      <c r="A278" s="11">
        <v>203</v>
      </c>
      <c r="B278" t="s">
        <v>189</v>
      </c>
      <c r="C278" s="21" t="str">
        <f>VLOOKUP(Table1[[#This Row],[pID]],FIFAdata5626[],5,)</f>
        <v>Sidny Cabral</v>
      </c>
      <c r="D278" s="11" t="e" cm="1" vm="51">
        <f t="array" aca="1" ref="D278" ca="1">_xlfn.FIELDVALUE(Table1[[#This Row],[Team]],"image")</f>
        <v>#VALUE!</v>
      </c>
      <c r="E278" s="21" t="e" vm="52">
        <v>#VALUE!</v>
      </c>
      <c r="F278" s="11" t="str">
        <f>VLOOKUP(Table1[[#This Row],[pID]],FIFAdata5626[],7,FALSE)</f>
        <v>DEF</v>
      </c>
      <c r="G278" s="23">
        <v>58.333333333333336</v>
      </c>
      <c r="H278" s="11">
        <f>VLOOKUP(Table1[[#This Row],[pID]],FIFAdata5626[],8,FALSE)</f>
        <v>3.5</v>
      </c>
      <c r="I278" s="28" t="str">
        <f>IF(VLOOKUP(Table1[[#This Row],[pID]],FIFAdata5626[],9,FALSE)="playing","In the squad","Not selected")</f>
        <v>In the squad</v>
      </c>
      <c r="J278" s="11" t="str">
        <f>VLOOKUP(Table1[[#This Row],[Team]],Table2[],10,)</f>
        <v>Pot 4</v>
      </c>
      <c r="K278" s="11" t="str">
        <f>VLOOKUP(Table1[[#This Row],[Team]],Table2[],11,)</f>
        <v>Group H</v>
      </c>
      <c r="L278" s="1" t="b">
        <v>1</v>
      </c>
      <c r="M278" s="36">
        <v>0.3</v>
      </c>
      <c r="N278" s="37">
        <v>7.0000000000000007E-2</v>
      </c>
      <c r="O278" s="37">
        <v>0.03</v>
      </c>
      <c r="P278" s="37">
        <v>0.01</v>
      </c>
      <c r="Q278" s="38">
        <v>0.01</v>
      </c>
      <c r="R278" s="39" t="b">
        <v>0</v>
      </c>
      <c r="S278" s="11"/>
      <c r="T278" s="44"/>
    </row>
    <row r="279" spans="1:20" ht="20.100000000000001" customHeight="1" x14ac:dyDescent="0.25">
      <c r="A279" s="11">
        <v>205</v>
      </c>
      <c r="B279" t="s">
        <v>190</v>
      </c>
      <c r="C279" s="21" t="str">
        <f>VLOOKUP(Table1[[#This Row],[pID]],FIFAdata5626[],5,)</f>
        <v>Diney</v>
      </c>
      <c r="D279" s="11" t="e" cm="1" vm="51">
        <f t="array" aca="1" ref="D279" ca="1">_xlfn.FIELDVALUE(Table1[[#This Row],[Team]],"image")</f>
        <v>#VALUE!</v>
      </c>
      <c r="E279" s="21" t="e" vm="52">
        <v>#VALUE!</v>
      </c>
      <c r="F279" s="11" t="str">
        <f>VLOOKUP(Table1[[#This Row],[pID]],FIFAdata5626[],7,FALSE)</f>
        <v>DEF</v>
      </c>
      <c r="G279" s="23">
        <v>58.333333333333336</v>
      </c>
      <c r="H279" s="11">
        <f>VLOOKUP(Table1[[#This Row],[pID]],FIFAdata5626[],8,FALSE)</f>
        <v>3.5</v>
      </c>
      <c r="I279" s="28" t="str">
        <f>IF(VLOOKUP(Table1[[#This Row],[pID]],FIFAdata5626[],9,FALSE)="playing","In the squad","Not selected")</f>
        <v>In the squad</v>
      </c>
      <c r="J279" s="11" t="str">
        <f>VLOOKUP(Table1[[#This Row],[Team]],Table2[],10,)</f>
        <v>Pot 4</v>
      </c>
      <c r="K279" s="11" t="str">
        <f>VLOOKUP(Table1[[#This Row],[Team]],Table2[],11,)</f>
        <v>Group H</v>
      </c>
      <c r="L279" s="1" t="b">
        <v>1</v>
      </c>
      <c r="M279" s="36">
        <v>0.3</v>
      </c>
      <c r="N279" s="37">
        <v>7.0000000000000007E-2</v>
      </c>
      <c r="O279" s="37">
        <v>0.03</v>
      </c>
      <c r="P279" s="37">
        <v>0.01</v>
      </c>
      <c r="Q279" s="38">
        <v>0.01</v>
      </c>
      <c r="R279" s="39" t="b">
        <v>0</v>
      </c>
      <c r="S279" s="11"/>
      <c r="T279" s="44"/>
    </row>
    <row r="280" spans="1:20" ht="20.100000000000001" customHeight="1" x14ac:dyDescent="0.25">
      <c r="A280" s="11">
        <v>1528</v>
      </c>
      <c r="B280" t="s">
        <v>1218</v>
      </c>
      <c r="C280" s="21" t="str">
        <f>VLOOKUP(Table1[[#This Row],[pID]],FIFAdata5626[],5,)</f>
        <v>Stopira</v>
      </c>
      <c r="D280" s="11" t="e" cm="1" vm="51">
        <f t="array" aca="1" ref="D280" ca="1">_xlfn.FIELDVALUE(Table1[[#This Row],[Team]],"image")</f>
        <v>#VALUE!</v>
      </c>
      <c r="E280" s="21" t="e" vm="52">
        <v>#VALUE!</v>
      </c>
      <c r="F280" s="11" t="str">
        <f>VLOOKUP(Table1[[#This Row],[pID]],FIFAdata5626[],7,FALSE)</f>
        <v>DEF</v>
      </c>
      <c r="G280" s="23">
        <v>58.333333333333336</v>
      </c>
      <c r="H280" s="11">
        <f>VLOOKUP(Table1[[#This Row],[pID]],FIFAdata5626[],8,FALSE)</f>
        <v>3.5</v>
      </c>
      <c r="I280" s="28" t="str">
        <f>IF(VLOOKUP(Table1[[#This Row],[pID]],FIFAdata5626[],9,FALSE)="playing","In the squad","Not selected")</f>
        <v>In the squad</v>
      </c>
      <c r="J280" s="11" t="str">
        <f>VLOOKUP(Table1[[#This Row],[Team]],Table2[],10,)</f>
        <v>Pot 4</v>
      </c>
      <c r="K280" s="11" t="str">
        <f>VLOOKUP(Table1[[#This Row],[Team]],Table2[],11,)</f>
        <v>Group H</v>
      </c>
      <c r="L280" s="1" t="b">
        <v>1</v>
      </c>
      <c r="M280" s="36">
        <v>0.3</v>
      </c>
      <c r="N280" s="37">
        <v>7.0000000000000007E-2</v>
      </c>
      <c r="O280" s="37">
        <v>0.03</v>
      </c>
      <c r="P280" s="37">
        <v>0.01</v>
      </c>
      <c r="Q280" s="38">
        <v>0.01</v>
      </c>
      <c r="R280" s="39" t="b">
        <v>0</v>
      </c>
      <c r="S280" s="11"/>
      <c r="T280" s="44"/>
    </row>
    <row r="281" spans="1:20" ht="20.100000000000001" customHeight="1" x14ac:dyDescent="0.25">
      <c r="A281" s="11">
        <v>1529</v>
      </c>
      <c r="B281" t="s">
        <v>1219</v>
      </c>
      <c r="C281" s="21" t="str">
        <f>VLOOKUP(Table1[[#This Row],[pID]],FIFAdata5626[],5,)</f>
        <v>Logan Costa</v>
      </c>
      <c r="D281" s="11" t="e" cm="1" vm="51">
        <f t="array" aca="1" ref="D281" ca="1">_xlfn.FIELDVALUE(Table1[[#This Row],[Team]],"image")</f>
        <v>#VALUE!</v>
      </c>
      <c r="E281" s="21" t="e" vm="52">
        <v>#VALUE!</v>
      </c>
      <c r="F281" s="11" t="str">
        <f>VLOOKUP(Table1[[#This Row],[pID]],FIFAdata5626[],7,FALSE)</f>
        <v>DEF</v>
      </c>
      <c r="G281" s="23">
        <v>58.333333333333336</v>
      </c>
      <c r="H281" s="11">
        <f>VLOOKUP(Table1[[#This Row],[pID]],FIFAdata5626[],8,FALSE)</f>
        <v>3.5</v>
      </c>
      <c r="I281" s="28" t="str">
        <f>IF(VLOOKUP(Table1[[#This Row],[pID]],FIFAdata5626[],9,FALSE)="playing","In the squad","Not selected")</f>
        <v>In the squad</v>
      </c>
      <c r="J281" s="11" t="str">
        <f>VLOOKUP(Table1[[#This Row],[Team]],Table2[],10,)</f>
        <v>Pot 4</v>
      </c>
      <c r="K281" s="11" t="str">
        <f>VLOOKUP(Table1[[#This Row],[Team]],Table2[],11,)</f>
        <v>Group H</v>
      </c>
      <c r="L281" s="1" t="b">
        <v>1</v>
      </c>
      <c r="M281" s="36">
        <v>0.3</v>
      </c>
      <c r="N281" s="37">
        <v>7.0000000000000007E-2</v>
      </c>
      <c r="O281" s="37">
        <v>0.03</v>
      </c>
      <c r="P281" s="37">
        <v>0.01</v>
      </c>
      <c r="Q281" s="38">
        <v>0.01</v>
      </c>
      <c r="R281" s="39" t="b">
        <v>0</v>
      </c>
      <c r="S281" s="11"/>
      <c r="T281" s="44"/>
    </row>
    <row r="282" spans="1:20" ht="20.100000000000001" customHeight="1" x14ac:dyDescent="0.25">
      <c r="A282" s="11">
        <v>219</v>
      </c>
      <c r="B282" t="s">
        <v>202</v>
      </c>
      <c r="C282" s="21" t="str">
        <f>VLOOKUP(Table1[[#This Row],[pID]],FIFAdata5626[],5,)</f>
        <v>Laros Duarte</v>
      </c>
      <c r="D282" s="11" t="e" cm="1" vm="51">
        <f t="array" aca="1" ref="D282" ca="1">_xlfn.FIELDVALUE(Table1[[#This Row],[Team]],"image")</f>
        <v>#VALUE!</v>
      </c>
      <c r="E282" s="21" t="e" vm="52">
        <v>#VALUE!</v>
      </c>
      <c r="F282" s="11" t="str">
        <f>VLOOKUP(Table1[[#This Row],[pID]],FIFAdata5626[],7,FALSE)</f>
        <v>MID</v>
      </c>
      <c r="G282" s="23">
        <v>51</v>
      </c>
      <c r="H282" s="11">
        <f>VLOOKUP(Table1[[#This Row],[pID]],FIFAdata5626[],8,FALSE)</f>
        <v>5.0999999999999996</v>
      </c>
      <c r="I282" s="28" t="str">
        <f>IF(VLOOKUP(Table1[[#This Row],[pID]],FIFAdata5626[],9,FALSE)="playing","In the squad","Not selected")</f>
        <v>In the squad</v>
      </c>
      <c r="J282" s="11" t="str">
        <f>VLOOKUP(Table1[[#This Row],[Team]],Table2[],10,)</f>
        <v>Pot 4</v>
      </c>
      <c r="K282" s="11" t="str">
        <f>VLOOKUP(Table1[[#This Row],[Team]],Table2[],11,)</f>
        <v>Group H</v>
      </c>
      <c r="L282" s="1" t="b">
        <v>1</v>
      </c>
      <c r="M282" s="36">
        <v>0.3</v>
      </c>
      <c r="N282" s="37">
        <v>7.0000000000000007E-2</v>
      </c>
      <c r="O282" s="37">
        <v>0.03</v>
      </c>
      <c r="P282" s="37">
        <v>0.01</v>
      </c>
      <c r="Q282" s="38">
        <v>0.01</v>
      </c>
      <c r="R282" s="39" t="b">
        <v>0</v>
      </c>
      <c r="S282" s="11"/>
      <c r="T282" s="44"/>
    </row>
    <row r="283" spans="1:20" ht="20.100000000000001" customHeight="1" x14ac:dyDescent="0.25">
      <c r="A283" s="11">
        <v>1532</v>
      </c>
      <c r="B283" t="s">
        <v>1222</v>
      </c>
      <c r="C283" s="21" t="str">
        <f>VLOOKUP(Table1[[#This Row],[pID]],FIFAdata5626[],5,)</f>
        <v>Gilson Benchimol</v>
      </c>
      <c r="D283" s="11" t="e" cm="1" vm="51">
        <f t="array" aca="1" ref="D283" ca="1">_xlfn.FIELDVALUE(Table1[[#This Row],[Team]],"image")</f>
        <v>#VALUE!</v>
      </c>
      <c r="E283" s="21" t="e" vm="52">
        <v>#VALUE!</v>
      </c>
      <c r="F283" s="11" t="str">
        <f>VLOOKUP(Table1[[#This Row],[pID]],FIFAdata5626[],7,FALSE)</f>
        <v>MID</v>
      </c>
      <c r="G283" s="23">
        <v>50</v>
      </c>
      <c r="H283" s="11">
        <f>VLOOKUP(Table1[[#This Row],[pID]],FIFAdata5626[],8,FALSE)</f>
        <v>5</v>
      </c>
      <c r="I283" s="29" t="str">
        <f>IF(VLOOKUP(Table1[[#This Row],[pID]],FIFAdata5626[],9,FALSE)="playing","In the squad","Not selected")</f>
        <v>In the squad</v>
      </c>
      <c r="J283" s="11" t="str">
        <f>VLOOKUP(Table1[[#This Row],[Team]],Table2[],10,)</f>
        <v>Pot 4</v>
      </c>
      <c r="K283" s="11" t="str">
        <f>VLOOKUP(Table1[[#This Row],[Team]],Table2[],11,)</f>
        <v>Group H</v>
      </c>
      <c r="L283" s="2" t="b">
        <v>1</v>
      </c>
      <c r="M283" s="36">
        <v>0.3</v>
      </c>
      <c r="N283" s="37">
        <v>7.0000000000000007E-2</v>
      </c>
      <c r="O283" s="37">
        <v>0.03</v>
      </c>
      <c r="P283" s="37">
        <v>0.01</v>
      </c>
      <c r="Q283" s="38">
        <v>0.01</v>
      </c>
      <c r="R283" s="39" t="b">
        <v>0</v>
      </c>
      <c r="S283" s="11"/>
      <c r="T283" s="44"/>
    </row>
    <row r="284" spans="1:20" ht="20.100000000000001" customHeight="1" x14ac:dyDescent="0.25">
      <c r="A284" s="11">
        <v>217</v>
      </c>
      <c r="B284" t="s">
        <v>200</v>
      </c>
      <c r="C284" s="21" t="str">
        <f>VLOOKUP(Table1[[#This Row],[pID]],FIFAdata5626[],5,)</f>
        <v>Telmo Arcanjo</v>
      </c>
      <c r="D284" s="11" t="e" cm="1" vm="51">
        <f t="array" aca="1" ref="D284" ca="1">_xlfn.FIELDVALUE(Table1[[#This Row],[Team]],"image")</f>
        <v>#VALUE!</v>
      </c>
      <c r="E284" s="21" t="e" vm="52">
        <v>#VALUE!</v>
      </c>
      <c r="F284" s="11" t="str">
        <f>VLOOKUP(Table1[[#This Row],[pID]],FIFAdata5626[],7,FALSE)</f>
        <v>MID</v>
      </c>
      <c r="G284" s="23">
        <v>49.000000000000007</v>
      </c>
      <c r="H284" s="11">
        <f>VLOOKUP(Table1[[#This Row],[pID]],FIFAdata5626[],8,FALSE)</f>
        <v>4.9000000000000004</v>
      </c>
      <c r="I284" s="28" t="str">
        <f>IF(VLOOKUP(Table1[[#This Row],[pID]],FIFAdata5626[],9,FALSE)="playing","In the squad","Not selected")</f>
        <v>In the squad</v>
      </c>
      <c r="J284" s="11" t="str">
        <f>VLOOKUP(Table1[[#This Row],[Team]],Table2[],10,)</f>
        <v>Pot 4</v>
      </c>
      <c r="K284" s="11" t="str">
        <f>VLOOKUP(Table1[[#This Row],[Team]],Table2[],11,)</f>
        <v>Group H</v>
      </c>
      <c r="L284" s="1" t="b">
        <v>1</v>
      </c>
      <c r="M284" s="36">
        <v>0.3</v>
      </c>
      <c r="N284" s="37">
        <v>7.0000000000000007E-2</v>
      </c>
      <c r="O284" s="37">
        <v>0.03</v>
      </c>
      <c r="P284" s="37">
        <v>0.01</v>
      </c>
      <c r="Q284" s="38">
        <v>0.01</v>
      </c>
      <c r="R284" s="39" t="b">
        <v>0</v>
      </c>
      <c r="S284" s="11"/>
      <c r="T284" s="44"/>
    </row>
    <row r="285" spans="1:20" ht="20.100000000000001" customHeight="1" x14ac:dyDescent="0.25">
      <c r="A285" s="11">
        <v>218</v>
      </c>
      <c r="B285" t="s">
        <v>201</v>
      </c>
      <c r="C285" s="21" t="str">
        <f>VLOOKUP(Table1[[#This Row],[pID]],FIFAdata5626[],5,)</f>
        <v>Deroy Duarte</v>
      </c>
      <c r="D285" s="11" t="e" cm="1" vm="51">
        <f t="array" aca="1" ref="D285" ca="1">_xlfn.FIELDVALUE(Table1[[#This Row],[Team]],"image")</f>
        <v>#VALUE!</v>
      </c>
      <c r="E285" s="21" t="e" vm="52">
        <v>#VALUE!</v>
      </c>
      <c r="F285" s="11" t="str">
        <f>VLOOKUP(Table1[[#This Row],[pID]],FIFAdata5626[],7,FALSE)</f>
        <v>MID</v>
      </c>
      <c r="G285" s="23">
        <v>49.000000000000007</v>
      </c>
      <c r="H285" s="11">
        <f>VLOOKUP(Table1[[#This Row],[pID]],FIFAdata5626[],8,FALSE)</f>
        <v>4.9000000000000004</v>
      </c>
      <c r="I285" s="28" t="str">
        <f>IF(VLOOKUP(Table1[[#This Row],[pID]],FIFAdata5626[],9,FALSE)="playing","In the squad","Not selected")</f>
        <v>In the squad</v>
      </c>
      <c r="J285" s="11" t="str">
        <f>VLOOKUP(Table1[[#This Row],[Team]],Table2[],10,)</f>
        <v>Pot 4</v>
      </c>
      <c r="K285" s="11" t="str">
        <f>VLOOKUP(Table1[[#This Row],[Team]],Table2[],11,)</f>
        <v>Group H</v>
      </c>
      <c r="L285" s="1" t="b">
        <v>1</v>
      </c>
      <c r="M285" s="36">
        <v>0.3</v>
      </c>
      <c r="N285" s="37">
        <v>7.0000000000000007E-2</v>
      </c>
      <c r="O285" s="37">
        <v>0.03</v>
      </c>
      <c r="P285" s="37">
        <v>0.01</v>
      </c>
      <c r="Q285" s="38">
        <v>0.01</v>
      </c>
      <c r="R285" s="39" t="b">
        <v>0</v>
      </c>
      <c r="S285" s="11"/>
      <c r="T285" s="44"/>
    </row>
    <row r="286" spans="1:20" ht="20.100000000000001" customHeight="1" x14ac:dyDescent="0.25">
      <c r="A286" s="11">
        <v>1531</v>
      </c>
      <c r="B286" t="s">
        <v>1221</v>
      </c>
      <c r="C286" s="21" t="str">
        <f>VLOOKUP(Table1[[#This Row],[pID]],FIFAdata5626[],5,)</f>
        <v>Hélio Varela</v>
      </c>
      <c r="D286" s="11" t="e" cm="1" vm="51">
        <f t="array" aca="1" ref="D286" ca="1">_xlfn.FIELDVALUE(Table1[[#This Row],[Team]],"image")</f>
        <v>#VALUE!</v>
      </c>
      <c r="E286" s="21" t="e" vm="52">
        <v>#VALUE!</v>
      </c>
      <c r="F286" s="11" t="str">
        <f>VLOOKUP(Table1[[#This Row],[pID]],FIFAdata5626[],7,FALSE)</f>
        <v>MID</v>
      </c>
      <c r="G286" s="23">
        <v>49.000000000000007</v>
      </c>
      <c r="H286" s="11">
        <f>VLOOKUP(Table1[[#This Row],[pID]],FIFAdata5626[],8,FALSE)</f>
        <v>4.9000000000000004</v>
      </c>
      <c r="I286" s="28" t="str">
        <f>IF(VLOOKUP(Table1[[#This Row],[pID]],FIFAdata5626[],9,FALSE)="playing","In the squad","Not selected")</f>
        <v>In the squad</v>
      </c>
      <c r="J286" s="11" t="str">
        <f>VLOOKUP(Table1[[#This Row],[Team]],Table2[],10,)</f>
        <v>Pot 4</v>
      </c>
      <c r="K286" s="11" t="str">
        <f>VLOOKUP(Table1[[#This Row],[Team]],Table2[],11,)</f>
        <v>Group H</v>
      </c>
      <c r="L286" s="1" t="b">
        <v>1</v>
      </c>
      <c r="M286" s="36">
        <v>0.3</v>
      </c>
      <c r="N286" s="37">
        <v>7.0000000000000007E-2</v>
      </c>
      <c r="O286" s="37">
        <v>0.03</v>
      </c>
      <c r="P286" s="37">
        <v>0.01</v>
      </c>
      <c r="Q286" s="38">
        <v>0.01</v>
      </c>
      <c r="R286" s="39" t="b">
        <v>0</v>
      </c>
      <c r="S286" s="11"/>
      <c r="T286" s="44"/>
    </row>
    <row r="287" spans="1:20" ht="20.100000000000001" customHeight="1" x14ac:dyDescent="0.25">
      <c r="A287" s="11">
        <v>196</v>
      </c>
      <c r="B287" t="s">
        <v>183</v>
      </c>
      <c r="C287" s="21" t="str">
        <f>VLOOKUP(Table1[[#This Row],[pID]],FIFAdata5626[],5,)</f>
        <v>Yannick Semedo</v>
      </c>
      <c r="D287" s="11" t="e" cm="1" vm="51">
        <f t="array" aca="1" ref="D287" ca="1">_xlfn.FIELDVALUE(Table1[[#This Row],[Team]],"image")</f>
        <v>#VALUE!</v>
      </c>
      <c r="E287" s="21" t="e" vm="52">
        <v>#VALUE!</v>
      </c>
      <c r="F287" s="11" t="str">
        <f>VLOOKUP(Table1[[#This Row],[pID]],FIFAdata5626[],7,FALSE)</f>
        <v>MID</v>
      </c>
      <c r="G287" s="23">
        <v>47</v>
      </c>
      <c r="H287" s="11">
        <f>VLOOKUP(Table1[[#This Row],[pID]],FIFAdata5626[],8,FALSE)</f>
        <v>4.7</v>
      </c>
      <c r="I287" s="28" t="str">
        <f>IF(VLOOKUP(Table1[[#This Row],[pID]],FIFAdata5626[],9,FALSE)="playing","In the squad","Not selected")</f>
        <v>In the squad</v>
      </c>
      <c r="J287" s="11" t="str">
        <f>VLOOKUP(Table1[[#This Row],[Team]],Table2[],10,)</f>
        <v>Pot 4</v>
      </c>
      <c r="K287" s="11" t="str">
        <f>VLOOKUP(Table1[[#This Row],[Team]],Table2[],11,)</f>
        <v>Group H</v>
      </c>
      <c r="L287" s="1" t="b">
        <v>1</v>
      </c>
      <c r="M287" s="36">
        <v>0.3</v>
      </c>
      <c r="N287" s="37">
        <v>7.0000000000000007E-2</v>
      </c>
      <c r="O287" s="37">
        <v>0.03</v>
      </c>
      <c r="P287" s="37">
        <v>0.01</v>
      </c>
      <c r="Q287" s="38">
        <v>0.01</v>
      </c>
      <c r="R287" s="39" t="b">
        <v>0</v>
      </c>
      <c r="S287" s="11"/>
      <c r="T287" s="44"/>
    </row>
    <row r="288" spans="1:20" ht="20.100000000000001" customHeight="1" x14ac:dyDescent="0.25">
      <c r="A288" s="11">
        <v>198</v>
      </c>
      <c r="B288" t="s">
        <v>184</v>
      </c>
      <c r="C288" s="21" t="str">
        <f>VLOOKUP(Table1[[#This Row],[pID]],FIFAdata5626[],5,)</f>
        <v>Kevin Pina</v>
      </c>
      <c r="D288" s="11" t="e" cm="1" vm="51">
        <f t="array" aca="1" ref="D288" ca="1">_xlfn.FIELDVALUE(Table1[[#This Row],[Team]],"image")</f>
        <v>#VALUE!</v>
      </c>
      <c r="E288" s="21" t="e" vm="52">
        <v>#VALUE!</v>
      </c>
      <c r="F288" s="11" t="str">
        <f>VLOOKUP(Table1[[#This Row],[pID]],FIFAdata5626[],7,FALSE)</f>
        <v>MID</v>
      </c>
      <c r="G288" s="23">
        <v>47</v>
      </c>
      <c r="H288" s="11">
        <f>VLOOKUP(Table1[[#This Row],[pID]],FIFAdata5626[],8,FALSE)</f>
        <v>4.7</v>
      </c>
      <c r="I288" s="28" t="str">
        <f>IF(VLOOKUP(Table1[[#This Row],[pID]],FIFAdata5626[],9,FALSE)="playing","In the squad","Not selected")</f>
        <v>In the squad</v>
      </c>
      <c r="J288" s="11" t="str">
        <f>VLOOKUP(Table1[[#This Row],[Team]],Table2[],10,)</f>
        <v>Pot 4</v>
      </c>
      <c r="K288" s="11" t="str">
        <f>VLOOKUP(Table1[[#This Row],[Team]],Table2[],11,)</f>
        <v>Group H</v>
      </c>
      <c r="L288" s="1" t="b">
        <v>1</v>
      </c>
      <c r="M288" s="36">
        <v>0.3</v>
      </c>
      <c r="N288" s="37">
        <v>7.0000000000000007E-2</v>
      </c>
      <c r="O288" s="37">
        <v>0.03</v>
      </c>
      <c r="P288" s="37">
        <v>0.01</v>
      </c>
      <c r="Q288" s="38">
        <v>0.01</v>
      </c>
      <c r="R288" s="39" t="b">
        <v>0</v>
      </c>
      <c r="S288" s="11"/>
      <c r="T288" s="44"/>
    </row>
    <row r="289" spans="1:20" ht="20.100000000000001" customHeight="1" x14ac:dyDescent="0.25">
      <c r="A289" s="11">
        <v>195</v>
      </c>
      <c r="B289" t="s">
        <v>182</v>
      </c>
      <c r="C289" s="21" t="str">
        <f>VLOOKUP(Table1[[#This Row],[pID]],FIFAdata5626[],5,)</f>
        <v>João Paulo</v>
      </c>
      <c r="D289" s="11" t="e" cm="1" vm="51">
        <f t="array" aca="1" ref="D289" ca="1">_xlfn.FIELDVALUE(Table1[[#This Row],[Team]],"image")</f>
        <v>#VALUE!</v>
      </c>
      <c r="E289" s="21" t="e" vm="52">
        <v>#VALUE!</v>
      </c>
      <c r="F289" s="11" t="str">
        <f>VLOOKUP(Table1[[#This Row],[pID]],FIFAdata5626[],7,FALSE)</f>
        <v>MID</v>
      </c>
      <c r="G289" s="23">
        <v>46</v>
      </c>
      <c r="H289" s="11">
        <f>VLOOKUP(Table1[[#This Row],[pID]],FIFAdata5626[],8,FALSE)</f>
        <v>4.5999999999999996</v>
      </c>
      <c r="I289" s="28" t="str">
        <f>IF(VLOOKUP(Table1[[#This Row],[pID]],FIFAdata5626[],9,FALSE)="playing","In the squad","Not selected")</f>
        <v>In the squad</v>
      </c>
      <c r="J289" s="11" t="str">
        <f>VLOOKUP(Table1[[#This Row],[Team]],Table2[],10,)</f>
        <v>Pot 4</v>
      </c>
      <c r="K289" s="11" t="str">
        <f>VLOOKUP(Table1[[#This Row],[Team]],Table2[],11,)</f>
        <v>Group H</v>
      </c>
      <c r="L289" s="1" t="b">
        <v>1</v>
      </c>
      <c r="M289" s="36">
        <v>0.3</v>
      </c>
      <c r="N289" s="37">
        <v>7.0000000000000007E-2</v>
      </c>
      <c r="O289" s="37">
        <v>0.03</v>
      </c>
      <c r="P289" s="37">
        <v>0.01</v>
      </c>
      <c r="Q289" s="38">
        <v>0.01</v>
      </c>
      <c r="R289" s="39" t="b">
        <v>0</v>
      </c>
      <c r="S289" s="11"/>
      <c r="T289" s="44"/>
    </row>
    <row r="290" spans="1:20" ht="20.100000000000001" customHeight="1" thickBot="1" x14ac:dyDescent="0.3">
      <c r="A290" s="20">
        <v>1530</v>
      </c>
      <c r="B290" t="s">
        <v>1220</v>
      </c>
      <c r="C290" s="22" t="str">
        <f>VLOOKUP(Table1[[#This Row],[pID]],FIFAdata5626[],5,)</f>
        <v>Jamiro Monteiro</v>
      </c>
      <c r="D290" s="20" t="e" cm="1" vm="51">
        <f t="array" aca="1" ref="D290" ca="1">_xlfn.FIELDVALUE(Table1[[#This Row],[Team]],"image")</f>
        <v>#VALUE!</v>
      </c>
      <c r="E290" s="22" t="e" vm="52">
        <v>#VALUE!</v>
      </c>
      <c r="F290" s="20" t="str">
        <f>VLOOKUP(Table1[[#This Row],[pID]],FIFAdata5626[],7,FALSE)</f>
        <v>MID</v>
      </c>
      <c r="G290" s="24">
        <v>46</v>
      </c>
      <c r="H290" s="20">
        <f>VLOOKUP(Table1[[#This Row],[pID]],FIFAdata5626[],8,FALSE)</f>
        <v>4.5999999999999996</v>
      </c>
      <c r="I290" s="30" t="str">
        <f>IF(VLOOKUP(Table1[[#This Row],[pID]],FIFAdata5626[],9,FALSE)="playing","In the squad","Not selected")</f>
        <v>In the squad</v>
      </c>
      <c r="J290" s="20" t="str">
        <f>VLOOKUP(Table1[[#This Row],[Team]],Table2[],10,)</f>
        <v>Pot 4</v>
      </c>
      <c r="K290" s="20" t="str">
        <f>VLOOKUP(Table1[[#This Row],[Team]],Table2[],11,)</f>
        <v>Group H</v>
      </c>
      <c r="L290" s="1" t="b">
        <v>1</v>
      </c>
      <c r="M290" s="40">
        <v>0.3</v>
      </c>
      <c r="N290" s="41">
        <v>7.0000000000000007E-2</v>
      </c>
      <c r="O290" s="41">
        <v>0.03</v>
      </c>
      <c r="P290" s="41">
        <v>0.01</v>
      </c>
      <c r="Q290" s="42">
        <v>0.01</v>
      </c>
      <c r="R290" s="43" t="b">
        <v>0</v>
      </c>
      <c r="S290" s="20"/>
      <c r="T290" s="45"/>
    </row>
    <row r="291" spans="1:20" ht="20.100000000000001" customHeight="1" x14ac:dyDescent="0.25">
      <c r="A291" s="11">
        <v>206</v>
      </c>
      <c r="B291" t="s">
        <v>191</v>
      </c>
      <c r="C291" s="21" t="str">
        <f>VLOOKUP(Table1[[#This Row],[pID]],FIFAdata5626[],5,)</f>
        <v>Ryan Mendes</v>
      </c>
      <c r="D291" s="11" t="e" cm="1" vm="51">
        <f t="array" aca="1" ref="D291" ca="1">_xlfn.FIELDVALUE(Table1[[#This Row],[Team]],"image")</f>
        <v>#VALUE!</v>
      </c>
      <c r="E291" s="21" t="e" vm="52">
        <v>#VALUE!</v>
      </c>
      <c r="F291" s="11" t="str">
        <f>VLOOKUP(Table1[[#This Row],[pID]],FIFAdata5626[],7,FALSE)</f>
        <v>FWD</v>
      </c>
      <c r="G291" s="23">
        <v>46.666666666666664</v>
      </c>
      <c r="H291" s="11">
        <f>VLOOKUP(Table1[[#This Row],[pID]],FIFAdata5626[],8,FALSE)</f>
        <v>4.9000000000000004</v>
      </c>
      <c r="I291" s="28" t="str">
        <f>IF(VLOOKUP(Table1[[#This Row],[pID]],FIFAdata5626[],9,FALSE)="playing","In the squad","Not selected")</f>
        <v>In the squad</v>
      </c>
      <c r="J291" s="11" t="str">
        <f>VLOOKUP(Table1[[#This Row],[Team]],Table2[],10,)</f>
        <v>Pot 4</v>
      </c>
      <c r="K291" s="11" t="str">
        <f>VLOOKUP(Table1[[#This Row],[Team]],Table2[],11,)</f>
        <v>Group H</v>
      </c>
      <c r="L291" s="1" t="b">
        <v>1</v>
      </c>
      <c r="M291" s="36">
        <v>0.3</v>
      </c>
      <c r="N291" s="37">
        <v>7.0000000000000007E-2</v>
      </c>
      <c r="O291" s="37">
        <v>0.03</v>
      </c>
      <c r="P291" s="37">
        <v>0.01</v>
      </c>
      <c r="Q291" s="38">
        <v>0.01</v>
      </c>
      <c r="R291" s="39" t="b">
        <v>0</v>
      </c>
      <c r="S291" s="11"/>
      <c r="T291" s="44"/>
    </row>
    <row r="292" spans="1:20" ht="20.100000000000001" customHeight="1" x14ac:dyDescent="0.25">
      <c r="A292" s="11">
        <v>207</v>
      </c>
      <c r="B292" t="s">
        <v>192</v>
      </c>
      <c r="C292" s="21" t="str">
        <f>VLOOKUP(Table1[[#This Row],[pID]],FIFAdata5626[],5,)</f>
        <v>Jovane Cabral</v>
      </c>
      <c r="D292" s="11" t="e" cm="1" vm="51">
        <f t="array" aca="1" ref="D292" ca="1">_xlfn.FIELDVALUE(Table1[[#This Row],[Team]],"image")</f>
        <v>#VALUE!</v>
      </c>
      <c r="E292" s="21" t="e" vm="52">
        <v>#VALUE!</v>
      </c>
      <c r="F292" s="11" t="str">
        <f>VLOOKUP(Table1[[#This Row],[pID]],FIFAdata5626[],7,FALSE)</f>
        <v>FWD</v>
      </c>
      <c r="G292" s="23">
        <v>46.666666666666664</v>
      </c>
      <c r="H292" s="11">
        <f>VLOOKUP(Table1[[#This Row],[pID]],FIFAdata5626[],8,FALSE)</f>
        <v>4.9000000000000004</v>
      </c>
      <c r="I292" s="28" t="str">
        <f>IF(VLOOKUP(Table1[[#This Row],[pID]],FIFAdata5626[],9,FALSE)="playing","In the squad","Not selected")</f>
        <v>In the squad</v>
      </c>
      <c r="J292" s="11" t="str">
        <f>VLOOKUP(Table1[[#This Row],[Team]],Table2[],10,)</f>
        <v>Pot 4</v>
      </c>
      <c r="K292" s="11" t="str">
        <f>VLOOKUP(Table1[[#This Row],[Team]],Table2[],11,)</f>
        <v>Group H</v>
      </c>
      <c r="L292" s="1" t="b">
        <v>1</v>
      </c>
      <c r="M292" s="36">
        <v>0.3</v>
      </c>
      <c r="N292" s="37">
        <v>7.0000000000000007E-2</v>
      </c>
      <c r="O292" s="37">
        <v>0.03</v>
      </c>
      <c r="P292" s="37">
        <v>0.01</v>
      </c>
      <c r="Q292" s="38">
        <v>0.01</v>
      </c>
      <c r="R292" s="39" t="b">
        <v>0</v>
      </c>
      <c r="S292" s="11"/>
      <c r="T292" s="44"/>
    </row>
    <row r="293" spans="1:20" ht="20.100000000000001" customHeight="1" x14ac:dyDescent="0.25">
      <c r="A293" s="11">
        <v>208</v>
      </c>
      <c r="B293" t="s">
        <v>193</v>
      </c>
      <c r="C293" s="21" t="str">
        <f>VLOOKUP(Table1[[#This Row],[pID]],FIFAdata5626[],5,)</f>
        <v>Dailon Livramento</v>
      </c>
      <c r="D293" s="11" t="e" cm="1" vm="51">
        <f t="array" aca="1" ref="D293" ca="1">_xlfn.FIELDVALUE(Table1[[#This Row],[Team]],"image")</f>
        <v>#VALUE!</v>
      </c>
      <c r="E293" s="21" t="e" vm="52">
        <v>#VALUE!</v>
      </c>
      <c r="F293" s="11" t="str">
        <f>VLOOKUP(Table1[[#This Row],[pID]],FIFAdata5626[],7,FALSE)</f>
        <v>FWD</v>
      </c>
      <c r="G293" s="23">
        <v>46.666666666666664</v>
      </c>
      <c r="H293" s="11">
        <f>VLOOKUP(Table1[[#This Row],[pID]],FIFAdata5626[],8,FALSE)</f>
        <v>4.9000000000000004</v>
      </c>
      <c r="I293" s="28" t="str">
        <f>IF(VLOOKUP(Table1[[#This Row],[pID]],FIFAdata5626[],9,FALSE)="playing","In the squad","Not selected")</f>
        <v>In the squad</v>
      </c>
      <c r="J293" s="11" t="str">
        <f>VLOOKUP(Table1[[#This Row],[Team]],Table2[],10,)</f>
        <v>Pot 4</v>
      </c>
      <c r="K293" s="11" t="str">
        <f>VLOOKUP(Table1[[#This Row],[Team]],Table2[],11,)</f>
        <v>Group H</v>
      </c>
      <c r="L293" s="1" t="b">
        <v>1</v>
      </c>
      <c r="M293" s="36">
        <v>0.3</v>
      </c>
      <c r="N293" s="37">
        <v>7.0000000000000007E-2</v>
      </c>
      <c r="O293" s="37">
        <v>0.03</v>
      </c>
      <c r="P293" s="37">
        <v>0.01</v>
      </c>
      <c r="Q293" s="38">
        <v>0.01</v>
      </c>
      <c r="R293" s="39" t="b">
        <v>0</v>
      </c>
      <c r="S293" s="11"/>
      <c r="T293" s="44"/>
    </row>
    <row r="294" spans="1:20" ht="20.100000000000001" customHeight="1" x14ac:dyDescent="0.25">
      <c r="A294" s="11">
        <v>209</v>
      </c>
      <c r="B294" t="s">
        <v>194</v>
      </c>
      <c r="C294" s="21" t="str">
        <f>VLOOKUP(Table1[[#This Row],[pID]],FIFAdata5626[],5,)</f>
        <v>Nuno da Costa</v>
      </c>
      <c r="D294" s="11" t="e" cm="1" vm="51">
        <f t="array" aca="1" ref="D294" ca="1">_xlfn.FIELDVALUE(Table1[[#This Row],[Team]],"image")</f>
        <v>#VALUE!</v>
      </c>
      <c r="E294" s="21" t="e" vm="52">
        <v>#VALUE!</v>
      </c>
      <c r="F294" s="11" t="str">
        <f>VLOOKUP(Table1[[#This Row],[pID]],FIFAdata5626[],7,FALSE)</f>
        <v>FWD</v>
      </c>
      <c r="G294" s="23">
        <v>44.761904761904766</v>
      </c>
      <c r="H294" s="11">
        <f>VLOOKUP(Table1[[#This Row],[pID]],FIFAdata5626[],8,FALSE)</f>
        <v>4.7</v>
      </c>
      <c r="I294" s="28" t="str">
        <f>IF(VLOOKUP(Table1[[#This Row],[pID]],FIFAdata5626[],9,FALSE)="playing","In the squad","Not selected")</f>
        <v>In the squad</v>
      </c>
      <c r="J294" s="11" t="str">
        <f>VLOOKUP(Table1[[#This Row],[Team]],Table2[],10,)</f>
        <v>Pot 4</v>
      </c>
      <c r="K294" s="11" t="str">
        <f>VLOOKUP(Table1[[#This Row],[Team]],Table2[],11,)</f>
        <v>Group H</v>
      </c>
      <c r="L294" s="1" t="b">
        <v>1</v>
      </c>
      <c r="M294" s="36">
        <v>0.3</v>
      </c>
      <c r="N294" s="37">
        <v>7.0000000000000007E-2</v>
      </c>
      <c r="O294" s="37">
        <v>0.03</v>
      </c>
      <c r="P294" s="37">
        <v>0.01</v>
      </c>
      <c r="Q294" s="38">
        <v>0.01</v>
      </c>
      <c r="R294" s="39" t="b">
        <v>0</v>
      </c>
      <c r="S294" s="11"/>
      <c r="T294" s="44"/>
    </row>
    <row r="295" spans="1:20" ht="20.100000000000001" customHeight="1" x14ac:dyDescent="0.25">
      <c r="A295" s="11">
        <v>210</v>
      </c>
      <c r="B295" t="s">
        <v>195</v>
      </c>
      <c r="C295" s="21" t="str">
        <f>VLOOKUP(Table1[[#This Row],[pID]],FIFAdata5626[],5,)</f>
        <v>Garry Rodrigues</v>
      </c>
      <c r="D295" s="11" t="e" cm="1" vm="51">
        <f t="array" aca="1" ref="D295" ca="1">_xlfn.FIELDVALUE(Table1[[#This Row],[Team]],"image")</f>
        <v>#VALUE!</v>
      </c>
      <c r="E295" s="21" t="e" vm="52">
        <v>#VALUE!</v>
      </c>
      <c r="F295" s="11" t="str">
        <f>VLOOKUP(Table1[[#This Row],[pID]],FIFAdata5626[],7,FALSE)</f>
        <v>FWD</v>
      </c>
      <c r="G295" s="23">
        <v>44.761904761904766</v>
      </c>
      <c r="H295" s="11">
        <f>VLOOKUP(Table1[[#This Row],[pID]],FIFAdata5626[],8,FALSE)</f>
        <v>4.7</v>
      </c>
      <c r="I295" s="28" t="str">
        <f>IF(VLOOKUP(Table1[[#This Row],[pID]],FIFAdata5626[],9,FALSE)="playing","In the squad","Not selected")</f>
        <v>In the squad</v>
      </c>
      <c r="J295" s="11" t="str">
        <f>VLOOKUP(Table1[[#This Row],[Team]],Table2[],10,)</f>
        <v>Pot 4</v>
      </c>
      <c r="K295" s="11" t="str">
        <f>VLOOKUP(Table1[[#This Row],[Team]],Table2[],11,)</f>
        <v>Group H</v>
      </c>
      <c r="L295" s="1" t="b">
        <v>1</v>
      </c>
      <c r="M295" s="36">
        <v>0.3</v>
      </c>
      <c r="N295" s="37">
        <v>7.0000000000000007E-2</v>
      </c>
      <c r="O295" s="37">
        <v>0.03</v>
      </c>
      <c r="P295" s="37">
        <v>0.01</v>
      </c>
      <c r="Q295" s="38">
        <v>0.01</v>
      </c>
      <c r="R295" s="39" t="b">
        <v>0</v>
      </c>
      <c r="S295" s="11"/>
      <c r="T295" s="44"/>
    </row>
    <row r="296" spans="1:20" ht="20.100000000000001" customHeight="1" x14ac:dyDescent="0.25">
      <c r="A296" s="11">
        <v>211</v>
      </c>
      <c r="B296" t="s">
        <v>196</v>
      </c>
      <c r="C296" s="21" t="str">
        <f>VLOOKUP(Table1[[#This Row],[pID]],FIFAdata5626[],5,)</f>
        <v>Willy Semedo</v>
      </c>
      <c r="D296" s="11" t="e" cm="1" vm="51">
        <f t="array" aca="1" ref="D296" ca="1">_xlfn.FIELDVALUE(Table1[[#This Row],[Team]],"image")</f>
        <v>#VALUE!</v>
      </c>
      <c r="E296" s="21" t="e" vm="52">
        <v>#VALUE!</v>
      </c>
      <c r="F296" s="11" t="str">
        <f>VLOOKUP(Table1[[#This Row],[pID]],FIFAdata5626[],7,FALSE)</f>
        <v>FWD</v>
      </c>
      <c r="G296" s="23">
        <v>42.857142857142854</v>
      </c>
      <c r="H296" s="11">
        <f>VLOOKUP(Table1[[#This Row],[pID]],FIFAdata5626[],8,FALSE)</f>
        <v>4.5</v>
      </c>
      <c r="I296" s="28" t="str">
        <f>IF(VLOOKUP(Table1[[#This Row],[pID]],FIFAdata5626[],9,FALSE)="playing","In the squad","Not selected")</f>
        <v>In the squad</v>
      </c>
      <c r="J296" s="11" t="str">
        <f>VLOOKUP(Table1[[#This Row],[Team]],Table2[],10,)</f>
        <v>Pot 4</v>
      </c>
      <c r="K296" s="11" t="str">
        <f>VLOOKUP(Table1[[#This Row],[Team]],Table2[],11,)</f>
        <v>Group H</v>
      </c>
      <c r="L296" s="1" t="b">
        <v>1</v>
      </c>
      <c r="M296" s="36">
        <v>0.3</v>
      </c>
      <c r="N296" s="37">
        <v>7.0000000000000007E-2</v>
      </c>
      <c r="O296" s="37">
        <v>0.03</v>
      </c>
      <c r="P296" s="37">
        <v>0.01</v>
      </c>
      <c r="Q296" s="38">
        <v>0.01</v>
      </c>
      <c r="R296" s="39" t="b">
        <v>0</v>
      </c>
      <c r="S296" s="11"/>
      <c r="T296" s="44"/>
    </row>
    <row r="297" spans="1:20" ht="20.100000000000001" customHeight="1" x14ac:dyDescent="0.25">
      <c r="A297" s="11">
        <v>262</v>
      </c>
      <c r="B297" t="s">
        <v>237</v>
      </c>
      <c r="C297" s="21" t="str">
        <f>VLOOKUP(Table1[[#This Row],[pID]],FIFAdata5626[],5,)</f>
        <v>Camilo Vargas</v>
      </c>
      <c r="D297" s="11" t="e" cm="1" vm="13">
        <f t="array" aca="1" ref="D297" ca="1">_xlfn.FIELDVALUE(Table1[[#This Row],[Team]],"image")</f>
        <v>#VALUE!</v>
      </c>
      <c r="E297" s="21" t="e" vm="14">
        <v>#VALUE!</v>
      </c>
      <c r="F297" s="11" t="str">
        <f>VLOOKUP(Table1[[#This Row],[pID]],FIFAdata5626[],7,FALSE)</f>
        <v>GK</v>
      </c>
      <c r="G297" s="23">
        <v>86</v>
      </c>
      <c r="H297" s="11">
        <f>VLOOKUP(Table1[[#This Row],[pID]],FIFAdata5626[],8,FALSE)</f>
        <v>4.3</v>
      </c>
      <c r="I297" s="28" t="str">
        <f>IF(VLOOKUP(Table1[[#This Row],[pID]],FIFAdata5626[],9,FALSE)="playing","In the squad","Not selected")</f>
        <v>In the squad</v>
      </c>
      <c r="J297" s="11" t="str">
        <f>VLOOKUP(Table1[[#This Row],[Team]],Table2[],10,)</f>
        <v>Pot 2</v>
      </c>
      <c r="K297" s="11" t="str">
        <f>VLOOKUP(Table1[[#This Row],[Team]],Table2[],11,)</f>
        <v>Group K</v>
      </c>
      <c r="L297" s="1" t="b">
        <v>1</v>
      </c>
      <c r="M297" s="36">
        <v>0.88</v>
      </c>
      <c r="N297" s="37">
        <v>0.47</v>
      </c>
      <c r="O297" s="37">
        <v>0.26</v>
      </c>
      <c r="P297" s="37">
        <v>0.13</v>
      </c>
      <c r="Q297" s="38">
        <v>0.04</v>
      </c>
      <c r="R297" s="39" t="b">
        <v>0</v>
      </c>
      <c r="S297" s="11"/>
      <c r="T297" s="44"/>
    </row>
    <row r="298" spans="1:20" ht="20.100000000000001" customHeight="1" x14ac:dyDescent="0.25">
      <c r="A298" s="11">
        <v>263</v>
      </c>
      <c r="B298" t="s">
        <v>238</v>
      </c>
      <c r="C298" s="21" t="str">
        <f>VLOOKUP(Table1[[#This Row],[pID]],FIFAdata5626[],5,)</f>
        <v>David Ospina</v>
      </c>
      <c r="D298" s="11" t="e" cm="1" vm="13">
        <f t="array" aca="1" ref="D298" ca="1">_xlfn.FIELDVALUE(Table1[[#This Row],[Team]],"image")</f>
        <v>#VALUE!</v>
      </c>
      <c r="E298" s="21" t="e" vm="14">
        <v>#VALUE!</v>
      </c>
      <c r="F298" s="11" t="str">
        <f>VLOOKUP(Table1[[#This Row],[pID]],FIFAdata5626[],7,FALSE)</f>
        <v>GK</v>
      </c>
      <c r="G298" s="23">
        <v>80</v>
      </c>
      <c r="H298" s="11">
        <f>VLOOKUP(Table1[[#This Row],[pID]],FIFAdata5626[],8,FALSE)</f>
        <v>4</v>
      </c>
      <c r="I298" s="29" t="str">
        <f>IF(VLOOKUP(Table1[[#This Row],[pID]],FIFAdata5626[],9,FALSE)="playing","In the squad","Not selected")</f>
        <v>In the squad</v>
      </c>
      <c r="J298" s="11" t="str">
        <f>VLOOKUP(Table1[[#This Row],[Team]],Table2[],10,)</f>
        <v>Pot 2</v>
      </c>
      <c r="K298" s="11" t="str">
        <f>VLOOKUP(Table1[[#This Row],[Team]],Table2[],11,)</f>
        <v>Group K</v>
      </c>
      <c r="L298" s="2" t="b">
        <v>1</v>
      </c>
      <c r="M298" s="36">
        <v>0.88</v>
      </c>
      <c r="N298" s="37">
        <v>0.47</v>
      </c>
      <c r="O298" s="37">
        <v>0.26</v>
      </c>
      <c r="P298" s="37">
        <v>0.13</v>
      </c>
      <c r="Q298" s="38">
        <v>0.04</v>
      </c>
      <c r="R298" s="39" t="b">
        <v>0</v>
      </c>
      <c r="S298" s="11"/>
      <c r="T298" s="44"/>
    </row>
    <row r="299" spans="1:20" ht="20.100000000000001" customHeight="1" x14ac:dyDescent="0.25">
      <c r="A299" s="11">
        <v>264</v>
      </c>
      <c r="B299" t="s">
        <v>239</v>
      </c>
      <c r="C299" s="21" t="str">
        <f>VLOOKUP(Table1[[#This Row],[pID]],FIFAdata5626[],5,)</f>
        <v>Álvaro Montero</v>
      </c>
      <c r="D299" s="11" t="e" cm="1" vm="13">
        <f t="array" aca="1" ref="D299" ca="1">_xlfn.FIELDVALUE(Table1[[#This Row],[Team]],"image")</f>
        <v>#VALUE!</v>
      </c>
      <c r="E299" s="21" t="e" vm="14">
        <v>#VALUE!</v>
      </c>
      <c r="F299" s="11" t="str">
        <f>VLOOKUP(Table1[[#This Row],[pID]],FIFAdata5626[],7,FALSE)</f>
        <v>GK</v>
      </c>
      <c r="G299" s="23">
        <v>76</v>
      </c>
      <c r="H299" s="11">
        <f>VLOOKUP(Table1[[#This Row],[pID]],FIFAdata5626[],8,FALSE)</f>
        <v>3.8</v>
      </c>
      <c r="I299" s="28" t="str">
        <f>IF(VLOOKUP(Table1[[#This Row],[pID]],FIFAdata5626[],9,FALSE)="playing","In the squad","Not selected")</f>
        <v>In the squad</v>
      </c>
      <c r="J299" s="11" t="str">
        <f>VLOOKUP(Table1[[#This Row],[Team]],Table2[],10,)</f>
        <v>Pot 2</v>
      </c>
      <c r="K299" s="11" t="str">
        <f>VLOOKUP(Table1[[#This Row],[Team]],Table2[],11,)</f>
        <v>Group K</v>
      </c>
      <c r="L299" s="1" t="b">
        <v>1</v>
      </c>
      <c r="M299" s="36">
        <v>0.88</v>
      </c>
      <c r="N299" s="37">
        <v>0.47</v>
      </c>
      <c r="O299" s="37">
        <v>0.26</v>
      </c>
      <c r="P299" s="37">
        <v>0.13</v>
      </c>
      <c r="Q299" s="38">
        <v>0.04</v>
      </c>
      <c r="R299" s="39" t="b">
        <v>0</v>
      </c>
      <c r="S299" s="11"/>
      <c r="T299" s="44"/>
    </row>
    <row r="300" spans="1:20" ht="20.100000000000001" customHeight="1" x14ac:dyDescent="0.25">
      <c r="A300" s="11">
        <v>249</v>
      </c>
      <c r="B300" t="s">
        <v>228</v>
      </c>
      <c r="C300" s="21" t="str">
        <f>VLOOKUP(Table1[[#This Row],[pID]],FIFAdata5626[],5,)</f>
        <v>Jhon Lucumí</v>
      </c>
      <c r="D300" s="11" t="e" cm="1" vm="13">
        <f t="array" aca="1" ref="D300" ca="1">_xlfn.FIELDVALUE(Table1[[#This Row],[Team]],"image")</f>
        <v>#VALUE!</v>
      </c>
      <c r="E300" s="21" t="e" vm="14">
        <v>#VALUE!</v>
      </c>
      <c r="F300" s="11" t="str">
        <f>VLOOKUP(Table1[[#This Row],[pID]],FIFAdata5626[],7,FALSE)</f>
        <v>DEF</v>
      </c>
      <c r="G300" s="23">
        <v>71.666666666666671</v>
      </c>
      <c r="H300" s="11">
        <f>VLOOKUP(Table1[[#This Row],[pID]],FIFAdata5626[],8,FALSE)</f>
        <v>4.3</v>
      </c>
      <c r="I300" s="28" t="str">
        <f>IF(VLOOKUP(Table1[[#This Row],[pID]],FIFAdata5626[],9,FALSE)="playing","In the squad","Not selected")</f>
        <v>In the squad</v>
      </c>
      <c r="J300" s="11" t="str">
        <f>VLOOKUP(Table1[[#This Row],[Team]],Table2[],10,)</f>
        <v>Pot 2</v>
      </c>
      <c r="K300" s="11" t="str">
        <f>VLOOKUP(Table1[[#This Row],[Team]],Table2[],11,)</f>
        <v>Group K</v>
      </c>
      <c r="L300" s="1" t="b">
        <v>1</v>
      </c>
      <c r="M300" s="36">
        <v>0.88</v>
      </c>
      <c r="N300" s="37">
        <v>0.47</v>
      </c>
      <c r="O300" s="37">
        <v>0.26</v>
      </c>
      <c r="P300" s="37">
        <v>0.13</v>
      </c>
      <c r="Q300" s="38">
        <v>0.04</v>
      </c>
      <c r="R300" s="39" t="b">
        <v>0</v>
      </c>
      <c r="S300" s="11"/>
      <c r="T300" s="44"/>
    </row>
    <row r="301" spans="1:20" ht="20.100000000000001" customHeight="1" x14ac:dyDescent="0.25">
      <c r="A301" s="11">
        <v>250</v>
      </c>
      <c r="B301" t="s">
        <v>229</v>
      </c>
      <c r="C301" s="21" t="str">
        <f>VLOOKUP(Table1[[#This Row],[pID]],FIFAdata5626[],5,)</f>
        <v>Dávinson Sánchez</v>
      </c>
      <c r="D301" s="11" t="e" cm="1" vm="13">
        <f t="array" aca="1" ref="D301" ca="1">_xlfn.FIELDVALUE(Table1[[#This Row],[Team]],"image")</f>
        <v>#VALUE!</v>
      </c>
      <c r="E301" s="21" t="e" vm="14">
        <v>#VALUE!</v>
      </c>
      <c r="F301" s="11" t="str">
        <f>VLOOKUP(Table1[[#This Row],[pID]],FIFAdata5626[],7,FALSE)</f>
        <v>DEF</v>
      </c>
      <c r="G301" s="23">
        <v>71.666666666666671</v>
      </c>
      <c r="H301" s="11">
        <f>VLOOKUP(Table1[[#This Row],[pID]],FIFAdata5626[],8,FALSE)</f>
        <v>4.3</v>
      </c>
      <c r="I301" s="28" t="str">
        <f>IF(VLOOKUP(Table1[[#This Row],[pID]],FIFAdata5626[],9,FALSE)="playing","In the squad","Not selected")</f>
        <v>In the squad</v>
      </c>
      <c r="J301" s="11" t="str">
        <f>VLOOKUP(Table1[[#This Row],[Team]],Table2[],10,)</f>
        <v>Pot 2</v>
      </c>
      <c r="K301" s="11" t="str">
        <f>VLOOKUP(Table1[[#This Row],[Team]],Table2[],11,)</f>
        <v>Group K</v>
      </c>
      <c r="L301" s="1" t="b">
        <v>1</v>
      </c>
      <c r="M301" s="36">
        <v>0.88</v>
      </c>
      <c r="N301" s="37">
        <v>0.47</v>
      </c>
      <c r="O301" s="37">
        <v>0.26</v>
      </c>
      <c r="P301" s="37">
        <v>0.13</v>
      </c>
      <c r="Q301" s="38">
        <v>0.04</v>
      </c>
      <c r="R301" s="39" t="b">
        <v>0</v>
      </c>
      <c r="S301" s="11"/>
      <c r="T301" s="44"/>
    </row>
    <row r="302" spans="1:20" ht="20.100000000000001" customHeight="1" x14ac:dyDescent="0.25">
      <c r="A302" s="11">
        <v>1374</v>
      </c>
      <c r="B302" t="s">
        <v>1128</v>
      </c>
      <c r="C302" s="21" t="str">
        <f>VLOOKUP(Table1[[#This Row],[pID]],FIFAdata5626[],5,)</f>
        <v>Yerry Mina</v>
      </c>
      <c r="D302" s="11" t="e" cm="1" vm="13">
        <f t="array" aca="1" ref="D302" ca="1">_xlfn.FIELDVALUE(Table1[[#This Row],[Team]],"image")</f>
        <v>#VALUE!</v>
      </c>
      <c r="E302" s="21" t="e" vm="14">
        <v>#VALUE!</v>
      </c>
      <c r="F302" s="11" t="str">
        <f>VLOOKUP(Table1[[#This Row],[pID]],FIFAdata5626[],7,FALSE)</f>
        <v>DEF</v>
      </c>
      <c r="G302" s="23">
        <v>70</v>
      </c>
      <c r="H302" s="11">
        <f>VLOOKUP(Table1[[#This Row],[pID]],FIFAdata5626[],8,FALSE)</f>
        <v>4.2</v>
      </c>
      <c r="I302" s="28" t="str">
        <f>IF(VLOOKUP(Table1[[#This Row],[pID]],FIFAdata5626[],9,FALSE)="playing","In the squad","Not selected")</f>
        <v>In the squad</v>
      </c>
      <c r="J302" s="11" t="str">
        <f>VLOOKUP(Table1[[#This Row],[Team]],Table2[],10,)</f>
        <v>Pot 2</v>
      </c>
      <c r="K302" s="11" t="str">
        <f>VLOOKUP(Table1[[#This Row],[Team]],Table2[],11,)</f>
        <v>Group K</v>
      </c>
      <c r="L302" s="1" t="b">
        <v>1</v>
      </c>
      <c r="M302" s="36">
        <v>0.88</v>
      </c>
      <c r="N302" s="37">
        <v>0.47</v>
      </c>
      <c r="O302" s="37">
        <v>0.26</v>
      </c>
      <c r="P302" s="37">
        <v>0.13</v>
      </c>
      <c r="Q302" s="38">
        <v>0.04</v>
      </c>
      <c r="R302" s="39" t="b">
        <v>0</v>
      </c>
      <c r="S302" s="11"/>
      <c r="T302" s="44"/>
    </row>
    <row r="303" spans="1:20" ht="20.100000000000001" customHeight="1" x14ac:dyDescent="0.25">
      <c r="A303" s="11">
        <v>251</v>
      </c>
      <c r="B303" t="s">
        <v>230</v>
      </c>
      <c r="C303" s="21" t="str">
        <f>VLOOKUP(Table1[[#This Row],[pID]],FIFAdata5626[],5,)</f>
        <v>Déiver Machado</v>
      </c>
      <c r="D303" s="11" t="e" cm="1" vm="13">
        <f t="array" aca="1" ref="D303" ca="1">_xlfn.FIELDVALUE(Table1[[#This Row],[Team]],"image")</f>
        <v>#VALUE!</v>
      </c>
      <c r="E303" s="21" t="e" vm="14">
        <v>#VALUE!</v>
      </c>
      <c r="F303" s="11" t="str">
        <f>VLOOKUP(Table1[[#This Row],[pID]],FIFAdata5626[],7,FALSE)</f>
        <v>DEF</v>
      </c>
      <c r="G303" s="23">
        <v>65</v>
      </c>
      <c r="H303" s="11">
        <f>VLOOKUP(Table1[[#This Row],[pID]],FIFAdata5626[],8,FALSE)</f>
        <v>3.9</v>
      </c>
      <c r="I303" s="28" t="str">
        <f>IF(VLOOKUP(Table1[[#This Row],[pID]],FIFAdata5626[],9,FALSE)="playing","In the squad","Not selected")</f>
        <v>In the squad</v>
      </c>
      <c r="J303" s="11" t="str">
        <f>VLOOKUP(Table1[[#This Row],[Team]],Table2[],10,)</f>
        <v>Pot 2</v>
      </c>
      <c r="K303" s="11" t="str">
        <f>VLOOKUP(Table1[[#This Row],[Team]],Table2[],11,)</f>
        <v>Group K</v>
      </c>
      <c r="L303" s="1" t="b">
        <v>1</v>
      </c>
      <c r="M303" s="36">
        <v>0.88</v>
      </c>
      <c r="N303" s="37">
        <v>0.47</v>
      </c>
      <c r="O303" s="37">
        <v>0.26</v>
      </c>
      <c r="P303" s="37">
        <v>0.13</v>
      </c>
      <c r="Q303" s="38">
        <v>0.04</v>
      </c>
      <c r="R303" s="39" t="b">
        <v>0</v>
      </c>
      <c r="S303" s="11"/>
      <c r="T303" s="44"/>
    </row>
    <row r="304" spans="1:20" ht="20.100000000000001" customHeight="1" x14ac:dyDescent="0.25">
      <c r="A304" s="11">
        <v>252</v>
      </c>
      <c r="B304" t="s">
        <v>231</v>
      </c>
      <c r="C304" s="21" t="str">
        <f>VLOOKUP(Table1[[#This Row],[pID]],FIFAdata5626[],5,)</f>
        <v>Johan Mojica</v>
      </c>
      <c r="D304" s="11" t="e" cm="1" vm="13">
        <f t="array" aca="1" ref="D304" ca="1">_xlfn.FIELDVALUE(Table1[[#This Row],[Team]],"image")</f>
        <v>#VALUE!</v>
      </c>
      <c r="E304" s="21" t="e" vm="14">
        <v>#VALUE!</v>
      </c>
      <c r="F304" s="11" t="str">
        <f>VLOOKUP(Table1[[#This Row],[pID]],FIFAdata5626[],7,FALSE)</f>
        <v>DEF</v>
      </c>
      <c r="G304" s="23">
        <v>65</v>
      </c>
      <c r="H304" s="11">
        <f>VLOOKUP(Table1[[#This Row],[pID]],FIFAdata5626[],8,FALSE)</f>
        <v>3.9</v>
      </c>
      <c r="I304" s="28" t="str">
        <f>IF(VLOOKUP(Table1[[#This Row],[pID]],FIFAdata5626[],9,FALSE)="playing","In the squad","Not selected")</f>
        <v>In the squad</v>
      </c>
      <c r="J304" s="11" t="str">
        <f>VLOOKUP(Table1[[#This Row],[Team]],Table2[],10,)</f>
        <v>Pot 2</v>
      </c>
      <c r="K304" s="11" t="str">
        <f>VLOOKUP(Table1[[#This Row],[Team]],Table2[],11,)</f>
        <v>Group K</v>
      </c>
      <c r="L304" s="1" t="b">
        <v>1</v>
      </c>
      <c r="M304" s="36">
        <v>0.88</v>
      </c>
      <c r="N304" s="37">
        <v>0.47</v>
      </c>
      <c r="O304" s="37">
        <v>0.26</v>
      </c>
      <c r="P304" s="37">
        <v>0.13</v>
      </c>
      <c r="Q304" s="38">
        <v>0.04</v>
      </c>
      <c r="R304" s="39" t="b">
        <v>0</v>
      </c>
      <c r="S304" s="11"/>
      <c r="T304" s="44"/>
    </row>
    <row r="305" spans="1:20" ht="20.100000000000001" customHeight="1" x14ac:dyDescent="0.25">
      <c r="A305" s="11">
        <v>253</v>
      </c>
      <c r="B305" t="s">
        <v>232</v>
      </c>
      <c r="C305" s="21" t="str">
        <f>VLOOKUP(Table1[[#This Row],[pID]],FIFAdata5626[],5,)</f>
        <v>Santiago Arias</v>
      </c>
      <c r="D305" s="11" t="e" cm="1" vm="13">
        <f t="array" aca="1" ref="D305" ca="1">_xlfn.FIELDVALUE(Table1[[#This Row],[Team]],"image")</f>
        <v>#VALUE!</v>
      </c>
      <c r="E305" s="21" t="e" vm="14">
        <v>#VALUE!</v>
      </c>
      <c r="F305" s="11" t="str">
        <f>VLOOKUP(Table1[[#This Row],[pID]],FIFAdata5626[],7,FALSE)</f>
        <v>DEF</v>
      </c>
      <c r="G305" s="23">
        <v>65</v>
      </c>
      <c r="H305" s="11">
        <f>VLOOKUP(Table1[[#This Row],[pID]],FIFAdata5626[],8,FALSE)</f>
        <v>3.9</v>
      </c>
      <c r="I305" s="28" t="str">
        <f>IF(VLOOKUP(Table1[[#This Row],[pID]],FIFAdata5626[],9,FALSE)="playing","In the squad","Not selected")</f>
        <v>In the squad</v>
      </c>
      <c r="J305" s="11" t="str">
        <f>VLOOKUP(Table1[[#This Row],[Team]],Table2[],10,)</f>
        <v>Pot 2</v>
      </c>
      <c r="K305" s="11" t="str">
        <f>VLOOKUP(Table1[[#This Row],[Team]],Table2[],11,)</f>
        <v>Group K</v>
      </c>
      <c r="L305" s="1" t="b">
        <v>1</v>
      </c>
      <c r="M305" s="36">
        <v>0.88</v>
      </c>
      <c r="N305" s="37">
        <v>0.47</v>
      </c>
      <c r="O305" s="37">
        <v>0.26</v>
      </c>
      <c r="P305" s="37">
        <v>0.13</v>
      </c>
      <c r="Q305" s="38">
        <v>0.04</v>
      </c>
      <c r="R305" s="39" t="b">
        <v>0</v>
      </c>
      <c r="S305" s="11"/>
      <c r="T305" s="44"/>
    </row>
    <row r="306" spans="1:20" ht="20.100000000000001" customHeight="1" x14ac:dyDescent="0.25">
      <c r="A306" s="11">
        <v>1379</v>
      </c>
      <c r="B306" t="s">
        <v>1129</v>
      </c>
      <c r="C306" s="21" t="str">
        <f>VLOOKUP(Table1[[#This Row],[pID]],FIFAdata5626[],5,)</f>
        <v>Willer Ditta</v>
      </c>
      <c r="D306" s="11" t="e" cm="1" vm="13">
        <f t="array" aca="1" ref="D306" ca="1">_xlfn.FIELDVALUE(Table1[[#This Row],[Team]],"image")</f>
        <v>#VALUE!</v>
      </c>
      <c r="E306" s="21" t="e" vm="14">
        <v>#VALUE!</v>
      </c>
      <c r="F306" s="11" t="str">
        <f>VLOOKUP(Table1[[#This Row],[pID]],FIFAdata5626[],7,FALSE)</f>
        <v>DEF</v>
      </c>
      <c r="G306" s="23">
        <v>61.666666666666671</v>
      </c>
      <c r="H306" s="11">
        <f>VLOOKUP(Table1[[#This Row],[pID]],FIFAdata5626[],8,FALSE)</f>
        <v>3.7</v>
      </c>
      <c r="I306" s="28" t="str">
        <f>IF(VLOOKUP(Table1[[#This Row],[pID]],FIFAdata5626[],9,FALSE)="playing","In the squad","Not selected")</f>
        <v>In the squad</v>
      </c>
      <c r="J306" s="11" t="str">
        <f>VLOOKUP(Table1[[#This Row],[Team]],Table2[],10,)</f>
        <v>Pot 2</v>
      </c>
      <c r="K306" s="11" t="str">
        <f>VLOOKUP(Table1[[#This Row],[Team]],Table2[],11,)</f>
        <v>Group K</v>
      </c>
      <c r="L306" s="1" t="b">
        <v>1</v>
      </c>
      <c r="M306" s="36">
        <v>0.88</v>
      </c>
      <c r="N306" s="37">
        <v>0.47</v>
      </c>
      <c r="O306" s="37">
        <v>0.26</v>
      </c>
      <c r="P306" s="37">
        <v>0.13</v>
      </c>
      <c r="Q306" s="38">
        <v>0.04</v>
      </c>
      <c r="R306" s="39" t="b">
        <v>0</v>
      </c>
      <c r="S306" s="11"/>
      <c r="T306" s="44"/>
    </row>
    <row r="307" spans="1:20" ht="20.100000000000001" customHeight="1" x14ac:dyDescent="0.25">
      <c r="A307" s="11">
        <v>270</v>
      </c>
      <c r="B307" t="s">
        <v>245</v>
      </c>
      <c r="C307" s="21" t="str">
        <f>VLOOKUP(Table1[[#This Row],[pID]],FIFAdata5626[],5,)</f>
        <v>James Rodríguez</v>
      </c>
      <c r="D307" s="11" t="e" cm="1" vm="13">
        <f t="array" aca="1" ref="D307" ca="1">_xlfn.FIELDVALUE(Table1[[#This Row],[Team]],"image")</f>
        <v>#VALUE!</v>
      </c>
      <c r="E307" s="21" t="e" vm="14">
        <v>#VALUE!</v>
      </c>
      <c r="F307" s="11" t="str">
        <f>VLOOKUP(Table1[[#This Row],[pID]],FIFAdata5626[],7,FALSE)</f>
        <v>MID</v>
      </c>
      <c r="G307" s="23">
        <v>65</v>
      </c>
      <c r="H307" s="11">
        <f>VLOOKUP(Table1[[#This Row],[pID]],FIFAdata5626[],8,FALSE)</f>
        <v>6.5</v>
      </c>
      <c r="I307" s="28" t="str">
        <f>IF(VLOOKUP(Table1[[#This Row],[pID]],FIFAdata5626[],9,FALSE)="playing","In the squad","Not selected")</f>
        <v>In the squad</v>
      </c>
      <c r="J307" s="11" t="str">
        <f>VLOOKUP(Table1[[#This Row],[Team]],Table2[],10,)</f>
        <v>Pot 2</v>
      </c>
      <c r="K307" s="11" t="str">
        <f>VLOOKUP(Table1[[#This Row],[Team]],Table2[],11,)</f>
        <v>Group K</v>
      </c>
      <c r="L307" s="1" t="b">
        <v>1</v>
      </c>
      <c r="M307" s="36">
        <v>0.88</v>
      </c>
      <c r="N307" s="37">
        <v>0.47</v>
      </c>
      <c r="O307" s="37">
        <v>0.26</v>
      </c>
      <c r="P307" s="37">
        <v>0.13</v>
      </c>
      <c r="Q307" s="38">
        <v>0.04</v>
      </c>
      <c r="R307" s="39" t="b">
        <v>0</v>
      </c>
      <c r="S307" s="11"/>
      <c r="T307" s="44"/>
    </row>
    <row r="308" spans="1:20" ht="20.100000000000001" customHeight="1" x14ac:dyDescent="0.25">
      <c r="A308" s="11">
        <v>269</v>
      </c>
      <c r="B308" t="s">
        <v>244</v>
      </c>
      <c r="C308" s="21" t="str">
        <f>VLOOKUP(Table1[[#This Row],[pID]],FIFAdata5626[],5,)</f>
        <v>Jhon Arias</v>
      </c>
      <c r="D308" s="11" t="e" cm="1" vm="13">
        <f t="array" aca="1" ref="D308" ca="1">_xlfn.FIELDVALUE(Table1[[#This Row],[Team]],"image")</f>
        <v>#VALUE!</v>
      </c>
      <c r="E308" s="21" t="e" vm="14">
        <v>#VALUE!</v>
      </c>
      <c r="F308" s="11" t="str">
        <f>VLOOKUP(Table1[[#This Row],[pID]],FIFAdata5626[],7,FALSE)</f>
        <v>MID</v>
      </c>
      <c r="G308" s="23">
        <v>63</v>
      </c>
      <c r="H308" s="11">
        <f>VLOOKUP(Table1[[#This Row],[pID]],FIFAdata5626[],8,FALSE)</f>
        <v>6.3</v>
      </c>
      <c r="I308" s="28" t="str">
        <f>IF(VLOOKUP(Table1[[#This Row],[pID]],FIFAdata5626[],9,FALSE)="playing","In the squad","Not selected")</f>
        <v>In the squad</v>
      </c>
      <c r="J308" s="11" t="str">
        <f>VLOOKUP(Table1[[#This Row],[Team]],Table2[],10,)</f>
        <v>Pot 2</v>
      </c>
      <c r="K308" s="11" t="str">
        <f>VLOOKUP(Table1[[#This Row],[Team]],Table2[],11,)</f>
        <v>Group K</v>
      </c>
      <c r="L308" s="1" t="b">
        <v>1</v>
      </c>
      <c r="M308" s="36">
        <v>0.88</v>
      </c>
      <c r="N308" s="37">
        <v>0.47</v>
      </c>
      <c r="O308" s="37">
        <v>0.26</v>
      </c>
      <c r="P308" s="37">
        <v>0.13</v>
      </c>
      <c r="Q308" s="38">
        <v>0.04</v>
      </c>
      <c r="R308" s="39" t="b">
        <v>0</v>
      </c>
      <c r="S308" s="11"/>
      <c r="T308" s="44"/>
    </row>
    <row r="309" spans="1:20" ht="20.100000000000001" customHeight="1" x14ac:dyDescent="0.25">
      <c r="A309" s="11">
        <v>271</v>
      </c>
      <c r="B309" t="s">
        <v>246</v>
      </c>
      <c r="C309" s="21" t="str">
        <f>VLOOKUP(Table1[[#This Row],[pID]],FIFAdata5626[],5,)</f>
        <v>Jorge Carrascal</v>
      </c>
      <c r="D309" s="11" t="e" cm="1" vm="13">
        <f t="array" aca="1" ref="D309" ca="1">_xlfn.FIELDVALUE(Table1[[#This Row],[Team]],"image")</f>
        <v>#VALUE!</v>
      </c>
      <c r="E309" s="21" t="e" vm="14">
        <v>#VALUE!</v>
      </c>
      <c r="F309" s="11" t="str">
        <f>VLOOKUP(Table1[[#This Row],[pID]],FIFAdata5626[],7,FALSE)</f>
        <v>MID</v>
      </c>
      <c r="G309" s="23">
        <v>61</v>
      </c>
      <c r="H309" s="11">
        <f>VLOOKUP(Table1[[#This Row],[pID]],FIFAdata5626[],8,FALSE)</f>
        <v>6.1</v>
      </c>
      <c r="I309" s="28" t="str">
        <f>IF(VLOOKUP(Table1[[#This Row],[pID]],FIFAdata5626[],9,FALSE)="playing","In the squad","Not selected")</f>
        <v>In the squad</v>
      </c>
      <c r="J309" s="11" t="str">
        <f>VLOOKUP(Table1[[#This Row],[Team]],Table2[],10,)</f>
        <v>Pot 2</v>
      </c>
      <c r="K309" s="11" t="str">
        <f>VLOOKUP(Table1[[#This Row],[Team]],Table2[],11,)</f>
        <v>Group K</v>
      </c>
      <c r="L309" s="1" t="b">
        <v>1</v>
      </c>
      <c r="M309" s="36">
        <v>0.88</v>
      </c>
      <c r="N309" s="37">
        <v>0.47</v>
      </c>
      <c r="O309" s="37">
        <v>0.26</v>
      </c>
      <c r="P309" s="37">
        <v>0.13</v>
      </c>
      <c r="Q309" s="38">
        <v>0.04</v>
      </c>
      <c r="R309" s="39" t="b">
        <v>0</v>
      </c>
      <c r="S309" s="11"/>
      <c r="T309" s="44"/>
    </row>
    <row r="310" spans="1:20" ht="20.100000000000001" customHeight="1" x14ac:dyDescent="0.25">
      <c r="A310" s="11">
        <v>267</v>
      </c>
      <c r="B310" t="s">
        <v>242</v>
      </c>
      <c r="C310" s="21" t="str">
        <f>VLOOKUP(Table1[[#This Row],[pID]],FIFAdata5626[],5,)</f>
        <v>Juan Fernando Quintero</v>
      </c>
      <c r="D310" s="11" t="e" cm="1" vm="13">
        <f t="array" aca="1" ref="D310" ca="1">_xlfn.FIELDVALUE(Table1[[#This Row],[Team]],"image")</f>
        <v>#VALUE!</v>
      </c>
      <c r="E310" s="21" t="e" vm="14">
        <v>#VALUE!</v>
      </c>
      <c r="F310" s="11" t="str">
        <f>VLOOKUP(Table1[[#This Row],[pID]],FIFAdata5626[],7,FALSE)</f>
        <v>MID</v>
      </c>
      <c r="G310" s="23">
        <v>55.999999999999993</v>
      </c>
      <c r="H310" s="11">
        <f>VLOOKUP(Table1[[#This Row],[pID]],FIFAdata5626[],8,FALSE)</f>
        <v>5.6</v>
      </c>
      <c r="I310" s="28" t="str">
        <f>IF(VLOOKUP(Table1[[#This Row],[pID]],FIFAdata5626[],9,FALSE)="playing","In the squad","Not selected")</f>
        <v>In the squad</v>
      </c>
      <c r="J310" s="11" t="str">
        <f>VLOOKUP(Table1[[#This Row],[Team]],Table2[],10,)</f>
        <v>Pot 2</v>
      </c>
      <c r="K310" s="11" t="str">
        <f>VLOOKUP(Table1[[#This Row],[Team]],Table2[],11,)</f>
        <v>Group K</v>
      </c>
      <c r="L310" s="1" t="b">
        <v>1</v>
      </c>
      <c r="M310" s="36">
        <v>0.88</v>
      </c>
      <c r="N310" s="37">
        <v>0.47</v>
      </c>
      <c r="O310" s="37">
        <v>0.26</v>
      </c>
      <c r="P310" s="37">
        <v>0.13</v>
      </c>
      <c r="Q310" s="38">
        <v>0.04</v>
      </c>
      <c r="R310" s="39" t="b">
        <v>0</v>
      </c>
      <c r="S310" s="11"/>
      <c r="T310" s="44"/>
    </row>
    <row r="311" spans="1:20" ht="20.100000000000001" customHeight="1" x14ac:dyDescent="0.25">
      <c r="A311" s="11">
        <v>268</v>
      </c>
      <c r="B311" t="s">
        <v>243</v>
      </c>
      <c r="C311" s="21" t="str">
        <f>VLOOKUP(Table1[[#This Row],[pID]],FIFAdata5626[],5,)</f>
        <v>Jaminton Campaz</v>
      </c>
      <c r="D311" s="11" t="e" cm="1" vm="13">
        <f t="array" aca="1" ref="D311" ca="1">_xlfn.FIELDVALUE(Table1[[#This Row],[Team]],"image")</f>
        <v>#VALUE!</v>
      </c>
      <c r="E311" s="21" t="e" vm="14">
        <v>#VALUE!</v>
      </c>
      <c r="F311" s="11" t="str">
        <f>VLOOKUP(Table1[[#This Row],[pID]],FIFAdata5626[],7,FALSE)</f>
        <v>MID</v>
      </c>
      <c r="G311" s="23">
        <v>55.000000000000007</v>
      </c>
      <c r="H311" s="11">
        <f>VLOOKUP(Table1[[#This Row],[pID]],FIFAdata5626[],8,FALSE)</f>
        <v>5.5</v>
      </c>
      <c r="I311" s="28" t="str">
        <f>IF(VLOOKUP(Table1[[#This Row],[pID]],FIFAdata5626[],9,FALSE)="playing","In the squad","Not selected")</f>
        <v>In the squad</v>
      </c>
      <c r="J311" s="11" t="str">
        <f>VLOOKUP(Table1[[#This Row],[Team]],Table2[],10,)</f>
        <v>Pot 2</v>
      </c>
      <c r="K311" s="11" t="str">
        <f>VLOOKUP(Table1[[#This Row],[Team]],Table2[],11,)</f>
        <v>Group K</v>
      </c>
      <c r="L311" s="1" t="b">
        <v>1</v>
      </c>
      <c r="M311" s="36">
        <v>0.88</v>
      </c>
      <c r="N311" s="37">
        <v>0.47</v>
      </c>
      <c r="O311" s="37">
        <v>0.26</v>
      </c>
      <c r="P311" s="37">
        <v>0.13</v>
      </c>
      <c r="Q311" s="38">
        <v>0.04</v>
      </c>
      <c r="R311" s="39" t="b">
        <v>0</v>
      </c>
      <c r="S311" s="11"/>
      <c r="T311" s="44"/>
    </row>
    <row r="312" spans="1:20" ht="20.100000000000001" customHeight="1" x14ac:dyDescent="0.25">
      <c r="A312" s="11">
        <v>266</v>
      </c>
      <c r="B312" t="s">
        <v>241</v>
      </c>
      <c r="C312" s="21" t="str">
        <f>VLOOKUP(Table1[[#This Row],[pID]],FIFAdata5626[],5,)</f>
        <v>Gustavo Puerta</v>
      </c>
      <c r="D312" s="11" t="e" cm="1" vm="13">
        <f t="array" aca="1" ref="D312" ca="1">_xlfn.FIELDVALUE(Table1[[#This Row],[Team]],"image")</f>
        <v>#VALUE!</v>
      </c>
      <c r="E312" s="21" t="e" vm="14">
        <v>#VALUE!</v>
      </c>
      <c r="F312" s="11" t="str">
        <f>VLOOKUP(Table1[[#This Row],[pID]],FIFAdata5626[],7,FALSE)</f>
        <v>MID</v>
      </c>
      <c r="G312" s="23">
        <v>53</v>
      </c>
      <c r="H312" s="11">
        <f>VLOOKUP(Table1[[#This Row],[pID]],FIFAdata5626[],8,FALSE)</f>
        <v>5.3</v>
      </c>
      <c r="I312" s="28" t="str">
        <f>IF(VLOOKUP(Table1[[#This Row],[pID]],FIFAdata5626[],9,FALSE)="playing","In the squad","Not selected")</f>
        <v>In the squad</v>
      </c>
      <c r="J312" s="11" t="str">
        <f>VLOOKUP(Table1[[#This Row],[Team]],Table2[],10,)</f>
        <v>Pot 2</v>
      </c>
      <c r="K312" s="11" t="str">
        <f>VLOOKUP(Table1[[#This Row],[Team]],Table2[],11,)</f>
        <v>Group K</v>
      </c>
      <c r="L312" s="1" t="b">
        <v>1</v>
      </c>
      <c r="M312" s="36">
        <v>0.88</v>
      </c>
      <c r="N312" s="37">
        <v>0.47</v>
      </c>
      <c r="O312" s="37">
        <v>0.26</v>
      </c>
      <c r="P312" s="37">
        <v>0.13</v>
      </c>
      <c r="Q312" s="38">
        <v>0.04</v>
      </c>
      <c r="R312" s="39" t="b">
        <v>0</v>
      </c>
      <c r="S312" s="11"/>
      <c r="T312" s="44"/>
    </row>
    <row r="313" spans="1:20" ht="20.100000000000001" customHeight="1" x14ac:dyDescent="0.25">
      <c r="A313" s="11">
        <v>265</v>
      </c>
      <c r="B313" t="s">
        <v>240</v>
      </c>
      <c r="C313" s="21" t="str">
        <f>VLOOKUP(Table1[[#This Row],[pID]],FIFAdata5626[],5,)</f>
        <v>Jefferson Lerma</v>
      </c>
      <c r="D313" s="11" t="e" cm="1" vm="13">
        <f t="array" aca="1" ref="D313" ca="1">_xlfn.FIELDVALUE(Table1[[#This Row],[Team]],"image")</f>
        <v>#VALUE!</v>
      </c>
      <c r="E313" s="21" t="e" vm="14">
        <v>#VALUE!</v>
      </c>
      <c r="F313" s="11" t="str">
        <f>VLOOKUP(Table1[[#This Row],[pID]],FIFAdata5626[],7,FALSE)</f>
        <v>MID</v>
      </c>
      <c r="G313" s="23">
        <v>49.000000000000007</v>
      </c>
      <c r="H313" s="11">
        <f>VLOOKUP(Table1[[#This Row],[pID]],FIFAdata5626[],8,FALSE)</f>
        <v>4.9000000000000004</v>
      </c>
      <c r="I313" s="28" t="str">
        <f>IF(VLOOKUP(Table1[[#This Row],[pID]],FIFAdata5626[],9,FALSE)="playing","In the squad","Not selected")</f>
        <v>In the squad</v>
      </c>
      <c r="J313" s="11" t="str">
        <f>VLOOKUP(Table1[[#This Row],[Team]],Table2[],10,)</f>
        <v>Pot 2</v>
      </c>
      <c r="K313" s="11" t="str">
        <f>VLOOKUP(Table1[[#This Row],[Team]],Table2[],11,)</f>
        <v>Group K</v>
      </c>
      <c r="L313" s="1" t="b">
        <v>1</v>
      </c>
      <c r="M313" s="36">
        <v>0.88</v>
      </c>
      <c r="N313" s="37">
        <v>0.47</v>
      </c>
      <c r="O313" s="37">
        <v>0.26</v>
      </c>
      <c r="P313" s="37">
        <v>0.13</v>
      </c>
      <c r="Q313" s="38">
        <v>0.04</v>
      </c>
      <c r="R313" s="39" t="b">
        <v>0</v>
      </c>
      <c r="S313" s="11"/>
      <c r="T313" s="44"/>
    </row>
    <row r="314" spans="1:20" ht="20.100000000000001" customHeight="1" x14ac:dyDescent="0.25">
      <c r="A314" s="11">
        <v>247</v>
      </c>
      <c r="B314" t="s">
        <v>226</v>
      </c>
      <c r="C314" s="21" t="str">
        <f>VLOOKUP(Table1[[#This Row],[pID]],FIFAdata5626[],5,)</f>
        <v>Richard Ríos</v>
      </c>
      <c r="D314" s="11" t="e" cm="1" vm="13">
        <f t="array" aca="1" ref="D314" ca="1">_xlfn.FIELDVALUE(Table1[[#This Row],[Team]],"image")</f>
        <v>#VALUE!</v>
      </c>
      <c r="E314" s="21" t="e" vm="14">
        <v>#VALUE!</v>
      </c>
      <c r="F314" s="11" t="str">
        <f>VLOOKUP(Table1[[#This Row],[pID]],FIFAdata5626[],7,FALSE)</f>
        <v>MID</v>
      </c>
      <c r="G314" s="23">
        <v>47</v>
      </c>
      <c r="H314" s="11">
        <f>VLOOKUP(Table1[[#This Row],[pID]],FIFAdata5626[],8,FALSE)</f>
        <v>4.7</v>
      </c>
      <c r="I314" s="28" t="str">
        <f>IF(VLOOKUP(Table1[[#This Row],[pID]],FIFAdata5626[],9,FALSE)="playing","In the squad","Not selected")</f>
        <v>In the squad</v>
      </c>
      <c r="J314" s="11" t="str">
        <f>VLOOKUP(Table1[[#This Row],[Team]],Table2[],10,)</f>
        <v>Pot 2</v>
      </c>
      <c r="K314" s="11" t="str">
        <f>VLOOKUP(Table1[[#This Row],[Team]],Table2[],11,)</f>
        <v>Group K</v>
      </c>
      <c r="L314" s="1" t="b">
        <v>1</v>
      </c>
      <c r="M314" s="36">
        <v>0.88</v>
      </c>
      <c r="N314" s="37">
        <v>0.47</v>
      </c>
      <c r="O314" s="37">
        <v>0.26</v>
      </c>
      <c r="P314" s="37">
        <v>0.13</v>
      </c>
      <c r="Q314" s="38">
        <v>0.04</v>
      </c>
      <c r="R314" s="39" t="b">
        <v>0</v>
      </c>
      <c r="S314" s="11"/>
      <c r="T314" s="44"/>
    </row>
    <row r="315" spans="1:20" ht="20.100000000000001" customHeight="1" x14ac:dyDescent="0.25">
      <c r="A315" s="11">
        <v>1385</v>
      </c>
      <c r="B315" t="s">
        <v>1130</v>
      </c>
      <c r="C315" s="21" t="str">
        <f>VLOOKUP(Table1[[#This Row],[pID]],FIFAdata5626[],5,)</f>
        <v>Juan Portilla</v>
      </c>
      <c r="D315" s="11" t="e" cm="1" vm="13">
        <f t="array" aca="1" ref="D315" ca="1">_xlfn.FIELDVALUE(Table1[[#This Row],[Team]],"image")</f>
        <v>#VALUE!</v>
      </c>
      <c r="E315" s="21" t="e" vm="14">
        <v>#VALUE!</v>
      </c>
      <c r="F315" s="11" t="str">
        <f>VLOOKUP(Table1[[#This Row],[pID]],FIFAdata5626[],7,FALSE)</f>
        <v>MID</v>
      </c>
      <c r="G315" s="23">
        <v>47</v>
      </c>
      <c r="H315" s="11">
        <f>VLOOKUP(Table1[[#This Row],[pID]],FIFAdata5626[],8,FALSE)</f>
        <v>4.7</v>
      </c>
      <c r="I315" s="28" t="str">
        <f>IF(VLOOKUP(Table1[[#This Row],[pID]],FIFAdata5626[],9,FALSE)="playing","In the squad","Not selected")</f>
        <v>In the squad</v>
      </c>
      <c r="J315" s="11" t="str">
        <f>VLOOKUP(Table1[[#This Row],[Team]],Table2[],10,)</f>
        <v>Pot 2</v>
      </c>
      <c r="K315" s="11" t="str">
        <f>VLOOKUP(Table1[[#This Row],[Team]],Table2[],11,)</f>
        <v>Group K</v>
      </c>
      <c r="L315" s="1" t="b">
        <v>1</v>
      </c>
      <c r="M315" s="36">
        <v>0.88</v>
      </c>
      <c r="N315" s="37">
        <v>0.47</v>
      </c>
      <c r="O315" s="37">
        <v>0.26</v>
      </c>
      <c r="P315" s="37">
        <v>0.13</v>
      </c>
      <c r="Q315" s="38">
        <v>0.04</v>
      </c>
      <c r="R315" s="39" t="b">
        <v>0</v>
      </c>
      <c r="S315" s="11"/>
      <c r="T315" s="44"/>
    </row>
    <row r="316" spans="1:20" ht="20.100000000000001" customHeight="1" thickBot="1" x14ac:dyDescent="0.3">
      <c r="A316" s="20">
        <v>246</v>
      </c>
      <c r="B316" t="s">
        <v>225</v>
      </c>
      <c r="C316" s="22" t="str">
        <f>VLOOKUP(Table1[[#This Row],[pID]],FIFAdata5626[],5,)</f>
        <v>Kevin Castaño</v>
      </c>
      <c r="D316" s="20" t="e" cm="1" vm="13">
        <f t="array" aca="1" ref="D316" ca="1">_xlfn.FIELDVALUE(Table1[[#This Row],[Team]],"image")</f>
        <v>#VALUE!</v>
      </c>
      <c r="E316" s="22" t="e" vm="14">
        <v>#VALUE!</v>
      </c>
      <c r="F316" s="20" t="str">
        <f>VLOOKUP(Table1[[#This Row],[pID]],FIFAdata5626[],7,FALSE)</f>
        <v>MID</v>
      </c>
      <c r="G316" s="24">
        <v>43</v>
      </c>
      <c r="H316" s="20">
        <f>VLOOKUP(Table1[[#This Row],[pID]],FIFAdata5626[],8,FALSE)</f>
        <v>4.3</v>
      </c>
      <c r="I316" s="30" t="str">
        <f>IF(VLOOKUP(Table1[[#This Row],[pID]],FIFAdata5626[],9,FALSE)="playing","In the squad","Not selected")</f>
        <v>In the squad</v>
      </c>
      <c r="J316" s="20" t="str">
        <f>VLOOKUP(Table1[[#This Row],[Team]],Table2[],10,)</f>
        <v>Pot 2</v>
      </c>
      <c r="K316" s="20" t="str">
        <f>VLOOKUP(Table1[[#This Row],[Team]],Table2[],11,)</f>
        <v>Group K</v>
      </c>
      <c r="L316" s="1" t="b">
        <v>1</v>
      </c>
      <c r="M316" s="40">
        <v>0.88</v>
      </c>
      <c r="N316" s="41">
        <v>0.47</v>
      </c>
      <c r="O316" s="41">
        <v>0.26</v>
      </c>
      <c r="P316" s="41">
        <v>0.13</v>
      </c>
      <c r="Q316" s="42">
        <v>0.04</v>
      </c>
      <c r="R316" s="43" t="b">
        <v>0</v>
      </c>
      <c r="S316" s="20"/>
      <c r="T316" s="45"/>
    </row>
    <row r="317" spans="1:20" ht="20.100000000000001" customHeight="1" x14ac:dyDescent="0.25">
      <c r="A317" s="11">
        <v>1396</v>
      </c>
      <c r="B317" t="s">
        <v>1131</v>
      </c>
      <c r="C317" s="21" t="str">
        <f>VLOOKUP(Table1[[#This Row],[pID]],FIFAdata5626[],5,)</f>
        <v>Cucho Hernández</v>
      </c>
      <c r="D317" s="11" t="e" cm="1" vm="13">
        <f t="array" aca="1" ref="D317" ca="1">_xlfn.FIELDVALUE(Table1[[#This Row],[Team]],"image")</f>
        <v>#VALUE!</v>
      </c>
      <c r="E317" s="21" t="e" vm="14">
        <v>#VALUE!</v>
      </c>
      <c r="F317" s="11" t="str">
        <f>VLOOKUP(Table1[[#This Row],[pID]],FIFAdata5626[],7,FALSE)</f>
        <v>FWD</v>
      </c>
      <c r="G317" s="23">
        <v>60</v>
      </c>
      <c r="H317" s="11">
        <f>VLOOKUP(Table1[[#This Row],[pID]],FIFAdata5626[],8,FALSE)</f>
        <v>6.3</v>
      </c>
      <c r="I317" s="28" t="str">
        <f>IF(VLOOKUP(Table1[[#This Row],[pID]],FIFAdata5626[],9,FALSE)="playing","In the squad","Not selected")</f>
        <v>In the squad</v>
      </c>
      <c r="J317" s="11" t="str">
        <f>VLOOKUP(Table1[[#This Row],[Team]],Table2[],10,)</f>
        <v>Pot 2</v>
      </c>
      <c r="K317" s="11" t="str">
        <f>VLOOKUP(Table1[[#This Row],[Team]],Table2[],11,)</f>
        <v>Group K</v>
      </c>
      <c r="L317" s="1" t="b">
        <v>1</v>
      </c>
      <c r="M317" s="36">
        <v>0.88</v>
      </c>
      <c r="N317" s="37">
        <v>0.47</v>
      </c>
      <c r="O317" s="37">
        <v>0.26</v>
      </c>
      <c r="P317" s="37">
        <v>0.13</v>
      </c>
      <c r="Q317" s="38">
        <v>0.04</v>
      </c>
      <c r="R317" s="39" t="b">
        <v>0</v>
      </c>
      <c r="S317" s="11"/>
      <c r="T317" s="44"/>
    </row>
    <row r="318" spans="1:20" ht="20.100000000000001" customHeight="1" x14ac:dyDescent="0.25">
      <c r="A318" s="11">
        <v>257</v>
      </c>
      <c r="B318" t="s">
        <v>234</v>
      </c>
      <c r="C318" s="21" t="str">
        <f>VLOOKUP(Table1[[#This Row],[pID]],FIFAdata5626[],5,)</f>
        <v>Jhon Córdoba</v>
      </c>
      <c r="D318" s="11" t="e" cm="1" vm="13">
        <f t="array" aca="1" ref="D318" ca="1">_xlfn.FIELDVALUE(Table1[[#This Row],[Team]],"image")</f>
        <v>#VALUE!</v>
      </c>
      <c r="E318" s="21" t="e" vm="14">
        <v>#VALUE!</v>
      </c>
      <c r="F318" s="11" t="str">
        <f>VLOOKUP(Table1[[#This Row],[pID]],FIFAdata5626[],7,FALSE)</f>
        <v>FWD</v>
      </c>
      <c r="G318" s="23">
        <v>58.095238095238088</v>
      </c>
      <c r="H318" s="11">
        <f>VLOOKUP(Table1[[#This Row],[pID]],FIFAdata5626[],8,FALSE)</f>
        <v>6.1</v>
      </c>
      <c r="I318" s="28" t="str">
        <f>IF(VLOOKUP(Table1[[#This Row],[pID]],FIFAdata5626[],9,FALSE)="playing","In the squad","Not selected")</f>
        <v>In the squad</v>
      </c>
      <c r="J318" s="11" t="str">
        <f>VLOOKUP(Table1[[#This Row],[Team]],Table2[],10,)</f>
        <v>Pot 2</v>
      </c>
      <c r="K318" s="11" t="str">
        <f>VLOOKUP(Table1[[#This Row],[Team]],Table2[],11,)</f>
        <v>Group K</v>
      </c>
      <c r="L318" s="1" t="b">
        <v>1</v>
      </c>
      <c r="M318" s="36">
        <v>0.88</v>
      </c>
      <c r="N318" s="37">
        <v>0.47</v>
      </c>
      <c r="O318" s="37">
        <v>0.26</v>
      </c>
      <c r="P318" s="37">
        <v>0.13</v>
      </c>
      <c r="Q318" s="38">
        <v>0.04</v>
      </c>
      <c r="R318" s="39" t="b">
        <v>0</v>
      </c>
      <c r="S318" s="11"/>
      <c r="T318" s="44"/>
    </row>
    <row r="319" spans="1:20" ht="20.100000000000001" customHeight="1" x14ac:dyDescent="0.25">
      <c r="A319" s="11">
        <v>259</v>
      </c>
      <c r="B319" t="s">
        <v>235</v>
      </c>
      <c r="C319" s="21" t="str">
        <f>VLOOKUP(Table1[[#This Row],[pID]],FIFAdata5626[],5,)</f>
        <v>Luis Suárez</v>
      </c>
      <c r="D319" s="11" t="e" cm="1" vm="13">
        <f t="array" aca="1" ref="D319" ca="1">_xlfn.FIELDVALUE(Table1[[#This Row],[Team]],"image")</f>
        <v>#VALUE!</v>
      </c>
      <c r="E319" s="21" t="e" vm="14">
        <v>#VALUE!</v>
      </c>
      <c r="F319" s="11" t="str">
        <f>VLOOKUP(Table1[[#This Row],[pID]],FIFAdata5626[],7,FALSE)</f>
        <v>FWD</v>
      </c>
      <c r="G319" s="23">
        <v>54.285714285714292</v>
      </c>
      <c r="H319" s="11">
        <f>VLOOKUP(Table1[[#This Row],[pID]],FIFAdata5626[],8,FALSE)</f>
        <v>5.7</v>
      </c>
      <c r="I319" s="28" t="str">
        <f>IF(VLOOKUP(Table1[[#This Row],[pID]],FIFAdata5626[],9,FALSE)="playing","In the squad","Not selected")</f>
        <v>In the squad</v>
      </c>
      <c r="J319" s="11" t="str">
        <f>VLOOKUP(Table1[[#This Row],[Team]],Table2[],10,)</f>
        <v>Pot 2</v>
      </c>
      <c r="K319" s="11" t="str">
        <f>VLOOKUP(Table1[[#This Row],[Team]],Table2[],11,)</f>
        <v>Group K</v>
      </c>
      <c r="L319" s="1" t="b">
        <v>1</v>
      </c>
      <c r="M319" s="36">
        <v>0.88</v>
      </c>
      <c r="N319" s="37">
        <v>0.47</v>
      </c>
      <c r="O319" s="37">
        <v>0.26</v>
      </c>
      <c r="P319" s="37">
        <v>0.13</v>
      </c>
      <c r="Q319" s="38">
        <v>0.04</v>
      </c>
      <c r="R319" s="39" t="b">
        <v>0</v>
      </c>
      <c r="S319" s="11"/>
      <c r="T319" s="44"/>
    </row>
    <row r="320" spans="1:20" ht="20.100000000000001" customHeight="1" x14ac:dyDescent="0.25">
      <c r="A320" s="11">
        <v>261</v>
      </c>
      <c r="B320" t="s">
        <v>236</v>
      </c>
      <c r="C320" s="21" t="str">
        <f>VLOOKUP(Table1[[#This Row],[pID]],FIFAdata5626[],5,)</f>
        <v>Andrés Gómez</v>
      </c>
      <c r="D320" s="11" t="e" cm="1" vm="13">
        <f t="array" aca="1" ref="D320" ca="1">_xlfn.FIELDVALUE(Table1[[#This Row],[Team]],"image")</f>
        <v>#VALUE!</v>
      </c>
      <c r="E320" s="21" t="e" vm="14">
        <v>#VALUE!</v>
      </c>
      <c r="F320" s="11" t="str">
        <f>VLOOKUP(Table1[[#This Row],[pID]],FIFAdata5626[],7,FALSE)</f>
        <v>FWD</v>
      </c>
      <c r="G320" s="23">
        <v>46.666666666666664</v>
      </c>
      <c r="H320" s="11">
        <f>VLOOKUP(Table1[[#This Row],[pID]],FIFAdata5626[],8,FALSE)</f>
        <v>4.9000000000000004</v>
      </c>
      <c r="I320" s="28" t="str">
        <f>IF(VLOOKUP(Table1[[#This Row],[pID]],FIFAdata5626[],9,FALSE)="playing","In the squad","Not selected")</f>
        <v>In the squad</v>
      </c>
      <c r="J320" s="11" t="str">
        <f>VLOOKUP(Table1[[#This Row],[Team]],Table2[],10,)</f>
        <v>Pot 2</v>
      </c>
      <c r="K320" s="11" t="str">
        <f>VLOOKUP(Table1[[#This Row],[Team]],Table2[],11,)</f>
        <v>Group K</v>
      </c>
      <c r="L320" s="1" t="b">
        <v>1</v>
      </c>
      <c r="M320" s="36">
        <v>0.88</v>
      </c>
      <c r="N320" s="37">
        <v>0.47</v>
      </c>
      <c r="O320" s="37">
        <v>0.26</v>
      </c>
      <c r="P320" s="37">
        <v>0.13</v>
      </c>
      <c r="Q320" s="38">
        <v>0.04</v>
      </c>
      <c r="R320" s="39" t="b">
        <v>0</v>
      </c>
      <c r="S320" s="11"/>
      <c r="T320" s="44"/>
    </row>
    <row r="321" spans="1:20" ht="20.100000000000001" customHeight="1" x14ac:dyDescent="0.25">
      <c r="A321" s="11">
        <v>338</v>
      </c>
      <c r="B321" t="s">
        <v>307</v>
      </c>
      <c r="C321" s="21" t="str">
        <f>VLOOKUP(Table1[[#This Row],[pID]],FIFAdata5626[],5,)</f>
        <v>Dominik Livakovic</v>
      </c>
      <c r="D321" s="11" t="e" cm="1" vm="15">
        <f t="array" aca="1" ref="D321" ca="1">_xlfn.FIELDVALUE(Table1[[#This Row],[Team]],"image")</f>
        <v>#VALUE!</v>
      </c>
      <c r="E321" s="21" t="e" vm="16">
        <v>#VALUE!</v>
      </c>
      <c r="F321" s="11" t="str">
        <f>VLOOKUP(Table1[[#This Row],[pID]],FIFAdata5626[],7,FALSE)</f>
        <v>GK</v>
      </c>
      <c r="G321" s="23">
        <v>90</v>
      </c>
      <c r="H321" s="11">
        <f>VLOOKUP(Table1[[#This Row],[pID]],FIFAdata5626[],8,FALSE)</f>
        <v>4.5</v>
      </c>
      <c r="I321" s="28" t="str">
        <f>IF(VLOOKUP(Table1[[#This Row],[pID]],FIFAdata5626[],9,FALSE)="playing","In the squad","Not selected")</f>
        <v>In the squad</v>
      </c>
      <c r="J321" s="11" t="str">
        <f>VLOOKUP(Table1[[#This Row],[Team]],Table2[],10,)</f>
        <v>Pot 2</v>
      </c>
      <c r="K321" s="11" t="str">
        <f>VLOOKUP(Table1[[#This Row],[Team]],Table2[],11,)</f>
        <v>Group L</v>
      </c>
      <c r="L321" s="1" t="b">
        <v>1</v>
      </c>
      <c r="M321" s="36">
        <v>0.8</v>
      </c>
      <c r="N321" s="37">
        <v>0.39</v>
      </c>
      <c r="O321" s="37">
        <v>0.18</v>
      </c>
      <c r="P321" s="37">
        <v>7.0000000000000007E-2</v>
      </c>
      <c r="Q321" s="38">
        <v>0.02</v>
      </c>
      <c r="R321" s="39" t="b">
        <v>0</v>
      </c>
      <c r="S321" s="11"/>
      <c r="T321" s="44"/>
    </row>
    <row r="322" spans="1:20" ht="20.100000000000001" customHeight="1" x14ac:dyDescent="0.25">
      <c r="A322" s="11">
        <v>1535</v>
      </c>
      <c r="B322" t="s">
        <v>1225</v>
      </c>
      <c r="C322" s="21" t="str">
        <f>VLOOKUP(Table1[[#This Row],[pID]],FIFAdata5626[],5,)</f>
        <v>Dominik Kotarski</v>
      </c>
      <c r="D322" s="11" t="e" cm="1" vm="15">
        <f t="array" aca="1" ref="D322" ca="1">_xlfn.FIELDVALUE(Table1[[#This Row],[Team]],"image")</f>
        <v>#VALUE!</v>
      </c>
      <c r="E322" s="21" t="e" vm="16">
        <v>#VALUE!</v>
      </c>
      <c r="F322" s="11" t="str">
        <f>VLOOKUP(Table1[[#This Row],[pID]],FIFAdata5626[],7,FALSE)</f>
        <v>GK</v>
      </c>
      <c r="G322" s="23">
        <v>88.000000000000014</v>
      </c>
      <c r="H322" s="11">
        <f>VLOOKUP(Table1[[#This Row],[pID]],FIFAdata5626[],8,FALSE)</f>
        <v>4.4000000000000004</v>
      </c>
      <c r="I322" s="28" t="str">
        <f>IF(VLOOKUP(Table1[[#This Row],[pID]],FIFAdata5626[],9,FALSE)="playing","In the squad","Not selected")</f>
        <v>In the squad</v>
      </c>
      <c r="J322" s="11" t="str">
        <f>VLOOKUP(Table1[[#This Row],[Team]],Table2[],10,)</f>
        <v>Pot 2</v>
      </c>
      <c r="K322" s="11" t="str">
        <f>VLOOKUP(Table1[[#This Row],[Team]],Table2[],11,)</f>
        <v>Group L</v>
      </c>
      <c r="L322" s="1" t="b">
        <v>1</v>
      </c>
      <c r="M322" s="36">
        <v>0.8</v>
      </c>
      <c r="N322" s="37">
        <v>0.39</v>
      </c>
      <c r="O322" s="37">
        <v>0.18</v>
      </c>
      <c r="P322" s="37">
        <v>7.0000000000000007E-2</v>
      </c>
      <c r="Q322" s="38">
        <v>0.02</v>
      </c>
      <c r="R322" s="39" t="b">
        <v>0</v>
      </c>
      <c r="S322" s="11"/>
      <c r="T322" s="44"/>
    </row>
    <row r="323" spans="1:20" ht="20.100000000000001" customHeight="1" x14ac:dyDescent="0.25">
      <c r="A323" s="11">
        <v>339</v>
      </c>
      <c r="B323" t="s">
        <v>308</v>
      </c>
      <c r="C323" s="21" t="str">
        <f>VLOOKUP(Table1[[#This Row],[pID]],FIFAdata5626[],5,)</f>
        <v>Ivor Pandur</v>
      </c>
      <c r="D323" s="11" t="e" cm="1" vm="15">
        <f t="array" aca="1" ref="D323" ca="1">_xlfn.FIELDVALUE(Table1[[#This Row],[Team]],"image")</f>
        <v>#VALUE!</v>
      </c>
      <c r="E323" s="21" t="e" vm="16">
        <v>#VALUE!</v>
      </c>
      <c r="F323" s="11" t="str">
        <f>VLOOKUP(Table1[[#This Row],[pID]],FIFAdata5626[],7,FALSE)</f>
        <v>GK</v>
      </c>
      <c r="G323" s="23">
        <v>78</v>
      </c>
      <c r="H323" s="11">
        <f>VLOOKUP(Table1[[#This Row],[pID]],FIFAdata5626[],8,FALSE)</f>
        <v>3.9</v>
      </c>
      <c r="I323" s="28" t="str">
        <f>IF(VLOOKUP(Table1[[#This Row],[pID]],FIFAdata5626[],9,FALSE)="playing","In the squad","Not selected")</f>
        <v>In the squad</v>
      </c>
      <c r="J323" s="11" t="str">
        <f>VLOOKUP(Table1[[#This Row],[Team]],Table2[],10,)</f>
        <v>Pot 2</v>
      </c>
      <c r="K323" s="11" t="str">
        <f>VLOOKUP(Table1[[#This Row],[Team]],Table2[],11,)</f>
        <v>Group L</v>
      </c>
      <c r="L323" s="1" t="b">
        <v>1</v>
      </c>
      <c r="M323" s="36">
        <v>0.8</v>
      </c>
      <c r="N323" s="37">
        <v>0.39</v>
      </c>
      <c r="O323" s="37">
        <v>0.18</v>
      </c>
      <c r="P323" s="37">
        <v>7.0000000000000007E-2</v>
      </c>
      <c r="Q323" s="38">
        <v>0.02</v>
      </c>
      <c r="R323" s="39" t="b">
        <v>0</v>
      </c>
      <c r="S323" s="11"/>
      <c r="T323" s="44"/>
    </row>
    <row r="324" spans="1:20" ht="20.100000000000001" customHeight="1" x14ac:dyDescent="0.25">
      <c r="A324" s="11">
        <v>325</v>
      </c>
      <c r="B324" t="s">
        <v>295</v>
      </c>
      <c r="C324" s="21" t="str">
        <f>VLOOKUP(Table1[[#This Row],[pID]],FIFAdata5626[],5,)</f>
        <v>Josip Stanisic</v>
      </c>
      <c r="D324" s="11" t="e" cm="1" vm="15">
        <f t="array" aca="1" ref="D324" ca="1">_xlfn.FIELDVALUE(Table1[[#This Row],[Team]],"image")</f>
        <v>#VALUE!</v>
      </c>
      <c r="E324" s="21" t="e" vm="16">
        <v>#VALUE!</v>
      </c>
      <c r="F324" s="11" t="str">
        <f>VLOOKUP(Table1[[#This Row],[pID]],FIFAdata5626[],7,FALSE)</f>
        <v>DEF</v>
      </c>
      <c r="G324" s="23">
        <v>71.666666666666671</v>
      </c>
      <c r="H324" s="11">
        <f>VLOOKUP(Table1[[#This Row],[pID]],FIFAdata5626[],8,FALSE)</f>
        <v>4.3</v>
      </c>
      <c r="I324" s="28" t="str">
        <f>IF(VLOOKUP(Table1[[#This Row],[pID]],FIFAdata5626[],9,FALSE)="playing","In the squad","Not selected")</f>
        <v>In the squad</v>
      </c>
      <c r="J324" s="11" t="str">
        <f>VLOOKUP(Table1[[#This Row],[Team]],Table2[],10,)</f>
        <v>Pot 2</v>
      </c>
      <c r="K324" s="11" t="str">
        <f>VLOOKUP(Table1[[#This Row],[Team]],Table2[],11,)</f>
        <v>Group L</v>
      </c>
      <c r="L324" s="1" t="b">
        <v>1</v>
      </c>
      <c r="M324" s="36">
        <v>0.8</v>
      </c>
      <c r="N324" s="37">
        <v>0.39</v>
      </c>
      <c r="O324" s="37">
        <v>0.18</v>
      </c>
      <c r="P324" s="37">
        <v>7.0000000000000007E-2</v>
      </c>
      <c r="Q324" s="38">
        <v>0.02</v>
      </c>
      <c r="R324" s="39" t="b">
        <v>0</v>
      </c>
      <c r="S324" s="11"/>
      <c r="T324" s="44"/>
    </row>
    <row r="325" spans="1:20" ht="20.100000000000001" customHeight="1" x14ac:dyDescent="0.25">
      <c r="A325" s="11">
        <v>326</v>
      </c>
      <c r="B325" t="s">
        <v>296</v>
      </c>
      <c r="C325" s="21" t="str">
        <f>VLOOKUP(Table1[[#This Row],[pID]],FIFAdata5626[],5,)</f>
        <v>Josip Sutalo</v>
      </c>
      <c r="D325" s="11" t="e" cm="1" vm="15">
        <f t="array" aca="1" ref="D325" ca="1">_xlfn.FIELDVALUE(Table1[[#This Row],[Team]],"image")</f>
        <v>#VALUE!</v>
      </c>
      <c r="E325" s="21" t="e" vm="16">
        <v>#VALUE!</v>
      </c>
      <c r="F325" s="11" t="str">
        <f>VLOOKUP(Table1[[#This Row],[pID]],FIFAdata5626[],7,FALSE)</f>
        <v>DEF</v>
      </c>
      <c r="G325" s="23">
        <v>71.666666666666671</v>
      </c>
      <c r="H325" s="11">
        <f>VLOOKUP(Table1[[#This Row],[pID]],FIFAdata5626[],8,FALSE)</f>
        <v>4.3</v>
      </c>
      <c r="I325" s="28" t="str">
        <f>IF(VLOOKUP(Table1[[#This Row],[pID]],FIFAdata5626[],9,FALSE)="playing","In the squad","Not selected")</f>
        <v>In the squad</v>
      </c>
      <c r="J325" s="11" t="str">
        <f>VLOOKUP(Table1[[#This Row],[Team]],Table2[],10,)</f>
        <v>Pot 2</v>
      </c>
      <c r="K325" s="11" t="str">
        <f>VLOOKUP(Table1[[#This Row],[Team]],Table2[],11,)</f>
        <v>Group L</v>
      </c>
      <c r="L325" s="1" t="b">
        <v>1</v>
      </c>
      <c r="M325" s="36">
        <v>0.8</v>
      </c>
      <c r="N325" s="37">
        <v>0.39</v>
      </c>
      <c r="O325" s="37">
        <v>0.18</v>
      </c>
      <c r="P325" s="37">
        <v>7.0000000000000007E-2</v>
      </c>
      <c r="Q325" s="38">
        <v>0.02</v>
      </c>
      <c r="R325" s="39" t="b">
        <v>0</v>
      </c>
      <c r="S325" s="11"/>
      <c r="T325" s="44"/>
    </row>
    <row r="326" spans="1:20" ht="20.100000000000001" customHeight="1" x14ac:dyDescent="0.25">
      <c r="A326" s="11">
        <v>327</v>
      </c>
      <c r="B326" t="s">
        <v>297</v>
      </c>
      <c r="C326" s="21" t="str">
        <f>VLOOKUP(Table1[[#This Row],[pID]],FIFAdata5626[],5,)</f>
        <v>Duje Caleta-Car</v>
      </c>
      <c r="D326" s="11" t="e" cm="1" vm="15">
        <f t="array" aca="1" ref="D326" ca="1">_xlfn.FIELDVALUE(Table1[[#This Row],[Team]],"image")</f>
        <v>#VALUE!</v>
      </c>
      <c r="E326" s="21" t="e" vm="16">
        <v>#VALUE!</v>
      </c>
      <c r="F326" s="11" t="str">
        <f>VLOOKUP(Table1[[#This Row],[pID]],FIFAdata5626[],7,FALSE)</f>
        <v>DEF</v>
      </c>
      <c r="G326" s="23">
        <v>66.666666666666657</v>
      </c>
      <c r="H326" s="11">
        <f>VLOOKUP(Table1[[#This Row],[pID]],FIFAdata5626[],8,FALSE)</f>
        <v>4</v>
      </c>
      <c r="I326" s="29" t="str">
        <f>IF(VLOOKUP(Table1[[#This Row],[pID]],FIFAdata5626[],9,FALSE)="playing","In the squad","Not selected")</f>
        <v>In the squad</v>
      </c>
      <c r="J326" s="11" t="str">
        <f>VLOOKUP(Table1[[#This Row],[Team]],Table2[],10,)</f>
        <v>Pot 2</v>
      </c>
      <c r="K326" s="11" t="str">
        <f>VLOOKUP(Table1[[#This Row],[Team]],Table2[],11,)</f>
        <v>Group L</v>
      </c>
      <c r="L326" s="2" t="b">
        <v>1</v>
      </c>
      <c r="M326" s="36">
        <v>0.8</v>
      </c>
      <c r="N326" s="37">
        <v>0.39</v>
      </c>
      <c r="O326" s="37">
        <v>0.18</v>
      </c>
      <c r="P326" s="37">
        <v>7.0000000000000007E-2</v>
      </c>
      <c r="Q326" s="38">
        <v>0.02</v>
      </c>
      <c r="R326" s="39" t="b">
        <v>0</v>
      </c>
      <c r="S326" s="11"/>
      <c r="T326" s="44"/>
    </row>
    <row r="327" spans="1:20" ht="20.100000000000001" customHeight="1" x14ac:dyDescent="0.25">
      <c r="A327" s="11">
        <v>328</v>
      </c>
      <c r="B327" t="s">
        <v>298</v>
      </c>
      <c r="C327" s="21" t="str">
        <f>VLOOKUP(Table1[[#This Row],[pID]],FIFAdata5626[],5,)</f>
        <v>Marin Pongracic</v>
      </c>
      <c r="D327" s="11" t="e" cm="1" vm="15">
        <f t="array" aca="1" ref="D327" ca="1">_xlfn.FIELDVALUE(Table1[[#This Row],[Team]],"image")</f>
        <v>#VALUE!</v>
      </c>
      <c r="E327" s="21" t="e" vm="16">
        <v>#VALUE!</v>
      </c>
      <c r="F327" s="11" t="str">
        <f>VLOOKUP(Table1[[#This Row],[pID]],FIFAdata5626[],7,FALSE)</f>
        <v>DEF</v>
      </c>
      <c r="G327" s="23">
        <v>66.666666666666657</v>
      </c>
      <c r="H327" s="11">
        <f>VLOOKUP(Table1[[#This Row],[pID]],FIFAdata5626[],8,FALSE)</f>
        <v>4</v>
      </c>
      <c r="I327" s="29" t="str">
        <f>IF(VLOOKUP(Table1[[#This Row],[pID]],FIFAdata5626[],9,FALSE)="playing","In the squad","Not selected")</f>
        <v>In the squad</v>
      </c>
      <c r="J327" s="11" t="str">
        <f>VLOOKUP(Table1[[#This Row],[Team]],Table2[],10,)</f>
        <v>Pot 2</v>
      </c>
      <c r="K327" s="11" t="str">
        <f>VLOOKUP(Table1[[#This Row],[Team]],Table2[],11,)</f>
        <v>Group L</v>
      </c>
      <c r="L327" s="2" t="b">
        <v>1</v>
      </c>
      <c r="M327" s="36">
        <v>0.8</v>
      </c>
      <c r="N327" s="37">
        <v>0.39</v>
      </c>
      <c r="O327" s="37">
        <v>0.18</v>
      </c>
      <c r="P327" s="37">
        <v>7.0000000000000007E-2</v>
      </c>
      <c r="Q327" s="38">
        <v>0.02</v>
      </c>
      <c r="R327" s="39" t="b">
        <v>0</v>
      </c>
      <c r="S327" s="11"/>
      <c r="T327" s="44"/>
    </row>
    <row r="328" spans="1:20" ht="20.100000000000001" customHeight="1" x14ac:dyDescent="0.25">
      <c r="A328" s="11">
        <v>329</v>
      </c>
      <c r="B328" t="s">
        <v>299</v>
      </c>
      <c r="C328" s="21" t="str">
        <f>VLOOKUP(Table1[[#This Row],[pID]],FIFAdata5626[],5,)</f>
        <v>Martin Erlic</v>
      </c>
      <c r="D328" s="11" t="e" cm="1" vm="15">
        <f t="array" aca="1" ref="D328" ca="1">_xlfn.FIELDVALUE(Table1[[#This Row],[Team]],"image")</f>
        <v>#VALUE!</v>
      </c>
      <c r="E328" s="21" t="e" vm="16">
        <v>#VALUE!</v>
      </c>
      <c r="F328" s="11" t="str">
        <f>VLOOKUP(Table1[[#This Row],[pID]],FIFAdata5626[],7,FALSE)</f>
        <v>DEF</v>
      </c>
      <c r="G328" s="23">
        <v>65</v>
      </c>
      <c r="H328" s="11">
        <f>VLOOKUP(Table1[[#This Row],[pID]],FIFAdata5626[],8,FALSE)</f>
        <v>3.9</v>
      </c>
      <c r="I328" s="28" t="str">
        <f>IF(VLOOKUP(Table1[[#This Row],[pID]],FIFAdata5626[],9,FALSE)="playing","In the squad","Not selected")</f>
        <v>In the squad</v>
      </c>
      <c r="J328" s="11" t="str">
        <f>VLOOKUP(Table1[[#This Row],[Team]],Table2[],10,)</f>
        <v>Pot 2</v>
      </c>
      <c r="K328" s="11" t="str">
        <f>VLOOKUP(Table1[[#This Row],[Team]],Table2[],11,)</f>
        <v>Group L</v>
      </c>
      <c r="L328" s="1" t="b">
        <v>1</v>
      </c>
      <c r="M328" s="36">
        <v>0.8</v>
      </c>
      <c r="N328" s="37">
        <v>0.39</v>
      </c>
      <c r="O328" s="37">
        <v>0.18</v>
      </c>
      <c r="P328" s="37">
        <v>7.0000000000000007E-2</v>
      </c>
      <c r="Q328" s="38">
        <v>0.02</v>
      </c>
      <c r="R328" s="39" t="b">
        <v>0</v>
      </c>
      <c r="S328" s="11"/>
      <c r="T328" s="44"/>
    </row>
    <row r="329" spans="1:20" ht="20.100000000000001" customHeight="1" x14ac:dyDescent="0.25">
      <c r="A329" s="11">
        <v>330</v>
      </c>
      <c r="B329" t="s">
        <v>300</v>
      </c>
      <c r="C329" s="21" t="str">
        <f>VLOOKUP(Table1[[#This Row],[pID]],FIFAdata5626[],5,)</f>
        <v>Luka Vuskovic</v>
      </c>
      <c r="D329" s="11" t="e" cm="1" vm="15">
        <f t="array" aca="1" ref="D329" ca="1">_xlfn.FIELDVALUE(Table1[[#This Row],[Team]],"image")</f>
        <v>#VALUE!</v>
      </c>
      <c r="E329" s="21" t="e" vm="16">
        <v>#VALUE!</v>
      </c>
      <c r="F329" s="11" t="str">
        <f>VLOOKUP(Table1[[#This Row],[pID]],FIFAdata5626[],7,FALSE)</f>
        <v>DEF</v>
      </c>
      <c r="G329" s="23">
        <v>61.666666666666671</v>
      </c>
      <c r="H329" s="11">
        <f>VLOOKUP(Table1[[#This Row],[pID]],FIFAdata5626[],8,FALSE)</f>
        <v>3.7</v>
      </c>
      <c r="I329" s="28" t="str">
        <f>IF(VLOOKUP(Table1[[#This Row],[pID]],FIFAdata5626[],9,FALSE)="playing","In the squad","Not selected")</f>
        <v>In the squad</v>
      </c>
      <c r="J329" s="11" t="str">
        <f>VLOOKUP(Table1[[#This Row],[Team]],Table2[],10,)</f>
        <v>Pot 2</v>
      </c>
      <c r="K329" s="11" t="str">
        <f>VLOOKUP(Table1[[#This Row],[Team]],Table2[],11,)</f>
        <v>Group L</v>
      </c>
      <c r="L329" s="1" t="b">
        <v>1</v>
      </c>
      <c r="M329" s="36">
        <v>0.8</v>
      </c>
      <c r="N329" s="37">
        <v>0.39</v>
      </c>
      <c r="O329" s="37">
        <v>0.18</v>
      </c>
      <c r="P329" s="37">
        <v>7.0000000000000007E-2</v>
      </c>
      <c r="Q329" s="38">
        <v>0.02</v>
      </c>
      <c r="R329" s="39" t="b">
        <v>0</v>
      </c>
      <c r="S329" s="11"/>
      <c r="T329" s="44"/>
    </row>
    <row r="330" spans="1:20" ht="20.100000000000001" customHeight="1" x14ac:dyDescent="0.25">
      <c r="A330" s="11">
        <v>348</v>
      </c>
      <c r="B330" t="s">
        <v>316</v>
      </c>
      <c r="C330" s="21" t="str">
        <f>VLOOKUP(Table1[[#This Row],[pID]],FIFAdata5626[],5,)</f>
        <v>Martin Baturina</v>
      </c>
      <c r="D330" s="11" t="e" cm="1" vm="15">
        <f t="array" aca="1" ref="D330" ca="1">_xlfn.FIELDVALUE(Table1[[#This Row],[Team]],"image")</f>
        <v>#VALUE!</v>
      </c>
      <c r="E330" s="21" t="e" vm="16">
        <v>#VALUE!</v>
      </c>
      <c r="F330" s="11" t="str">
        <f>VLOOKUP(Table1[[#This Row],[pID]],FIFAdata5626[],7,FALSE)</f>
        <v>MID</v>
      </c>
      <c r="G330" s="23">
        <v>65</v>
      </c>
      <c r="H330" s="11">
        <f>VLOOKUP(Table1[[#This Row],[pID]],FIFAdata5626[],8,FALSE)</f>
        <v>6.5</v>
      </c>
      <c r="I330" s="28" t="str">
        <f>IF(VLOOKUP(Table1[[#This Row],[pID]],FIFAdata5626[],9,FALSE)="playing","In the squad","Not selected")</f>
        <v>In the squad</v>
      </c>
      <c r="J330" s="11" t="str">
        <f>VLOOKUP(Table1[[#This Row],[Team]],Table2[],10,)</f>
        <v>Pot 2</v>
      </c>
      <c r="K330" s="11" t="str">
        <f>VLOOKUP(Table1[[#This Row],[Team]],Table2[],11,)</f>
        <v>Group L</v>
      </c>
      <c r="L330" s="1" t="b">
        <v>1</v>
      </c>
      <c r="M330" s="36">
        <v>0.8</v>
      </c>
      <c r="N330" s="37">
        <v>0.39</v>
      </c>
      <c r="O330" s="37">
        <v>0.18</v>
      </c>
      <c r="P330" s="37">
        <v>7.0000000000000007E-2</v>
      </c>
      <c r="Q330" s="38">
        <v>0.02</v>
      </c>
      <c r="R330" s="39" t="b">
        <v>0</v>
      </c>
      <c r="S330" s="11"/>
      <c r="T330" s="44"/>
    </row>
    <row r="331" spans="1:20" ht="20.100000000000001" customHeight="1" x14ac:dyDescent="0.25">
      <c r="A331" s="11">
        <v>347</v>
      </c>
      <c r="B331" t="s">
        <v>315</v>
      </c>
      <c r="C331" s="21" t="str">
        <f>VLOOKUP(Table1[[#This Row],[pID]],FIFAdata5626[],5,)</f>
        <v>Mario Pasalic</v>
      </c>
      <c r="D331" s="11" t="e" cm="1" vm="15">
        <f t="array" aca="1" ref="D331" ca="1">_xlfn.FIELDVALUE(Table1[[#This Row],[Team]],"image")</f>
        <v>#VALUE!</v>
      </c>
      <c r="E331" s="21" t="e" vm="16">
        <v>#VALUE!</v>
      </c>
      <c r="F331" s="11" t="str">
        <f>VLOOKUP(Table1[[#This Row],[pID]],FIFAdata5626[],7,FALSE)</f>
        <v>MID</v>
      </c>
      <c r="G331" s="23">
        <v>64</v>
      </c>
      <c r="H331" s="11">
        <f>VLOOKUP(Table1[[#This Row],[pID]],FIFAdata5626[],8,FALSE)</f>
        <v>6.4</v>
      </c>
      <c r="I331" s="28" t="str">
        <f>IF(VLOOKUP(Table1[[#This Row],[pID]],FIFAdata5626[],9,FALSE)="playing","In the squad","Not selected")</f>
        <v>In the squad</v>
      </c>
      <c r="J331" s="11" t="str">
        <f>VLOOKUP(Table1[[#This Row],[Team]],Table2[],10,)</f>
        <v>Pot 2</v>
      </c>
      <c r="K331" s="11" t="str">
        <f>VLOOKUP(Table1[[#This Row],[Team]],Table2[],11,)</f>
        <v>Group L</v>
      </c>
      <c r="L331" s="1" t="b">
        <v>1</v>
      </c>
      <c r="M331" s="36">
        <v>0.8</v>
      </c>
      <c r="N331" s="37">
        <v>0.39</v>
      </c>
      <c r="O331" s="37">
        <v>0.18</v>
      </c>
      <c r="P331" s="37">
        <v>7.0000000000000007E-2</v>
      </c>
      <c r="Q331" s="38">
        <v>0.02</v>
      </c>
      <c r="R331" s="39" t="b">
        <v>0</v>
      </c>
      <c r="S331" s="11"/>
      <c r="T331" s="44"/>
    </row>
    <row r="332" spans="1:20" ht="20.100000000000001" customHeight="1" x14ac:dyDescent="0.25">
      <c r="A332" s="11">
        <v>346</v>
      </c>
      <c r="B332" t="s">
        <v>314</v>
      </c>
      <c r="C332" s="21" t="str">
        <f>VLOOKUP(Table1[[#This Row],[pID]],FIFAdata5626[],5,)</f>
        <v>Luka Modric</v>
      </c>
      <c r="D332" s="11" t="e" cm="1" vm="15">
        <f t="array" aca="1" ref="D332" ca="1">_xlfn.FIELDVALUE(Table1[[#This Row],[Team]],"image")</f>
        <v>#VALUE!</v>
      </c>
      <c r="E332" s="21" t="e" vm="16">
        <v>#VALUE!</v>
      </c>
      <c r="F332" s="11" t="str">
        <f>VLOOKUP(Table1[[#This Row],[pID]],FIFAdata5626[],7,FALSE)</f>
        <v>MID</v>
      </c>
      <c r="G332" s="23">
        <v>62</v>
      </c>
      <c r="H332" s="11">
        <f>VLOOKUP(Table1[[#This Row],[pID]],FIFAdata5626[],8,FALSE)</f>
        <v>6.2</v>
      </c>
      <c r="I332" s="28" t="str">
        <f>IF(VLOOKUP(Table1[[#This Row],[pID]],FIFAdata5626[],9,FALSE)="playing","In the squad","Not selected")</f>
        <v>In the squad</v>
      </c>
      <c r="J332" s="11" t="str">
        <f>VLOOKUP(Table1[[#This Row],[Team]],Table2[],10,)</f>
        <v>Pot 2</v>
      </c>
      <c r="K332" s="11" t="str">
        <f>VLOOKUP(Table1[[#This Row],[Team]],Table2[],11,)</f>
        <v>Group L</v>
      </c>
      <c r="L332" s="1" t="b">
        <v>1</v>
      </c>
      <c r="M332" s="36">
        <v>0.8</v>
      </c>
      <c r="N332" s="37">
        <v>0.39</v>
      </c>
      <c r="O332" s="37">
        <v>0.18</v>
      </c>
      <c r="P332" s="37">
        <v>7.0000000000000007E-2</v>
      </c>
      <c r="Q332" s="38">
        <v>0.02</v>
      </c>
      <c r="R332" s="39" t="b">
        <v>0</v>
      </c>
      <c r="S332" s="11"/>
      <c r="T332" s="44"/>
    </row>
    <row r="333" spans="1:20" ht="20.100000000000001" customHeight="1" x14ac:dyDescent="0.25">
      <c r="A333" s="11">
        <v>345</v>
      </c>
      <c r="B333" t="s">
        <v>313</v>
      </c>
      <c r="C333" s="21" t="str">
        <f>VLOOKUP(Table1[[#This Row],[pID]],FIFAdata5626[],5,)</f>
        <v>Nikola Vlasic</v>
      </c>
      <c r="D333" s="11" t="e" cm="1" vm="15">
        <f t="array" aca="1" ref="D333" ca="1">_xlfn.FIELDVALUE(Table1[[#This Row],[Team]],"image")</f>
        <v>#VALUE!</v>
      </c>
      <c r="E333" s="21" t="e" vm="16">
        <v>#VALUE!</v>
      </c>
      <c r="F333" s="11" t="str">
        <f>VLOOKUP(Table1[[#This Row],[pID]],FIFAdata5626[],7,FALSE)</f>
        <v>MID</v>
      </c>
      <c r="G333" s="23">
        <v>61</v>
      </c>
      <c r="H333" s="11">
        <f>VLOOKUP(Table1[[#This Row],[pID]],FIFAdata5626[],8,FALSE)</f>
        <v>6.1</v>
      </c>
      <c r="I333" s="28" t="str">
        <f>IF(VLOOKUP(Table1[[#This Row],[pID]],FIFAdata5626[],9,FALSE)="playing","In the squad","Not selected")</f>
        <v>In the squad</v>
      </c>
      <c r="J333" s="11" t="str">
        <f>VLOOKUP(Table1[[#This Row],[Team]],Table2[],10,)</f>
        <v>Pot 2</v>
      </c>
      <c r="K333" s="11" t="str">
        <f>VLOOKUP(Table1[[#This Row],[Team]],Table2[],11,)</f>
        <v>Group L</v>
      </c>
      <c r="L333" s="1" t="b">
        <v>1</v>
      </c>
      <c r="M333" s="36">
        <v>0.8</v>
      </c>
      <c r="N333" s="37">
        <v>0.39</v>
      </c>
      <c r="O333" s="37">
        <v>0.18</v>
      </c>
      <c r="P333" s="37">
        <v>7.0000000000000007E-2</v>
      </c>
      <c r="Q333" s="38">
        <v>0.02</v>
      </c>
      <c r="R333" s="39" t="b">
        <v>0</v>
      </c>
      <c r="S333" s="11"/>
      <c r="T333" s="44"/>
    </row>
    <row r="334" spans="1:20" ht="20.100000000000001" customHeight="1" x14ac:dyDescent="0.25">
      <c r="A334" s="11">
        <v>1537</v>
      </c>
      <c r="B334" t="s">
        <v>1227</v>
      </c>
      <c r="C334" s="21" t="str">
        <f>VLOOKUP(Table1[[#This Row],[pID]],FIFAdata5626[],5,)</f>
        <v>Mateo Kovacic</v>
      </c>
      <c r="D334" s="11" t="e" cm="1" vm="15">
        <f t="array" aca="1" ref="D334" ca="1">_xlfn.FIELDVALUE(Table1[[#This Row],[Team]],"image")</f>
        <v>#VALUE!</v>
      </c>
      <c r="E334" s="21" t="e" vm="16">
        <v>#VALUE!</v>
      </c>
      <c r="F334" s="11" t="str">
        <f>VLOOKUP(Table1[[#This Row],[pID]],FIFAdata5626[],7,FALSE)</f>
        <v>MID</v>
      </c>
      <c r="G334" s="23">
        <v>60</v>
      </c>
      <c r="H334" s="11">
        <f>VLOOKUP(Table1[[#This Row],[pID]],FIFAdata5626[],8,FALSE)</f>
        <v>6</v>
      </c>
      <c r="I334" s="29" t="str">
        <f>IF(VLOOKUP(Table1[[#This Row],[pID]],FIFAdata5626[],9,FALSE)="playing","In the squad","Not selected")</f>
        <v>In the squad</v>
      </c>
      <c r="J334" s="11" t="str">
        <f>VLOOKUP(Table1[[#This Row],[Team]],Table2[],10,)</f>
        <v>Pot 2</v>
      </c>
      <c r="K334" s="11" t="str">
        <f>VLOOKUP(Table1[[#This Row],[Team]],Table2[],11,)</f>
        <v>Group L</v>
      </c>
      <c r="L334" s="2" t="b">
        <v>1</v>
      </c>
      <c r="M334" s="36">
        <v>0.8</v>
      </c>
      <c r="N334" s="37">
        <v>0.39</v>
      </c>
      <c r="O334" s="37">
        <v>0.18</v>
      </c>
      <c r="P334" s="37">
        <v>7.0000000000000007E-2</v>
      </c>
      <c r="Q334" s="38">
        <v>0.02</v>
      </c>
      <c r="R334" s="39" t="b">
        <v>0</v>
      </c>
      <c r="S334" s="11"/>
      <c r="T334" s="44"/>
    </row>
    <row r="335" spans="1:20" ht="20.100000000000001" customHeight="1" x14ac:dyDescent="0.25">
      <c r="A335" s="11">
        <v>343</v>
      </c>
      <c r="B335" t="s">
        <v>311</v>
      </c>
      <c r="C335" s="21" t="str">
        <f>VLOOKUP(Table1[[#This Row],[pID]],FIFAdata5626[],5,)</f>
        <v>Nikola Moro</v>
      </c>
      <c r="D335" s="11" t="e" cm="1" vm="15">
        <f t="array" aca="1" ref="D335" ca="1">_xlfn.FIELDVALUE(Table1[[#This Row],[Team]],"image")</f>
        <v>#VALUE!</v>
      </c>
      <c r="E335" s="21" t="e" vm="16">
        <v>#VALUE!</v>
      </c>
      <c r="F335" s="11" t="str">
        <f>VLOOKUP(Table1[[#This Row],[pID]],FIFAdata5626[],7,FALSE)</f>
        <v>MID</v>
      </c>
      <c r="G335" s="23">
        <v>55.999999999999993</v>
      </c>
      <c r="H335" s="11">
        <f>VLOOKUP(Table1[[#This Row],[pID]],FIFAdata5626[],8,FALSE)</f>
        <v>5.6</v>
      </c>
      <c r="I335" s="28" t="str">
        <f>IF(VLOOKUP(Table1[[#This Row],[pID]],FIFAdata5626[],9,FALSE)="playing","In the squad","Not selected")</f>
        <v>In the squad</v>
      </c>
      <c r="J335" s="11" t="str">
        <f>VLOOKUP(Table1[[#This Row],[Team]],Table2[],10,)</f>
        <v>Pot 2</v>
      </c>
      <c r="K335" s="11" t="str">
        <f>VLOOKUP(Table1[[#This Row],[Team]],Table2[],11,)</f>
        <v>Group L</v>
      </c>
      <c r="L335" s="1" t="b">
        <v>1</v>
      </c>
      <c r="M335" s="36">
        <v>0.8</v>
      </c>
      <c r="N335" s="37">
        <v>0.39</v>
      </c>
      <c r="O335" s="37">
        <v>0.18</v>
      </c>
      <c r="P335" s="37">
        <v>7.0000000000000007E-2</v>
      </c>
      <c r="Q335" s="38">
        <v>0.02</v>
      </c>
      <c r="R335" s="39" t="b">
        <v>0</v>
      </c>
      <c r="S335" s="11"/>
      <c r="T335" s="44"/>
    </row>
    <row r="336" spans="1:20" ht="20.100000000000001" customHeight="1" x14ac:dyDescent="0.25">
      <c r="A336" s="11">
        <v>344</v>
      </c>
      <c r="B336" t="s">
        <v>312</v>
      </c>
      <c r="C336" s="21" t="str">
        <f>VLOOKUP(Table1[[#This Row],[pID]],FIFAdata5626[],5,)</f>
        <v>Kristijan Jakic</v>
      </c>
      <c r="D336" s="11" t="e" cm="1" vm="15">
        <f t="array" aca="1" ref="D336" ca="1">_xlfn.FIELDVALUE(Table1[[#This Row],[Team]],"image")</f>
        <v>#VALUE!</v>
      </c>
      <c r="E336" s="21" t="e" vm="16">
        <v>#VALUE!</v>
      </c>
      <c r="F336" s="11" t="str">
        <f>VLOOKUP(Table1[[#This Row],[pID]],FIFAdata5626[],7,FALSE)</f>
        <v>MID</v>
      </c>
      <c r="G336" s="23">
        <v>55.999999999999993</v>
      </c>
      <c r="H336" s="11">
        <f>VLOOKUP(Table1[[#This Row],[pID]],FIFAdata5626[],8,FALSE)</f>
        <v>5.6</v>
      </c>
      <c r="I336" s="28" t="str">
        <f>IF(VLOOKUP(Table1[[#This Row],[pID]],FIFAdata5626[],9,FALSE)="playing","In the squad","Not selected")</f>
        <v>In the squad</v>
      </c>
      <c r="J336" s="11" t="str">
        <f>VLOOKUP(Table1[[#This Row],[Team]],Table2[],10,)</f>
        <v>Pot 2</v>
      </c>
      <c r="K336" s="11" t="str">
        <f>VLOOKUP(Table1[[#This Row],[Team]],Table2[],11,)</f>
        <v>Group L</v>
      </c>
      <c r="L336" s="1" t="b">
        <v>1</v>
      </c>
      <c r="M336" s="36">
        <v>0.8</v>
      </c>
      <c r="N336" s="37">
        <v>0.39</v>
      </c>
      <c r="O336" s="37">
        <v>0.18</v>
      </c>
      <c r="P336" s="37">
        <v>7.0000000000000007E-2</v>
      </c>
      <c r="Q336" s="38">
        <v>0.02</v>
      </c>
      <c r="R336" s="39" t="b">
        <v>0</v>
      </c>
      <c r="S336" s="11"/>
      <c r="T336" s="44"/>
    </row>
    <row r="337" spans="1:20" ht="20.100000000000001" customHeight="1" x14ac:dyDescent="0.25">
      <c r="A337" s="11">
        <v>341</v>
      </c>
      <c r="B337" t="s">
        <v>309</v>
      </c>
      <c r="C337" s="21" t="str">
        <f>VLOOKUP(Table1[[#This Row],[pID]],FIFAdata5626[],5,)</f>
        <v>Luka Sucic</v>
      </c>
      <c r="D337" s="11" t="e" cm="1" vm="15">
        <f t="array" aca="1" ref="D337" ca="1">_xlfn.FIELDVALUE(Table1[[#This Row],[Team]],"image")</f>
        <v>#VALUE!</v>
      </c>
      <c r="E337" s="21" t="e" vm="16">
        <v>#VALUE!</v>
      </c>
      <c r="F337" s="11" t="str">
        <f>VLOOKUP(Table1[[#This Row],[pID]],FIFAdata5626[],7,FALSE)</f>
        <v>MID</v>
      </c>
      <c r="G337" s="23">
        <v>49.000000000000007</v>
      </c>
      <c r="H337" s="11">
        <f>VLOOKUP(Table1[[#This Row],[pID]],FIFAdata5626[],8,FALSE)</f>
        <v>4.9000000000000004</v>
      </c>
      <c r="I337" s="28" t="str">
        <f>IF(VLOOKUP(Table1[[#This Row],[pID]],FIFAdata5626[],9,FALSE)="playing","In the squad","Not selected")</f>
        <v>In the squad</v>
      </c>
      <c r="J337" s="11" t="str">
        <f>VLOOKUP(Table1[[#This Row],[Team]],Table2[],10,)</f>
        <v>Pot 2</v>
      </c>
      <c r="K337" s="11" t="str">
        <f>VLOOKUP(Table1[[#This Row],[Team]],Table2[],11,)</f>
        <v>Group L</v>
      </c>
      <c r="L337" s="1" t="b">
        <v>1</v>
      </c>
      <c r="M337" s="36">
        <v>0.8</v>
      </c>
      <c r="N337" s="37">
        <v>0.39</v>
      </c>
      <c r="O337" s="37">
        <v>0.18</v>
      </c>
      <c r="P337" s="37">
        <v>7.0000000000000007E-2</v>
      </c>
      <c r="Q337" s="38">
        <v>0.02</v>
      </c>
      <c r="R337" s="39" t="b">
        <v>0</v>
      </c>
      <c r="S337" s="11"/>
      <c r="T337" s="44"/>
    </row>
    <row r="338" spans="1:20" ht="20.100000000000001" customHeight="1" x14ac:dyDescent="0.25">
      <c r="A338" s="11">
        <v>342</v>
      </c>
      <c r="B338" t="s">
        <v>310</v>
      </c>
      <c r="C338" s="21" t="str">
        <f>VLOOKUP(Table1[[#This Row],[pID]],FIFAdata5626[],5,)</f>
        <v>Toni Fruk</v>
      </c>
      <c r="D338" s="11" t="e" cm="1" vm="15">
        <f t="array" aca="1" ref="D338" ca="1">_xlfn.FIELDVALUE(Table1[[#This Row],[Team]],"image")</f>
        <v>#VALUE!</v>
      </c>
      <c r="E338" s="21" t="e" vm="16">
        <v>#VALUE!</v>
      </c>
      <c r="F338" s="11" t="str">
        <f>VLOOKUP(Table1[[#This Row],[pID]],FIFAdata5626[],7,FALSE)</f>
        <v>MID</v>
      </c>
      <c r="G338" s="23">
        <v>49.000000000000007</v>
      </c>
      <c r="H338" s="11">
        <f>VLOOKUP(Table1[[#This Row],[pID]],FIFAdata5626[],8,FALSE)</f>
        <v>4.9000000000000004</v>
      </c>
      <c r="I338" s="28" t="str">
        <f>IF(VLOOKUP(Table1[[#This Row],[pID]],FIFAdata5626[],9,FALSE)="playing","In the squad","Not selected")</f>
        <v>In the squad</v>
      </c>
      <c r="J338" s="11" t="str">
        <f>VLOOKUP(Table1[[#This Row],[Team]],Table2[],10,)</f>
        <v>Pot 2</v>
      </c>
      <c r="K338" s="11" t="str">
        <f>VLOOKUP(Table1[[#This Row],[Team]],Table2[],11,)</f>
        <v>Group L</v>
      </c>
      <c r="L338" s="1" t="b">
        <v>1</v>
      </c>
      <c r="M338" s="36">
        <v>0.8</v>
      </c>
      <c r="N338" s="37">
        <v>0.39</v>
      </c>
      <c r="O338" s="37">
        <v>0.18</v>
      </c>
      <c r="P338" s="37">
        <v>7.0000000000000007E-2</v>
      </c>
      <c r="Q338" s="38">
        <v>0.02</v>
      </c>
      <c r="R338" s="39" t="b">
        <v>0</v>
      </c>
      <c r="S338" s="11"/>
      <c r="T338" s="44"/>
    </row>
    <row r="339" spans="1:20" ht="20.100000000000001" customHeight="1" x14ac:dyDescent="0.25">
      <c r="A339" s="11">
        <v>324</v>
      </c>
      <c r="B339" t="s">
        <v>294</v>
      </c>
      <c r="C339" s="21" t="str">
        <f>VLOOKUP(Table1[[#This Row],[pID]],FIFAdata5626[],5,)</f>
        <v>Petar Sucic</v>
      </c>
      <c r="D339" s="11" t="e" cm="1" vm="15">
        <f t="array" aca="1" ref="D339" ca="1">_xlfn.FIELDVALUE(Table1[[#This Row],[Team]],"image")</f>
        <v>#VALUE!</v>
      </c>
      <c r="E339" s="21" t="e" vm="16">
        <v>#VALUE!</v>
      </c>
      <c r="F339" s="11" t="str">
        <f>VLOOKUP(Table1[[#This Row],[pID]],FIFAdata5626[],7,FALSE)</f>
        <v>MID</v>
      </c>
      <c r="G339" s="23">
        <v>42.000000000000007</v>
      </c>
      <c r="H339" s="11">
        <f>VLOOKUP(Table1[[#This Row],[pID]],FIFAdata5626[],8,FALSE)</f>
        <v>4.2</v>
      </c>
      <c r="I339" s="28" t="str">
        <f>IF(VLOOKUP(Table1[[#This Row],[pID]],FIFAdata5626[],9,FALSE)="playing","In the squad","Not selected")</f>
        <v>In the squad</v>
      </c>
      <c r="J339" s="11" t="str">
        <f>VLOOKUP(Table1[[#This Row],[Team]],Table2[],10,)</f>
        <v>Pot 2</v>
      </c>
      <c r="K339" s="11" t="str">
        <f>VLOOKUP(Table1[[#This Row],[Team]],Table2[],11,)</f>
        <v>Group L</v>
      </c>
      <c r="L339" s="1" t="b">
        <v>1</v>
      </c>
      <c r="M339" s="36">
        <v>0.8</v>
      </c>
      <c r="N339" s="37">
        <v>0.39</v>
      </c>
      <c r="O339" s="37">
        <v>0.18</v>
      </c>
      <c r="P339" s="37">
        <v>7.0000000000000007E-2</v>
      </c>
      <c r="Q339" s="38">
        <v>0.02</v>
      </c>
      <c r="R339" s="39" t="b">
        <v>0</v>
      </c>
      <c r="S339" s="11"/>
      <c r="T339" s="44"/>
    </row>
    <row r="340" spans="1:20" ht="20.100000000000001" customHeight="1" x14ac:dyDescent="0.25">
      <c r="A340" s="11">
        <v>332</v>
      </c>
      <c r="B340" t="s">
        <v>301</v>
      </c>
      <c r="C340" s="21" t="str">
        <f>VLOOKUP(Table1[[#This Row],[pID]],FIFAdata5626[],5,)</f>
        <v>Ante Budimir</v>
      </c>
      <c r="D340" s="11" t="e" cm="1" vm="15">
        <f t="array" aca="1" ref="D340" ca="1">_xlfn.FIELDVALUE(Table1[[#This Row],[Team]],"image")</f>
        <v>#VALUE!</v>
      </c>
      <c r="E340" s="21" t="e" vm="16">
        <v>#VALUE!</v>
      </c>
      <c r="F340" s="11" t="str">
        <f>VLOOKUP(Table1[[#This Row],[pID]],FIFAdata5626[],7,FALSE)</f>
        <v>FWD</v>
      </c>
      <c r="G340" s="23">
        <v>64.761904761904759</v>
      </c>
      <c r="H340" s="11">
        <f>VLOOKUP(Table1[[#This Row],[pID]],FIFAdata5626[],8,FALSE)</f>
        <v>6.8</v>
      </c>
      <c r="I340" s="28" t="str">
        <f>IF(VLOOKUP(Table1[[#This Row],[pID]],FIFAdata5626[],9,FALSE)="playing","In the squad","Not selected")</f>
        <v>In the squad</v>
      </c>
      <c r="J340" s="11" t="str">
        <f>VLOOKUP(Table1[[#This Row],[Team]],Table2[],10,)</f>
        <v>Pot 2</v>
      </c>
      <c r="K340" s="11" t="str">
        <f>VLOOKUP(Table1[[#This Row],[Team]],Table2[],11,)</f>
        <v>Group L</v>
      </c>
      <c r="L340" s="1" t="b">
        <v>1</v>
      </c>
      <c r="M340" s="36">
        <v>0.8</v>
      </c>
      <c r="N340" s="37">
        <v>0.39</v>
      </c>
      <c r="O340" s="37">
        <v>0.18</v>
      </c>
      <c r="P340" s="37">
        <v>7.0000000000000007E-2</v>
      </c>
      <c r="Q340" s="38">
        <v>0.02</v>
      </c>
      <c r="R340" s="39" t="b">
        <v>0</v>
      </c>
      <c r="S340" s="11"/>
      <c r="T340" s="44"/>
    </row>
    <row r="341" spans="1:20" ht="20.100000000000001" customHeight="1" x14ac:dyDescent="0.25">
      <c r="A341" s="11">
        <v>333</v>
      </c>
      <c r="B341" t="s">
        <v>302</v>
      </c>
      <c r="C341" s="21" t="str">
        <f>VLOOKUP(Table1[[#This Row],[pID]],FIFAdata5626[],5,)</f>
        <v>Andrej Kramaric</v>
      </c>
      <c r="D341" s="11" t="e" cm="1" vm="15">
        <f t="array" aca="1" ref="D341" ca="1">_xlfn.FIELDVALUE(Table1[[#This Row],[Team]],"image")</f>
        <v>#VALUE!</v>
      </c>
      <c r="E341" s="21" t="e" vm="16">
        <v>#VALUE!</v>
      </c>
      <c r="F341" s="11" t="str">
        <f>VLOOKUP(Table1[[#This Row],[pID]],FIFAdata5626[],7,FALSE)</f>
        <v>FWD</v>
      </c>
      <c r="G341" s="23">
        <v>59.047619047619051</v>
      </c>
      <c r="H341" s="11">
        <f>VLOOKUP(Table1[[#This Row],[pID]],FIFAdata5626[],8,FALSE)</f>
        <v>6.2</v>
      </c>
      <c r="I341" s="28" t="str">
        <f>IF(VLOOKUP(Table1[[#This Row],[pID]],FIFAdata5626[],9,FALSE)="playing","In the squad","Not selected")</f>
        <v>In the squad</v>
      </c>
      <c r="J341" s="11" t="str">
        <f>VLOOKUP(Table1[[#This Row],[Team]],Table2[],10,)</f>
        <v>Pot 2</v>
      </c>
      <c r="K341" s="11" t="str">
        <f>VLOOKUP(Table1[[#This Row],[Team]],Table2[],11,)</f>
        <v>Group L</v>
      </c>
      <c r="L341" s="1" t="b">
        <v>1</v>
      </c>
      <c r="M341" s="36">
        <v>0.8</v>
      </c>
      <c r="N341" s="37">
        <v>0.39</v>
      </c>
      <c r="O341" s="37">
        <v>0.18</v>
      </c>
      <c r="P341" s="37">
        <v>7.0000000000000007E-2</v>
      </c>
      <c r="Q341" s="38">
        <v>0.02</v>
      </c>
      <c r="R341" s="39" t="b">
        <v>0</v>
      </c>
      <c r="S341" s="11"/>
      <c r="T341" s="44"/>
    </row>
    <row r="342" spans="1:20" ht="20.100000000000001" customHeight="1" thickBot="1" x14ac:dyDescent="0.3">
      <c r="A342" s="20">
        <v>334</v>
      </c>
      <c r="B342" t="s">
        <v>303</v>
      </c>
      <c r="C342" s="22" t="str">
        <f>VLOOKUP(Table1[[#This Row],[pID]],FIFAdata5626[],5,)</f>
        <v>Ivan Perisic</v>
      </c>
      <c r="D342" s="20" t="e" cm="1" vm="15">
        <f t="array" aca="1" ref="D342" ca="1">_xlfn.FIELDVALUE(Table1[[#This Row],[Team]],"image")</f>
        <v>#VALUE!</v>
      </c>
      <c r="E342" s="22" t="e" vm="16">
        <v>#VALUE!</v>
      </c>
      <c r="F342" s="20" t="str">
        <f>VLOOKUP(Table1[[#This Row],[pID]],FIFAdata5626[],7,FALSE)</f>
        <v>FWD</v>
      </c>
      <c r="G342" s="24">
        <v>51.428571428571438</v>
      </c>
      <c r="H342" s="20">
        <f>VLOOKUP(Table1[[#This Row],[pID]],FIFAdata5626[],8,FALSE)</f>
        <v>5.4</v>
      </c>
      <c r="I342" s="30" t="str">
        <f>IF(VLOOKUP(Table1[[#This Row],[pID]],FIFAdata5626[],9,FALSE)="playing","In the squad","Not selected")</f>
        <v>In the squad</v>
      </c>
      <c r="J342" s="20" t="str">
        <f>VLOOKUP(Table1[[#This Row],[Team]],Table2[],10,)</f>
        <v>Pot 2</v>
      </c>
      <c r="K342" s="20" t="str">
        <f>VLOOKUP(Table1[[#This Row],[Team]],Table2[],11,)</f>
        <v>Group L</v>
      </c>
      <c r="L342" s="1" t="b">
        <v>1</v>
      </c>
      <c r="M342" s="40">
        <v>0.8</v>
      </c>
      <c r="N342" s="41">
        <v>0.39</v>
      </c>
      <c r="O342" s="41">
        <v>0.18</v>
      </c>
      <c r="P342" s="41">
        <v>7.0000000000000007E-2</v>
      </c>
      <c r="Q342" s="42">
        <v>0.02</v>
      </c>
      <c r="R342" s="43" t="b">
        <v>0</v>
      </c>
      <c r="S342" s="20"/>
      <c r="T342" s="45"/>
    </row>
    <row r="343" spans="1:20" ht="20.100000000000001" customHeight="1" x14ac:dyDescent="0.25">
      <c r="A343" s="11">
        <v>335</v>
      </c>
      <c r="B343" t="s">
        <v>304</v>
      </c>
      <c r="C343" s="21" t="str">
        <f>VLOOKUP(Table1[[#This Row],[pID]],FIFAdata5626[],5,)</f>
        <v>Marco Pasalic</v>
      </c>
      <c r="D343" s="11" t="e" cm="1" vm="15">
        <f t="array" aca="1" ref="D343" ca="1">_xlfn.FIELDVALUE(Table1[[#This Row],[Team]],"image")</f>
        <v>#VALUE!</v>
      </c>
      <c r="E343" s="21" t="e" vm="16">
        <v>#VALUE!</v>
      </c>
      <c r="F343" s="11" t="str">
        <f>VLOOKUP(Table1[[#This Row],[pID]],FIFAdata5626[],7,FALSE)</f>
        <v>FWD</v>
      </c>
      <c r="G343" s="23">
        <v>50.476190476190474</v>
      </c>
      <c r="H343" s="11">
        <f>VLOOKUP(Table1[[#This Row],[pID]],FIFAdata5626[],8,FALSE)</f>
        <v>5.3</v>
      </c>
      <c r="I343" s="28" t="str">
        <f>IF(VLOOKUP(Table1[[#This Row],[pID]],FIFAdata5626[],9,FALSE)="playing","In the squad","Not selected")</f>
        <v>In the squad</v>
      </c>
      <c r="J343" s="11" t="str">
        <f>VLOOKUP(Table1[[#This Row],[Team]],Table2[],10,)</f>
        <v>Pot 2</v>
      </c>
      <c r="K343" s="11" t="str">
        <f>VLOOKUP(Table1[[#This Row],[Team]],Table2[],11,)</f>
        <v>Group L</v>
      </c>
      <c r="L343" s="1" t="b">
        <v>1</v>
      </c>
      <c r="M343" s="36">
        <v>0.8</v>
      </c>
      <c r="N343" s="37">
        <v>0.39</v>
      </c>
      <c r="O343" s="37">
        <v>0.18</v>
      </c>
      <c r="P343" s="37">
        <v>7.0000000000000007E-2</v>
      </c>
      <c r="Q343" s="38">
        <v>0.02</v>
      </c>
      <c r="R343" s="39" t="b">
        <v>0</v>
      </c>
      <c r="S343" s="11"/>
      <c r="T343" s="44"/>
    </row>
    <row r="344" spans="1:20" ht="20.100000000000001" customHeight="1" x14ac:dyDescent="0.25">
      <c r="A344" s="11">
        <v>336</v>
      </c>
      <c r="B344" t="s">
        <v>305</v>
      </c>
      <c r="C344" s="21" t="str">
        <f>VLOOKUP(Table1[[#This Row],[pID]],FIFAdata5626[],5,)</f>
        <v>Petar Musa</v>
      </c>
      <c r="D344" s="11" t="e" cm="1" vm="15">
        <f t="array" aca="1" ref="D344" ca="1">_xlfn.FIELDVALUE(Table1[[#This Row],[Team]],"image")</f>
        <v>#VALUE!</v>
      </c>
      <c r="E344" s="21" t="e" vm="16">
        <v>#VALUE!</v>
      </c>
      <c r="F344" s="11" t="str">
        <f>VLOOKUP(Table1[[#This Row],[pID]],FIFAdata5626[],7,FALSE)</f>
        <v>FWD</v>
      </c>
      <c r="G344" s="23">
        <v>48.571428571428562</v>
      </c>
      <c r="H344" s="11">
        <f>VLOOKUP(Table1[[#This Row],[pID]],FIFAdata5626[],8,FALSE)</f>
        <v>5.0999999999999996</v>
      </c>
      <c r="I344" s="28" t="str">
        <f>IF(VLOOKUP(Table1[[#This Row],[pID]],FIFAdata5626[],9,FALSE)="playing","In the squad","Not selected")</f>
        <v>In the squad</v>
      </c>
      <c r="J344" s="11" t="str">
        <f>VLOOKUP(Table1[[#This Row],[Team]],Table2[],10,)</f>
        <v>Pot 2</v>
      </c>
      <c r="K344" s="11" t="str">
        <f>VLOOKUP(Table1[[#This Row],[Team]],Table2[],11,)</f>
        <v>Group L</v>
      </c>
      <c r="L344" s="1" t="b">
        <v>1</v>
      </c>
      <c r="M344" s="36">
        <v>0.8</v>
      </c>
      <c r="N344" s="37">
        <v>0.39</v>
      </c>
      <c r="O344" s="37">
        <v>0.18</v>
      </c>
      <c r="P344" s="37">
        <v>7.0000000000000007E-2</v>
      </c>
      <c r="Q344" s="38">
        <v>0.02</v>
      </c>
      <c r="R344" s="39" t="b">
        <v>0</v>
      </c>
      <c r="S344" s="11"/>
      <c r="T344" s="44"/>
    </row>
    <row r="345" spans="1:20" ht="20.100000000000001" hidden="1" customHeight="1" x14ac:dyDescent="0.25">
      <c r="A345">
        <v>386</v>
      </c>
      <c r="B345" t="s">
        <v>351</v>
      </c>
      <c r="C345" t="str">
        <f>VLOOKUP(Table1[[#This Row],[pID]],FIFAdata5626[],5,)</f>
        <v>Tomás Ladra</v>
      </c>
      <c r="D345" s="11" t="e" cm="1" vm="17">
        <f t="array" aca="1" ref="D345" ca="1">_xlfn.FIELDVALUE(Table1[[#This Row],[Team]],"image")</f>
        <v>#VALUE!</v>
      </c>
      <c r="E345" t="e" vm="18">
        <v>#VALUE!</v>
      </c>
      <c r="F345" t="str">
        <f>VLOOKUP(Table1[[#This Row],[pID]],FIFAdata5626[],7,FALSE)</f>
        <v>FWD</v>
      </c>
      <c r="G345" s="8">
        <v>41.904761904761905</v>
      </c>
      <c r="H345">
        <f>VLOOKUP(Table1[[#This Row],[pID]],FIFAdata5626[],8,FALSE)</f>
        <v>4.4000000000000004</v>
      </c>
      <c r="I345" s="14" t="str">
        <f>IF(VLOOKUP(Table1[[#This Row],[pID]],FIFAdata5626[],9,FALSE)="playing","In the squad","Not selected")</f>
        <v>Not selected</v>
      </c>
      <c r="J345" t="str">
        <f>VLOOKUP(Table1[[#This Row],[Team]],Table2[],10,)</f>
        <v>Pot 4</v>
      </c>
      <c r="K345" t="str">
        <f>VLOOKUP(Table1[[#This Row],[Team]],Table2[],11,)</f>
        <v>Group A</v>
      </c>
      <c r="L345" s="1" t="b">
        <v>0</v>
      </c>
      <c r="M345" s="17">
        <v>0.71</v>
      </c>
      <c r="N345" s="9">
        <v>0.28999999999999998</v>
      </c>
      <c r="O345" s="9">
        <v>0.08</v>
      </c>
      <c r="P345" s="9">
        <v>0.03</v>
      </c>
      <c r="Q345" s="16">
        <v>0.01</v>
      </c>
      <c r="R345" s="18" t="b">
        <v>0</v>
      </c>
      <c r="T345" s="13"/>
    </row>
    <row r="346" spans="1:20" ht="20.100000000000001" customHeight="1" x14ac:dyDescent="0.25">
      <c r="A346" s="11">
        <v>337</v>
      </c>
      <c r="B346" t="s">
        <v>306</v>
      </c>
      <c r="C346" s="21" t="str">
        <f>VLOOKUP(Table1[[#This Row],[pID]],FIFAdata5626[],5,)</f>
        <v>Igor Matanovic</v>
      </c>
      <c r="D346" s="11" t="e" cm="1" vm="15">
        <f t="array" aca="1" ref="D346" ca="1">_xlfn.FIELDVALUE(Table1[[#This Row],[Team]],"image")</f>
        <v>#VALUE!</v>
      </c>
      <c r="E346" s="21" t="e" vm="16">
        <v>#VALUE!</v>
      </c>
      <c r="F346" s="11" t="str">
        <f>VLOOKUP(Table1[[#This Row],[pID]],FIFAdata5626[],7,FALSE)</f>
        <v>FWD</v>
      </c>
      <c r="G346" s="23">
        <v>46.666666666666664</v>
      </c>
      <c r="H346" s="11">
        <f>VLOOKUP(Table1[[#This Row],[pID]],FIFAdata5626[],8,FALSE)</f>
        <v>4.9000000000000004</v>
      </c>
      <c r="I346" s="28" t="str">
        <f>IF(VLOOKUP(Table1[[#This Row],[pID]],FIFAdata5626[],9,FALSE)="playing","In the squad","Not selected")</f>
        <v>In the squad</v>
      </c>
      <c r="J346" s="11" t="str">
        <f>VLOOKUP(Table1[[#This Row],[Team]],Table2[],10,)</f>
        <v>Pot 2</v>
      </c>
      <c r="K346" s="11" t="str">
        <f>VLOOKUP(Table1[[#This Row],[Team]],Table2[],11,)</f>
        <v>Group L</v>
      </c>
      <c r="L346" s="1" t="b">
        <v>1</v>
      </c>
      <c r="M346" s="36">
        <v>0.8</v>
      </c>
      <c r="N346" s="37">
        <v>0.39</v>
      </c>
      <c r="O346" s="37">
        <v>0.18</v>
      </c>
      <c r="P346" s="37">
        <v>7.0000000000000007E-2</v>
      </c>
      <c r="Q346" s="38">
        <v>0.02</v>
      </c>
      <c r="R346" s="39" t="b">
        <v>0</v>
      </c>
      <c r="S346" s="11"/>
      <c r="T346" s="44"/>
    </row>
    <row r="347" spans="1:20" ht="20.100000000000001" customHeight="1" x14ac:dyDescent="0.25">
      <c r="A347" s="11">
        <v>368</v>
      </c>
      <c r="B347" t="s">
        <v>335</v>
      </c>
      <c r="C347" s="21" t="str">
        <f>VLOOKUP(Table1[[#This Row],[pID]],FIFAdata5626[],5,)</f>
        <v>Eloy Room</v>
      </c>
      <c r="D347" s="11" t="e" cm="1" vm="53">
        <f t="array" aca="1" ref="D347" ca="1">_xlfn.FIELDVALUE(Table1[[#This Row],[Team]],"image")</f>
        <v>#VALUE!</v>
      </c>
      <c r="E347" s="21" t="e" vm="54">
        <v>#VALUE!</v>
      </c>
      <c r="F347" s="11" t="str">
        <f>VLOOKUP(Table1[[#This Row],[pID]],FIFAdata5626[],7,FALSE)</f>
        <v>GK</v>
      </c>
      <c r="G347" s="23">
        <v>78</v>
      </c>
      <c r="H347" s="11">
        <f>VLOOKUP(Table1[[#This Row],[pID]],FIFAdata5626[],8,FALSE)</f>
        <v>3.9</v>
      </c>
      <c r="I347" s="28" t="str">
        <f>IF(VLOOKUP(Table1[[#This Row],[pID]],FIFAdata5626[],9,FALSE)="playing","In the squad","Not selected")</f>
        <v>In the squad</v>
      </c>
      <c r="J347" s="11" t="str">
        <f>VLOOKUP(Table1[[#This Row],[Team]],Table2[],10,)</f>
        <v>Pot 4</v>
      </c>
      <c r="K347" s="11" t="str">
        <f>VLOOKUP(Table1[[#This Row],[Team]],Table2[],11,)</f>
        <v>Group E</v>
      </c>
      <c r="L347" s="1" t="b">
        <v>1</v>
      </c>
      <c r="M347" s="36">
        <v>0.13</v>
      </c>
      <c r="N347" s="37">
        <v>0.02</v>
      </c>
      <c r="O347" s="37">
        <v>0.02</v>
      </c>
      <c r="P347" s="37">
        <v>0.02</v>
      </c>
      <c r="Q347" s="38">
        <v>0</v>
      </c>
      <c r="R347" s="39" t="b">
        <v>0</v>
      </c>
      <c r="S347" s="11"/>
      <c r="T347" s="44"/>
    </row>
    <row r="348" spans="1:20" ht="20.100000000000001" customHeight="1" x14ac:dyDescent="0.25">
      <c r="A348" s="11">
        <v>369</v>
      </c>
      <c r="B348" t="s">
        <v>336</v>
      </c>
      <c r="C348" s="21" t="str">
        <f>VLOOKUP(Table1[[#This Row],[pID]],FIFAdata5626[],5,)</f>
        <v>Trevor Doornbusch</v>
      </c>
      <c r="D348" s="11" t="e" cm="1" vm="53">
        <f t="array" aca="1" ref="D348" ca="1">_xlfn.FIELDVALUE(Table1[[#This Row],[Team]],"image")</f>
        <v>#VALUE!</v>
      </c>
      <c r="E348" s="21" t="e" vm="54">
        <v>#VALUE!</v>
      </c>
      <c r="F348" s="11" t="str">
        <f>VLOOKUP(Table1[[#This Row],[pID]],FIFAdata5626[],7,FALSE)</f>
        <v>GK</v>
      </c>
      <c r="G348" s="23">
        <v>72</v>
      </c>
      <c r="H348" s="11">
        <f>VLOOKUP(Table1[[#This Row],[pID]],FIFAdata5626[],8,FALSE)</f>
        <v>3.6</v>
      </c>
      <c r="I348" s="28" t="str">
        <f>IF(VLOOKUP(Table1[[#This Row],[pID]],FIFAdata5626[],9,FALSE)="playing","In the squad","Not selected")</f>
        <v>In the squad</v>
      </c>
      <c r="J348" s="11" t="str">
        <f>VLOOKUP(Table1[[#This Row],[Team]],Table2[],10,)</f>
        <v>Pot 4</v>
      </c>
      <c r="K348" s="11" t="str">
        <f>VLOOKUP(Table1[[#This Row],[Team]],Table2[],11,)</f>
        <v>Group E</v>
      </c>
      <c r="L348" s="1" t="b">
        <v>1</v>
      </c>
      <c r="M348" s="36">
        <v>0.13</v>
      </c>
      <c r="N348" s="37">
        <v>0.02</v>
      </c>
      <c r="O348" s="37">
        <v>0.02</v>
      </c>
      <c r="P348" s="37">
        <v>0.02</v>
      </c>
      <c r="Q348" s="38">
        <v>0</v>
      </c>
      <c r="R348" s="39" t="b">
        <v>0</v>
      </c>
      <c r="S348" s="11"/>
      <c r="T348" s="44"/>
    </row>
    <row r="349" spans="1:20" ht="20.100000000000001" customHeight="1" x14ac:dyDescent="0.25">
      <c r="A349" s="11">
        <v>370</v>
      </c>
      <c r="B349" t="s">
        <v>337</v>
      </c>
      <c r="C349" s="21" t="str">
        <f>VLOOKUP(Table1[[#This Row],[pID]],FIFAdata5626[],5,)</f>
        <v>Tyrick Bodak</v>
      </c>
      <c r="D349" s="11" t="e" cm="1" vm="53">
        <f t="array" aca="1" ref="D349" ca="1">_xlfn.FIELDVALUE(Table1[[#This Row],[Team]],"image")</f>
        <v>#VALUE!</v>
      </c>
      <c r="E349" s="21" t="e" vm="54">
        <v>#VALUE!</v>
      </c>
      <c r="F349" s="11" t="str">
        <f>VLOOKUP(Table1[[#This Row],[pID]],FIFAdata5626[],7,FALSE)</f>
        <v>GK</v>
      </c>
      <c r="G349" s="23">
        <v>70</v>
      </c>
      <c r="H349" s="11">
        <f>VLOOKUP(Table1[[#This Row],[pID]],FIFAdata5626[],8,FALSE)</f>
        <v>3.5</v>
      </c>
      <c r="I349" s="28" t="str">
        <f>IF(VLOOKUP(Table1[[#This Row],[pID]],FIFAdata5626[],9,FALSE)="playing","In the squad","Not selected")</f>
        <v>In the squad</v>
      </c>
      <c r="J349" s="11" t="str">
        <f>VLOOKUP(Table1[[#This Row],[Team]],Table2[],10,)</f>
        <v>Pot 4</v>
      </c>
      <c r="K349" s="11" t="str">
        <f>VLOOKUP(Table1[[#This Row],[Team]],Table2[],11,)</f>
        <v>Group E</v>
      </c>
      <c r="L349" s="1" t="b">
        <v>1</v>
      </c>
      <c r="M349" s="36">
        <v>0.13</v>
      </c>
      <c r="N349" s="37">
        <v>0.02</v>
      </c>
      <c r="O349" s="37">
        <v>0.02</v>
      </c>
      <c r="P349" s="37">
        <v>0.02</v>
      </c>
      <c r="Q349" s="38">
        <v>0</v>
      </c>
      <c r="R349" s="39" t="b">
        <v>0</v>
      </c>
      <c r="S349" s="11"/>
      <c r="T349" s="44"/>
    </row>
    <row r="350" spans="1:20" ht="20.100000000000001" hidden="1" customHeight="1" x14ac:dyDescent="0.25">
      <c r="A350">
        <v>392</v>
      </c>
      <c r="B350" t="s">
        <v>356</v>
      </c>
      <c r="C350" t="str">
        <f>VLOOKUP(Table1[[#This Row],[pID]],FIFAdata5626[],5,)</f>
        <v>Pavel Bucha</v>
      </c>
      <c r="D350" s="11" t="e" cm="1" vm="17">
        <f t="array" aca="1" ref="D350" ca="1">_xlfn.FIELDVALUE(Table1[[#This Row],[Team]],"image")</f>
        <v>#VALUE!</v>
      </c>
      <c r="E350" t="e" vm="18">
        <v>#VALUE!</v>
      </c>
      <c r="F350" t="str">
        <f>VLOOKUP(Table1[[#This Row],[pID]],FIFAdata5626[],7,FALSE)</f>
        <v>MID</v>
      </c>
      <c r="G350" s="8">
        <v>55.000000000000007</v>
      </c>
      <c r="H350">
        <f>VLOOKUP(Table1[[#This Row],[pID]],FIFAdata5626[],8,FALSE)</f>
        <v>5.5</v>
      </c>
      <c r="I350" s="14" t="str">
        <f>IF(VLOOKUP(Table1[[#This Row],[pID]],FIFAdata5626[],9,FALSE)="playing","In the squad","Not selected")</f>
        <v>Not selected</v>
      </c>
      <c r="J350" t="str">
        <f>VLOOKUP(Table1[[#This Row],[Team]],Table2[],10,)</f>
        <v>Pot 4</v>
      </c>
      <c r="K350" t="str">
        <f>VLOOKUP(Table1[[#This Row],[Team]],Table2[],11,)</f>
        <v>Group A</v>
      </c>
      <c r="L350" s="1" t="b">
        <v>0</v>
      </c>
      <c r="M350" s="17">
        <v>0.71</v>
      </c>
      <c r="N350" s="9">
        <v>0.28999999999999998</v>
      </c>
      <c r="O350" s="9">
        <v>0.08</v>
      </c>
      <c r="P350" s="9">
        <v>0.03</v>
      </c>
      <c r="Q350" s="16">
        <v>0.01</v>
      </c>
      <c r="R350" s="18" t="b">
        <v>0</v>
      </c>
      <c r="T350" s="13"/>
    </row>
    <row r="351" spans="1:20" ht="20.100000000000001" customHeight="1" x14ac:dyDescent="0.25">
      <c r="A351" s="11">
        <v>360</v>
      </c>
      <c r="B351" t="s">
        <v>327</v>
      </c>
      <c r="C351" s="21" t="str">
        <f>VLOOKUP(Table1[[#This Row],[pID]],FIFAdata5626[],5,)</f>
        <v>Livano Comenencia</v>
      </c>
      <c r="D351" s="11" t="e" cm="1" vm="53">
        <f t="array" aca="1" ref="D351" ca="1">_xlfn.FIELDVALUE(Table1[[#This Row],[Team]],"image")</f>
        <v>#VALUE!</v>
      </c>
      <c r="E351" s="21" t="e" vm="54">
        <v>#VALUE!</v>
      </c>
      <c r="F351" s="11" t="str">
        <f>VLOOKUP(Table1[[#This Row],[pID]],FIFAdata5626[],7,FALSE)</f>
        <v>DEF</v>
      </c>
      <c r="G351" s="23">
        <v>75</v>
      </c>
      <c r="H351" s="11">
        <f>VLOOKUP(Table1[[#This Row],[pID]],FIFAdata5626[],8,FALSE)</f>
        <v>4.5</v>
      </c>
      <c r="I351" s="28" t="str">
        <f>IF(VLOOKUP(Table1[[#This Row],[pID]],FIFAdata5626[],9,FALSE)="playing","In the squad","Not selected")</f>
        <v>In the squad</v>
      </c>
      <c r="J351" s="11" t="str">
        <f>VLOOKUP(Table1[[#This Row],[Team]],Table2[],10,)</f>
        <v>Pot 4</v>
      </c>
      <c r="K351" s="11" t="str">
        <f>VLOOKUP(Table1[[#This Row],[Team]],Table2[],11,)</f>
        <v>Group E</v>
      </c>
      <c r="L351" s="1" t="b">
        <v>1</v>
      </c>
      <c r="M351" s="36">
        <v>0.13</v>
      </c>
      <c r="N351" s="37">
        <v>0.02</v>
      </c>
      <c r="O351" s="37">
        <v>0.02</v>
      </c>
      <c r="P351" s="37">
        <v>0.02</v>
      </c>
      <c r="Q351" s="38">
        <v>0</v>
      </c>
      <c r="R351" s="39" t="b">
        <v>0</v>
      </c>
      <c r="S351" s="11"/>
      <c r="T351" s="44"/>
    </row>
    <row r="352" spans="1:20" ht="20.100000000000001" customHeight="1" x14ac:dyDescent="0.25">
      <c r="A352" s="11">
        <v>352</v>
      </c>
      <c r="B352" t="s">
        <v>319</v>
      </c>
      <c r="C352" s="21" t="str">
        <f>VLOOKUP(Table1[[#This Row],[pID]],FIFAdata5626[],5,)</f>
        <v>Leandro Bacuna</v>
      </c>
      <c r="D352" s="11" t="e" cm="1" vm="53">
        <f t="array" aca="1" ref="D352" ca="1">_xlfn.FIELDVALUE(Table1[[#This Row],[Team]],"image")</f>
        <v>#VALUE!</v>
      </c>
      <c r="E352" s="21" t="e" vm="54">
        <v>#VALUE!</v>
      </c>
      <c r="F352" s="11" t="str">
        <f>VLOOKUP(Table1[[#This Row],[pID]],FIFAdata5626[],7,FALSE)</f>
        <v>DEF</v>
      </c>
      <c r="G352" s="23">
        <v>66.666666666666657</v>
      </c>
      <c r="H352" s="11">
        <f>VLOOKUP(Table1[[#This Row],[pID]],FIFAdata5626[],8,FALSE)</f>
        <v>4</v>
      </c>
      <c r="I352" s="29" t="str">
        <f>IF(VLOOKUP(Table1[[#This Row],[pID]],FIFAdata5626[],9,FALSE)="playing","In the squad","Not selected")</f>
        <v>In the squad</v>
      </c>
      <c r="J352" s="11" t="str">
        <f>VLOOKUP(Table1[[#This Row],[Team]],Table2[],10,)</f>
        <v>Pot 4</v>
      </c>
      <c r="K352" s="11" t="str">
        <f>VLOOKUP(Table1[[#This Row],[Team]],Table2[],11,)</f>
        <v>Group E</v>
      </c>
      <c r="L352" s="2" t="b">
        <v>1</v>
      </c>
      <c r="M352" s="36">
        <v>0.13</v>
      </c>
      <c r="N352" s="37">
        <v>0.02</v>
      </c>
      <c r="O352" s="37">
        <v>0.02</v>
      </c>
      <c r="P352" s="37">
        <v>0.02</v>
      </c>
      <c r="Q352" s="38">
        <v>0</v>
      </c>
      <c r="R352" s="39" t="b">
        <v>0</v>
      </c>
      <c r="S352" s="11"/>
      <c r="T352" s="44"/>
    </row>
    <row r="353" spans="1:20" ht="20.100000000000001" customHeight="1" x14ac:dyDescent="0.25">
      <c r="A353" s="11">
        <v>353</v>
      </c>
      <c r="B353" t="s">
        <v>320</v>
      </c>
      <c r="C353" s="21" t="str">
        <f>VLOOKUP(Table1[[#This Row],[pID]],FIFAdata5626[],5,)</f>
        <v>Riechedly Bazoer</v>
      </c>
      <c r="D353" s="11" t="e" cm="1" vm="53">
        <f t="array" aca="1" ref="D353" ca="1">_xlfn.FIELDVALUE(Table1[[#This Row],[Team]],"image")</f>
        <v>#VALUE!</v>
      </c>
      <c r="E353" s="21" t="e" vm="54">
        <v>#VALUE!</v>
      </c>
      <c r="F353" s="11" t="str">
        <f>VLOOKUP(Table1[[#This Row],[pID]],FIFAdata5626[],7,FALSE)</f>
        <v>DEF</v>
      </c>
      <c r="G353" s="23">
        <v>63.333333333333329</v>
      </c>
      <c r="H353" s="11">
        <f>VLOOKUP(Table1[[#This Row],[pID]],FIFAdata5626[],8,FALSE)</f>
        <v>3.8</v>
      </c>
      <c r="I353" s="28" t="str">
        <f>IF(VLOOKUP(Table1[[#This Row],[pID]],FIFAdata5626[],9,FALSE)="playing","In the squad","Not selected")</f>
        <v>In the squad</v>
      </c>
      <c r="J353" s="11" t="str">
        <f>VLOOKUP(Table1[[#This Row],[Team]],Table2[],10,)</f>
        <v>Pot 4</v>
      </c>
      <c r="K353" s="11" t="str">
        <f>VLOOKUP(Table1[[#This Row],[Team]],Table2[],11,)</f>
        <v>Group E</v>
      </c>
      <c r="L353" s="1" t="b">
        <v>1</v>
      </c>
      <c r="M353" s="36">
        <v>0.13</v>
      </c>
      <c r="N353" s="37">
        <v>0.02</v>
      </c>
      <c r="O353" s="37">
        <v>0.02</v>
      </c>
      <c r="P353" s="37">
        <v>0.02</v>
      </c>
      <c r="Q353" s="38">
        <v>0</v>
      </c>
      <c r="R353" s="39" t="b">
        <v>0</v>
      </c>
      <c r="S353" s="11"/>
      <c r="T353" s="44"/>
    </row>
    <row r="354" spans="1:20" ht="20.100000000000001" customHeight="1" x14ac:dyDescent="0.25">
      <c r="A354" s="11">
        <v>354</v>
      </c>
      <c r="B354" t="s">
        <v>321</v>
      </c>
      <c r="C354" s="21" t="str">
        <f>VLOOKUP(Table1[[#This Row],[pID]],FIFAdata5626[],5,)</f>
        <v>Joshua Brenet</v>
      </c>
      <c r="D354" s="11" t="e" cm="1" vm="53">
        <f t="array" aca="1" ref="D354" ca="1">_xlfn.FIELDVALUE(Table1[[#This Row],[Team]],"image")</f>
        <v>#VALUE!</v>
      </c>
      <c r="E354" s="21" t="e" vm="54">
        <v>#VALUE!</v>
      </c>
      <c r="F354" s="11" t="str">
        <f>VLOOKUP(Table1[[#This Row],[pID]],FIFAdata5626[],7,FALSE)</f>
        <v>DEF</v>
      </c>
      <c r="G354" s="23">
        <v>61.666666666666671</v>
      </c>
      <c r="H354" s="11">
        <f>VLOOKUP(Table1[[#This Row],[pID]],FIFAdata5626[],8,FALSE)</f>
        <v>3.7</v>
      </c>
      <c r="I354" s="28" t="str">
        <f>IF(VLOOKUP(Table1[[#This Row],[pID]],FIFAdata5626[],9,FALSE)="playing","In the squad","Not selected")</f>
        <v>In the squad</v>
      </c>
      <c r="J354" s="11" t="str">
        <f>VLOOKUP(Table1[[#This Row],[Team]],Table2[],10,)</f>
        <v>Pot 4</v>
      </c>
      <c r="K354" s="11" t="str">
        <f>VLOOKUP(Table1[[#This Row],[Team]],Table2[],11,)</f>
        <v>Group E</v>
      </c>
      <c r="L354" s="1" t="b">
        <v>1</v>
      </c>
      <c r="M354" s="36">
        <v>0.13</v>
      </c>
      <c r="N354" s="37">
        <v>0.02</v>
      </c>
      <c r="O354" s="37">
        <v>0.02</v>
      </c>
      <c r="P354" s="37">
        <v>0.02</v>
      </c>
      <c r="Q354" s="38">
        <v>0</v>
      </c>
      <c r="R354" s="39" t="b">
        <v>0</v>
      </c>
      <c r="S354" s="11"/>
      <c r="T354" s="44"/>
    </row>
    <row r="355" spans="1:20" ht="20.100000000000001" customHeight="1" x14ac:dyDescent="0.25">
      <c r="A355" s="11">
        <v>1558</v>
      </c>
      <c r="B355" t="s">
        <v>1248</v>
      </c>
      <c r="C355" s="21" t="str">
        <f>VLOOKUP(Table1[[#This Row],[pID]],FIFAdata5626[],5,)</f>
        <v>Armando Obispo</v>
      </c>
      <c r="D355" s="11" t="e" cm="1" vm="53">
        <f t="array" aca="1" ref="D355" ca="1">_xlfn.FIELDVALUE(Table1[[#This Row],[Team]],"image")</f>
        <v>#VALUE!</v>
      </c>
      <c r="E355" s="21" t="e" vm="54">
        <v>#VALUE!</v>
      </c>
      <c r="F355" s="11" t="str">
        <f>VLOOKUP(Table1[[#This Row],[pID]],FIFAdata5626[],7,FALSE)</f>
        <v>DEF</v>
      </c>
      <c r="G355" s="23">
        <v>61.666666666666671</v>
      </c>
      <c r="H355" s="11">
        <f>VLOOKUP(Table1[[#This Row],[pID]],FIFAdata5626[],8,FALSE)</f>
        <v>3.7</v>
      </c>
      <c r="I355" s="28" t="str">
        <f>IF(VLOOKUP(Table1[[#This Row],[pID]],FIFAdata5626[],9,FALSE)="playing","In the squad","Not selected")</f>
        <v>In the squad</v>
      </c>
      <c r="J355" s="11" t="str">
        <f>VLOOKUP(Table1[[#This Row],[Team]],Table2[],10,)</f>
        <v>Pot 4</v>
      </c>
      <c r="K355" s="11" t="str">
        <f>VLOOKUP(Table1[[#This Row],[Team]],Table2[],11,)</f>
        <v>Group E</v>
      </c>
      <c r="L355" s="1" t="b">
        <v>1</v>
      </c>
      <c r="M355" s="36">
        <v>0.13</v>
      </c>
      <c r="N355" s="37">
        <v>0.02</v>
      </c>
      <c r="O355" s="37">
        <v>0.02</v>
      </c>
      <c r="P355" s="37">
        <v>0.02</v>
      </c>
      <c r="Q355" s="38">
        <v>0</v>
      </c>
      <c r="R355" s="39" t="b">
        <v>0</v>
      </c>
      <c r="S355" s="11"/>
      <c r="T355" s="44"/>
    </row>
    <row r="356" spans="1:20" ht="20.100000000000001" customHeight="1" x14ac:dyDescent="0.25">
      <c r="A356" s="11">
        <v>1559</v>
      </c>
      <c r="B356" t="s">
        <v>1249</v>
      </c>
      <c r="C356" s="21" t="str">
        <f>VLOOKUP(Table1[[#This Row],[pID]],FIFAdata5626[],5,)</f>
        <v>Deveron Fonville</v>
      </c>
      <c r="D356" s="11" t="e" cm="1" vm="53">
        <f t="array" aca="1" ref="D356" ca="1">_xlfn.FIELDVALUE(Table1[[#This Row],[Team]],"image")</f>
        <v>#VALUE!</v>
      </c>
      <c r="E356" s="21" t="e" vm="54">
        <v>#VALUE!</v>
      </c>
      <c r="F356" s="11" t="str">
        <f>VLOOKUP(Table1[[#This Row],[pID]],FIFAdata5626[],7,FALSE)</f>
        <v>DEF</v>
      </c>
      <c r="G356" s="23">
        <v>61.666666666666671</v>
      </c>
      <c r="H356" s="11">
        <f>VLOOKUP(Table1[[#This Row],[pID]],FIFAdata5626[],8,FALSE)</f>
        <v>3.7</v>
      </c>
      <c r="I356" s="28" t="str">
        <f>IF(VLOOKUP(Table1[[#This Row],[pID]],FIFAdata5626[],9,FALSE)="playing","In the squad","Not selected")</f>
        <v>In the squad</v>
      </c>
      <c r="J356" s="11" t="str">
        <f>VLOOKUP(Table1[[#This Row],[Team]],Table2[],10,)</f>
        <v>Pot 4</v>
      </c>
      <c r="K356" s="11" t="str">
        <f>VLOOKUP(Table1[[#This Row],[Team]],Table2[],11,)</f>
        <v>Group E</v>
      </c>
      <c r="L356" s="1" t="b">
        <v>1</v>
      </c>
      <c r="M356" s="36">
        <v>0.13</v>
      </c>
      <c r="N356" s="37">
        <v>0.02</v>
      </c>
      <c r="O356" s="37">
        <v>0.02</v>
      </c>
      <c r="P356" s="37">
        <v>0.02</v>
      </c>
      <c r="Q356" s="38">
        <v>0</v>
      </c>
      <c r="R356" s="39" t="b">
        <v>0</v>
      </c>
      <c r="S356" s="11"/>
      <c r="T356" s="44"/>
    </row>
    <row r="357" spans="1:20" ht="20.100000000000001" customHeight="1" x14ac:dyDescent="0.25">
      <c r="A357" s="11">
        <v>355</v>
      </c>
      <c r="B357" t="s">
        <v>322</v>
      </c>
      <c r="C357" s="21" t="str">
        <f>VLOOKUP(Table1[[#This Row],[pID]],FIFAdata5626[],5,)</f>
        <v>Shurandy Sambo</v>
      </c>
      <c r="D357" s="11" t="e" cm="1" vm="53">
        <f t="array" aca="1" ref="D357" ca="1">_xlfn.FIELDVALUE(Table1[[#This Row],[Team]],"image")</f>
        <v>#VALUE!</v>
      </c>
      <c r="E357" s="21" t="e" vm="54">
        <v>#VALUE!</v>
      </c>
      <c r="F357" s="11" t="str">
        <f>VLOOKUP(Table1[[#This Row],[pID]],FIFAdata5626[],7,FALSE)</f>
        <v>DEF</v>
      </c>
      <c r="G357" s="23">
        <v>60</v>
      </c>
      <c r="H357" s="11">
        <f>VLOOKUP(Table1[[#This Row],[pID]],FIFAdata5626[],8,FALSE)</f>
        <v>3.6</v>
      </c>
      <c r="I357" s="28" t="str">
        <f>IF(VLOOKUP(Table1[[#This Row],[pID]],FIFAdata5626[],9,FALSE)="playing","In the squad","Not selected")</f>
        <v>In the squad</v>
      </c>
      <c r="J357" s="11" t="str">
        <f>VLOOKUP(Table1[[#This Row],[Team]],Table2[],10,)</f>
        <v>Pot 4</v>
      </c>
      <c r="K357" s="11" t="str">
        <f>VLOOKUP(Table1[[#This Row],[Team]],Table2[],11,)</f>
        <v>Group E</v>
      </c>
      <c r="L357" s="1" t="b">
        <v>1</v>
      </c>
      <c r="M357" s="36">
        <v>0.13</v>
      </c>
      <c r="N357" s="37">
        <v>0.02</v>
      </c>
      <c r="O357" s="37">
        <v>0.02</v>
      </c>
      <c r="P357" s="37">
        <v>0.02</v>
      </c>
      <c r="Q357" s="38">
        <v>0</v>
      </c>
      <c r="R357" s="39" t="b">
        <v>0</v>
      </c>
      <c r="S357" s="11"/>
      <c r="T357" s="44"/>
    </row>
    <row r="358" spans="1:20" ht="20.100000000000001" customHeight="1" x14ac:dyDescent="0.25">
      <c r="A358" s="11">
        <v>356</v>
      </c>
      <c r="B358" t="s">
        <v>323</v>
      </c>
      <c r="C358" s="21" t="str">
        <f>VLOOKUP(Table1[[#This Row],[pID]],FIFAdata5626[],5,)</f>
        <v>Sherel Floranus</v>
      </c>
      <c r="D358" s="11" t="e" cm="1" vm="53">
        <f t="array" aca="1" ref="D358" ca="1">_xlfn.FIELDVALUE(Table1[[#This Row],[Team]],"image")</f>
        <v>#VALUE!</v>
      </c>
      <c r="E358" s="21" t="e" vm="54">
        <v>#VALUE!</v>
      </c>
      <c r="F358" s="11" t="str">
        <f>VLOOKUP(Table1[[#This Row],[pID]],FIFAdata5626[],7,FALSE)</f>
        <v>DEF</v>
      </c>
      <c r="G358" s="23">
        <v>60</v>
      </c>
      <c r="H358" s="11">
        <f>VLOOKUP(Table1[[#This Row],[pID]],FIFAdata5626[],8,FALSE)</f>
        <v>3.6</v>
      </c>
      <c r="I358" s="28" t="str">
        <f>IF(VLOOKUP(Table1[[#This Row],[pID]],FIFAdata5626[],9,FALSE)="playing","In the squad","Not selected")</f>
        <v>In the squad</v>
      </c>
      <c r="J358" s="11" t="str">
        <f>VLOOKUP(Table1[[#This Row],[Team]],Table2[],10,)</f>
        <v>Pot 4</v>
      </c>
      <c r="K358" s="11" t="str">
        <f>VLOOKUP(Table1[[#This Row],[Team]],Table2[],11,)</f>
        <v>Group E</v>
      </c>
      <c r="L358" s="1" t="b">
        <v>1</v>
      </c>
      <c r="M358" s="36">
        <v>0.13</v>
      </c>
      <c r="N358" s="37">
        <v>0.02</v>
      </c>
      <c r="O358" s="37">
        <v>0.02</v>
      </c>
      <c r="P358" s="37">
        <v>0.02</v>
      </c>
      <c r="Q358" s="38">
        <v>0</v>
      </c>
      <c r="R358" s="39" t="b">
        <v>0</v>
      </c>
      <c r="S358" s="11"/>
      <c r="T358" s="44"/>
    </row>
    <row r="359" spans="1:20" ht="20.100000000000001" customHeight="1" x14ac:dyDescent="0.25">
      <c r="A359" s="11">
        <v>357</v>
      </c>
      <c r="B359" t="s">
        <v>324</v>
      </c>
      <c r="C359" s="21" t="str">
        <f>VLOOKUP(Table1[[#This Row],[pID]],FIFAdata5626[],5,)</f>
        <v>Roshon van Eijma</v>
      </c>
      <c r="D359" s="11" t="e" cm="1" vm="53">
        <f t="array" aca="1" ref="D359" ca="1">_xlfn.FIELDVALUE(Table1[[#This Row],[Team]],"image")</f>
        <v>#VALUE!</v>
      </c>
      <c r="E359" s="21" t="e" vm="54">
        <v>#VALUE!</v>
      </c>
      <c r="F359" s="11" t="str">
        <f>VLOOKUP(Table1[[#This Row],[pID]],FIFAdata5626[],7,FALSE)</f>
        <v>DEF</v>
      </c>
      <c r="G359" s="23">
        <v>58.333333333333336</v>
      </c>
      <c r="H359" s="11">
        <f>VLOOKUP(Table1[[#This Row],[pID]],FIFAdata5626[],8,FALSE)</f>
        <v>3.5</v>
      </c>
      <c r="I359" s="28" t="str">
        <f>IF(VLOOKUP(Table1[[#This Row],[pID]],FIFAdata5626[],9,FALSE)="playing","In the squad","Not selected")</f>
        <v>In the squad</v>
      </c>
      <c r="J359" s="11" t="str">
        <f>VLOOKUP(Table1[[#This Row],[Team]],Table2[],10,)</f>
        <v>Pot 4</v>
      </c>
      <c r="K359" s="11" t="str">
        <f>VLOOKUP(Table1[[#This Row],[Team]],Table2[],11,)</f>
        <v>Group E</v>
      </c>
      <c r="L359" s="1" t="b">
        <v>1</v>
      </c>
      <c r="M359" s="36">
        <v>0.13</v>
      </c>
      <c r="N359" s="37">
        <v>0.02</v>
      </c>
      <c r="O359" s="37">
        <v>0.02</v>
      </c>
      <c r="P359" s="37">
        <v>0.02</v>
      </c>
      <c r="Q359" s="38">
        <v>0</v>
      </c>
      <c r="R359" s="39" t="b">
        <v>0</v>
      </c>
      <c r="S359" s="11"/>
      <c r="T359" s="44"/>
    </row>
    <row r="360" spans="1:20" ht="20.100000000000001" customHeight="1" x14ac:dyDescent="0.25">
      <c r="A360" s="11">
        <v>358</v>
      </c>
      <c r="B360" t="s">
        <v>325</v>
      </c>
      <c r="C360" s="21" t="str">
        <f>VLOOKUP(Table1[[#This Row],[pID]],FIFAdata5626[],5,)</f>
        <v>Ar'Jany Martha</v>
      </c>
      <c r="D360" s="11" t="e" cm="1" vm="53">
        <f t="array" aca="1" ref="D360" ca="1">_xlfn.FIELDVALUE(Table1[[#This Row],[Team]],"image")</f>
        <v>#VALUE!</v>
      </c>
      <c r="E360" s="21" t="e" vm="54">
        <v>#VALUE!</v>
      </c>
      <c r="F360" s="11" t="str">
        <f>VLOOKUP(Table1[[#This Row],[pID]],FIFAdata5626[],7,FALSE)</f>
        <v>DEF</v>
      </c>
      <c r="G360" s="23">
        <v>58.333333333333336</v>
      </c>
      <c r="H360" s="11">
        <f>VLOOKUP(Table1[[#This Row],[pID]],FIFAdata5626[],8,FALSE)</f>
        <v>3.5</v>
      </c>
      <c r="I360" s="28" t="str">
        <f>IF(VLOOKUP(Table1[[#This Row],[pID]],FIFAdata5626[],9,FALSE)="playing","In the squad","Not selected")</f>
        <v>In the squad</v>
      </c>
      <c r="J360" s="11" t="str">
        <f>VLOOKUP(Table1[[#This Row],[Team]],Table2[],10,)</f>
        <v>Pot 4</v>
      </c>
      <c r="K360" s="11" t="str">
        <f>VLOOKUP(Table1[[#This Row],[Team]],Table2[],11,)</f>
        <v>Group E</v>
      </c>
      <c r="L360" s="1" t="b">
        <v>1</v>
      </c>
      <c r="M360" s="36">
        <v>0.13</v>
      </c>
      <c r="N360" s="37">
        <v>0.02</v>
      </c>
      <c r="O360" s="37">
        <v>0.02</v>
      </c>
      <c r="P360" s="37">
        <v>0.02</v>
      </c>
      <c r="Q360" s="38">
        <v>0</v>
      </c>
      <c r="R360" s="39" t="b">
        <v>0</v>
      </c>
      <c r="S360" s="11"/>
      <c r="T360" s="44"/>
    </row>
    <row r="361" spans="1:20" ht="20.100000000000001" hidden="1" customHeight="1" x14ac:dyDescent="0.25">
      <c r="A361">
        <v>406</v>
      </c>
      <c r="B361" t="s">
        <v>367</v>
      </c>
      <c r="C361" t="str">
        <f>VLOOKUP(Table1[[#This Row],[pID]],FIFAdata5626[],5,)</f>
        <v>José Hurtado</v>
      </c>
      <c r="D361" s="11" t="e" cm="1" vm="55">
        <f t="array" aca="1" ref="D361" ca="1">_xlfn.FIELDVALUE(Table1[[#This Row],[Team]],"image")</f>
        <v>#VALUE!</v>
      </c>
      <c r="E361" t="e" vm="56">
        <v>#VALUE!</v>
      </c>
      <c r="F361" t="str">
        <f>VLOOKUP(Table1[[#This Row],[pID]],FIFAdata5626[],7,FALSE)</f>
        <v>DEF</v>
      </c>
      <c r="G361" s="8">
        <v>65</v>
      </c>
      <c r="H361">
        <f>VLOOKUP(Table1[[#This Row],[pID]],FIFAdata5626[],8,FALSE)</f>
        <v>3.9</v>
      </c>
      <c r="I361" s="14" t="str">
        <f>IF(VLOOKUP(Table1[[#This Row],[pID]],FIFAdata5626[],9,FALSE)="playing","In the squad","Not selected")</f>
        <v>Not selected</v>
      </c>
      <c r="J361" t="str">
        <f>VLOOKUP(Table1[[#This Row],[Team]],Table2[],10,)</f>
        <v>Pot 2</v>
      </c>
      <c r="K361" t="str">
        <f>VLOOKUP(Table1[[#This Row],[Team]],Table2[],11,)</f>
        <v>Group E</v>
      </c>
      <c r="L361" s="1" t="b">
        <v>0</v>
      </c>
      <c r="M361" s="17">
        <v>0.88</v>
      </c>
      <c r="N361" s="9">
        <v>0.4</v>
      </c>
      <c r="O361" s="9">
        <v>0.15</v>
      </c>
      <c r="P361" s="9">
        <v>0.04</v>
      </c>
      <c r="Q361" s="16">
        <v>0.02</v>
      </c>
      <c r="R361" s="18" t="b">
        <v>0</v>
      </c>
      <c r="T361" s="13"/>
    </row>
    <row r="362" spans="1:20" ht="20.100000000000001" customHeight="1" x14ac:dyDescent="0.25">
      <c r="A362" s="11">
        <v>359</v>
      </c>
      <c r="B362" t="s">
        <v>326</v>
      </c>
      <c r="C362" s="21" t="str">
        <f>VLOOKUP(Table1[[#This Row],[pID]],FIFAdata5626[],5,)</f>
        <v>Juriën Gaari</v>
      </c>
      <c r="D362" s="11" t="e" cm="1" vm="53">
        <f t="array" aca="1" ref="D362" ca="1">_xlfn.FIELDVALUE(Table1[[#This Row],[Team]],"image")</f>
        <v>#VALUE!</v>
      </c>
      <c r="E362" s="21" t="e" vm="54">
        <v>#VALUE!</v>
      </c>
      <c r="F362" s="11" t="str">
        <f>VLOOKUP(Table1[[#This Row],[pID]],FIFAdata5626[],7,FALSE)</f>
        <v>DEF</v>
      </c>
      <c r="G362" s="23">
        <v>58.333333333333336</v>
      </c>
      <c r="H362" s="11">
        <f>VLOOKUP(Table1[[#This Row],[pID]],FIFAdata5626[],8,FALSE)</f>
        <v>3.5</v>
      </c>
      <c r="I362" s="28" t="str">
        <f>IF(VLOOKUP(Table1[[#This Row],[pID]],FIFAdata5626[],9,FALSE)="playing","In the squad","Not selected")</f>
        <v>In the squad</v>
      </c>
      <c r="J362" s="11" t="str">
        <f>VLOOKUP(Table1[[#This Row],[Team]],Table2[],10,)</f>
        <v>Pot 4</v>
      </c>
      <c r="K362" s="11" t="str">
        <f>VLOOKUP(Table1[[#This Row],[Team]],Table2[],11,)</f>
        <v>Group E</v>
      </c>
      <c r="L362" s="1" t="b">
        <v>1</v>
      </c>
      <c r="M362" s="36">
        <v>0.13</v>
      </c>
      <c r="N362" s="37">
        <v>0.02</v>
      </c>
      <c r="O362" s="37">
        <v>0.02</v>
      </c>
      <c r="P362" s="37">
        <v>0.02</v>
      </c>
      <c r="Q362" s="38">
        <v>0</v>
      </c>
      <c r="R362" s="39" t="b">
        <v>0</v>
      </c>
      <c r="S362" s="11"/>
      <c r="T362" s="44"/>
    </row>
    <row r="363" spans="1:20" ht="20.100000000000001" customHeight="1" x14ac:dyDescent="0.25">
      <c r="A363" s="11">
        <v>361</v>
      </c>
      <c r="B363" t="s">
        <v>328</v>
      </c>
      <c r="C363" s="21" t="str">
        <f>VLOOKUP(Table1[[#This Row],[pID]],FIFAdata5626[],5,)</f>
        <v>Tyrese Noslin</v>
      </c>
      <c r="D363" s="11" t="e" cm="1" vm="53">
        <f t="array" aca="1" ref="D363" ca="1">_xlfn.FIELDVALUE(Table1[[#This Row],[Team]],"image")</f>
        <v>#VALUE!</v>
      </c>
      <c r="E363" s="21" t="e" vm="54">
        <v>#VALUE!</v>
      </c>
      <c r="F363" s="11" t="str">
        <f>VLOOKUP(Table1[[#This Row],[pID]],FIFAdata5626[],7,FALSE)</f>
        <v>DEF</v>
      </c>
      <c r="G363" s="23">
        <v>58.333333333333336</v>
      </c>
      <c r="H363" s="11">
        <f>VLOOKUP(Table1[[#This Row],[pID]],FIFAdata5626[],8,FALSE)</f>
        <v>3.5</v>
      </c>
      <c r="I363" s="28" t="str">
        <f>IF(VLOOKUP(Table1[[#This Row],[pID]],FIFAdata5626[],9,FALSE)="playing","In the squad","Not selected")</f>
        <v>In the squad</v>
      </c>
      <c r="J363" s="11" t="str">
        <f>VLOOKUP(Table1[[#This Row],[Team]],Table2[],10,)</f>
        <v>Pot 4</v>
      </c>
      <c r="K363" s="11" t="str">
        <f>VLOOKUP(Table1[[#This Row],[Team]],Table2[],11,)</f>
        <v>Group E</v>
      </c>
      <c r="L363" s="1" t="b">
        <v>1</v>
      </c>
      <c r="M363" s="36">
        <v>0.13</v>
      </c>
      <c r="N363" s="37">
        <v>0.02</v>
      </c>
      <c r="O363" s="37">
        <v>0.02</v>
      </c>
      <c r="P363" s="37">
        <v>0.02</v>
      </c>
      <c r="Q363" s="38">
        <v>0</v>
      </c>
      <c r="R363" s="39" t="b">
        <v>0</v>
      </c>
      <c r="S363" s="11"/>
      <c r="T363" s="44"/>
    </row>
    <row r="364" spans="1:20" ht="20.100000000000001" customHeight="1" x14ac:dyDescent="0.25">
      <c r="A364" s="11">
        <v>372</v>
      </c>
      <c r="B364" t="s">
        <v>339</v>
      </c>
      <c r="C364" s="21" t="str">
        <f>VLOOKUP(Table1[[#This Row],[pID]],FIFAdata5626[],5,)</f>
        <v>Juninho Bacuna</v>
      </c>
      <c r="D364" s="11" t="e" cm="1" vm="53">
        <f t="array" aca="1" ref="D364" ca="1">_xlfn.FIELDVALUE(Table1[[#This Row],[Team]],"image")</f>
        <v>#VALUE!</v>
      </c>
      <c r="E364" s="21" t="e" vm="54">
        <v>#VALUE!</v>
      </c>
      <c r="F364" s="11" t="str">
        <f>VLOOKUP(Table1[[#This Row],[pID]],FIFAdata5626[],7,FALSE)</f>
        <v>MID</v>
      </c>
      <c r="G364" s="23">
        <v>51</v>
      </c>
      <c r="H364" s="11">
        <f>VLOOKUP(Table1[[#This Row],[pID]],FIFAdata5626[],8,FALSE)</f>
        <v>5.0999999999999996</v>
      </c>
      <c r="I364" s="28" t="str">
        <f>IF(VLOOKUP(Table1[[#This Row],[pID]],FIFAdata5626[],9,FALSE)="playing","In the squad","Not selected")</f>
        <v>In the squad</v>
      </c>
      <c r="J364" s="11" t="str">
        <f>VLOOKUP(Table1[[#This Row],[Team]],Table2[],10,)</f>
        <v>Pot 4</v>
      </c>
      <c r="K364" s="11" t="str">
        <f>VLOOKUP(Table1[[#This Row],[Team]],Table2[],11,)</f>
        <v>Group E</v>
      </c>
      <c r="L364" s="1" t="b">
        <v>1</v>
      </c>
      <c r="M364" s="36">
        <v>0.13</v>
      </c>
      <c r="N364" s="37">
        <v>0.02</v>
      </c>
      <c r="O364" s="37">
        <v>0.02</v>
      </c>
      <c r="P364" s="37">
        <v>0.02</v>
      </c>
      <c r="Q364" s="38">
        <v>0</v>
      </c>
      <c r="R364" s="39" t="b">
        <v>0</v>
      </c>
      <c r="S364" s="11"/>
      <c r="T364" s="44"/>
    </row>
    <row r="365" spans="1:20" ht="20.100000000000001" customHeight="1" x14ac:dyDescent="0.25">
      <c r="A365" s="11">
        <v>351</v>
      </c>
      <c r="B365" t="s">
        <v>318</v>
      </c>
      <c r="C365" s="21" t="str">
        <f>VLOOKUP(Table1[[#This Row],[pID]],FIFAdata5626[],5,)</f>
        <v>Godfried Roemeratoe</v>
      </c>
      <c r="D365" s="11" t="e" cm="1" vm="53">
        <f t="array" aca="1" ref="D365" ca="1">_xlfn.FIELDVALUE(Table1[[#This Row],[Team]],"image")</f>
        <v>#VALUE!</v>
      </c>
      <c r="E365" s="21" t="e" vm="54">
        <v>#VALUE!</v>
      </c>
      <c r="F365" s="11" t="str">
        <f>VLOOKUP(Table1[[#This Row],[pID]],FIFAdata5626[],7,FALSE)</f>
        <v>MID</v>
      </c>
      <c r="G365" s="23">
        <v>47</v>
      </c>
      <c r="H365" s="11">
        <f>VLOOKUP(Table1[[#This Row],[pID]],FIFAdata5626[],8,FALSE)</f>
        <v>4.7</v>
      </c>
      <c r="I365" s="28" t="str">
        <f>IF(VLOOKUP(Table1[[#This Row],[pID]],FIFAdata5626[],9,FALSE)="playing","In the squad","Not selected")</f>
        <v>In the squad</v>
      </c>
      <c r="J365" s="11" t="str">
        <f>VLOOKUP(Table1[[#This Row],[Team]],Table2[],10,)</f>
        <v>Pot 4</v>
      </c>
      <c r="K365" s="11" t="str">
        <f>VLOOKUP(Table1[[#This Row],[Team]],Table2[],11,)</f>
        <v>Group E</v>
      </c>
      <c r="L365" s="1" t="b">
        <v>1</v>
      </c>
      <c r="M365" s="36">
        <v>0.13</v>
      </c>
      <c r="N365" s="37">
        <v>0.02</v>
      </c>
      <c r="O365" s="37">
        <v>0.02</v>
      </c>
      <c r="P365" s="37">
        <v>0.02</v>
      </c>
      <c r="Q365" s="38">
        <v>0</v>
      </c>
      <c r="R365" s="39" t="b">
        <v>0</v>
      </c>
      <c r="S365" s="11"/>
      <c r="T365" s="44"/>
    </row>
    <row r="366" spans="1:20" ht="20.100000000000001" customHeight="1" x14ac:dyDescent="0.25">
      <c r="A366" s="11">
        <v>371</v>
      </c>
      <c r="B366" t="s">
        <v>338</v>
      </c>
      <c r="C366" s="21" t="str">
        <f>VLOOKUP(Table1[[#This Row],[pID]],FIFAdata5626[],5,)</f>
        <v>Kevin Felida</v>
      </c>
      <c r="D366" s="11" t="e" cm="1" vm="53">
        <f t="array" aca="1" ref="D366" ca="1">_xlfn.FIELDVALUE(Table1[[#This Row],[Team]],"image")</f>
        <v>#VALUE!</v>
      </c>
      <c r="E366" s="21" t="e" vm="54">
        <v>#VALUE!</v>
      </c>
      <c r="F366" s="11" t="str">
        <f>VLOOKUP(Table1[[#This Row],[pID]],FIFAdata5626[],7,FALSE)</f>
        <v>MID</v>
      </c>
      <c r="G366" s="23">
        <v>45</v>
      </c>
      <c r="H366" s="11">
        <f>VLOOKUP(Table1[[#This Row],[pID]],FIFAdata5626[],8,FALSE)</f>
        <v>4.5</v>
      </c>
      <c r="I366" s="28" t="str">
        <f>IF(VLOOKUP(Table1[[#This Row],[pID]],FIFAdata5626[],9,FALSE)="playing","In the squad","Not selected")</f>
        <v>In the squad</v>
      </c>
      <c r="J366" s="11" t="str">
        <f>VLOOKUP(Table1[[#This Row],[Team]],Table2[],10,)</f>
        <v>Pot 4</v>
      </c>
      <c r="K366" s="11" t="str">
        <f>VLOOKUP(Table1[[#This Row],[Team]],Table2[],11,)</f>
        <v>Group E</v>
      </c>
      <c r="L366" s="1" t="b">
        <v>1</v>
      </c>
      <c r="M366" s="36">
        <v>0.13</v>
      </c>
      <c r="N366" s="37">
        <v>0.02</v>
      </c>
      <c r="O366" s="37">
        <v>0.02</v>
      </c>
      <c r="P366" s="37">
        <v>0.02</v>
      </c>
      <c r="Q366" s="38">
        <v>0</v>
      </c>
      <c r="R366" s="39" t="b">
        <v>0</v>
      </c>
      <c r="S366" s="11"/>
      <c r="T366" s="44"/>
    </row>
    <row r="367" spans="1:20" ht="20.100000000000001" customHeight="1" x14ac:dyDescent="0.25">
      <c r="A367" s="11">
        <v>350</v>
      </c>
      <c r="B367" t="s">
        <v>317</v>
      </c>
      <c r="C367" s="21" t="str">
        <f>VLOOKUP(Table1[[#This Row],[pID]],FIFAdata5626[],5,)</f>
        <v>Tahith Chong</v>
      </c>
      <c r="D367" s="11" t="e" cm="1" vm="53">
        <f t="array" aca="1" ref="D367" ca="1">_xlfn.FIELDVALUE(Table1[[#This Row],[Team]],"image")</f>
        <v>#VALUE!</v>
      </c>
      <c r="E367" s="21" t="e" vm="54">
        <v>#VALUE!</v>
      </c>
      <c r="F367" s="11" t="str">
        <f>VLOOKUP(Table1[[#This Row],[pID]],FIFAdata5626[],7,FALSE)</f>
        <v>MID</v>
      </c>
      <c r="G367" s="23">
        <v>42.000000000000007</v>
      </c>
      <c r="H367" s="11">
        <f>VLOOKUP(Table1[[#This Row],[pID]],FIFAdata5626[],8,FALSE)</f>
        <v>4.2</v>
      </c>
      <c r="I367" s="28" t="str">
        <f>IF(VLOOKUP(Table1[[#This Row],[pID]],FIFAdata5626[],9,FALSE)="playing","In the squad","Not selected")</f>
        <v>In the squad</v>
      </c>
      <c r="J367" s="11" t="str">
        <f>VLOOKUP(Table1[[#This Row],[Team]],Table2[],10,)</f>
        <v>Pot 4</v>
      </c>
      <c r="K367" s="11" t="str">
        <f>VLOOKUP(Table1[[#This Row],[Team]],Table2[],11,)</f>
        <v>Group E</v>
      </c>
      <c r="L367" s="1" t="b">
        <v>1</v>
      </c>
      <c r="M367" s="36">
        <v>0.13</v>
      </c>
      <c r="N367" s="37">
        <v>0.02</v>
      </c>
      <c r="O367" s="37">
        <v>0.02</v>
      </c>
      <c r="P367" s="37">
        <v>0.02</v>
      </c>
      <c r="Q367" s="38">
        <v>0</v>
      </c>
      <c r="R367" s="39" t="b">
        <v>0</v>
      </c>
      <c r="S367" s="11"/>
      <c r="T367" s="44"/>
    </row>
    <row r="368" spans="1:20" ht="20.100000000000001" customHeight="1" x14ac:dyDescent="0.25">
      <c r="A368" s="11">
        <v>362</v>
      </c>
      <c r="B368" t="s">
        <v>329</v>
      </c>
      <c r="C368" s="21" t="str">
        <f>VLOOKUP(Table1[[#This Row],[pID]],FIFAdata5626[],5,)</f>
        <v>Brandley Kuwas</v>
      </c>
      <c r="D368" s="11" t="e" cm="1" vm="53">
        <f t="array" aca="1" ref="D368" ca="1">_xlfn.FIELDVALUE(Table1[[#This Row],[Team]],"image")</f>
        <v>#VALUE!</v>
      </c>
      <c r="E368" s="21" t="e" vm="54">
        <v>#VALUE!</v>
      </c>
      <c r="F368" s="11" t="str">
        <f>VLOOKUP(Table1[[#This Row],[pID]],FIFAdata5626[],7,FALSE)</f>
        <v>FWD</v>
      </c>
      <c r="G368" s="23">
        <v>41.904761904761905</v>
      </c>
      <c r="H368" s="11">
        <f>VLOOKUP(Table1[[#This Row],[pID]],FIFAdata5626[],8,FALSE)</f>
        <v>4.4000000000000004</v>
      </c>
      <c r="I368" s="28" t="str">
        <f>IF(VLOOKUP(Table1[[#This Row],[pID]],FIFAdata5626[],9,FALSE)="playing","In the squad","Not selected")</f>
        <v>In the squad</v>
      </c>
      <c r="J368" s="11" t="str">
        <f>VLOOKUP(Table1[[#This Row],[Team]],Table2[],10,)</f>
        <v>Pot 4</v>
      </c>
      <c r="K368" s="11" t="str">
        <f>VLOOKUP(Table1[[#This Row],[Team]],Table2[],11,)</f>
        <v>Group E</v>
      </c>
      <c r="L368" s="1" t="b">
        <v>1</v>
      </c>
      <c r="M368" s="36">
        <v>0.13</v>
      </c>
      <c r="N368" s="37">
        <v>0.02</v>
      </c>
      <c r="O368" s="37">
        <v>0.02</v>
      </c>
      <c r="P368" s="37">
        <v>0.02</v>
      </c>
      <c r="Q368" s="38">
        <v>0</v>
      </c>
      <c r="R368" s="39" t="b">
        <v>0</v>
      </c>
      <c r="S368" s="11"/>
      <c r="T368" s="44"/>
    </row>
    <row r="369" spans="1:20" ht="20.100000000000001" customHeight="1" x14ac:dyDescent="0.25">
      <c r="A369" s="11">
        <v>363</v>
      </c>
      <c r="B369" t="s">
        <v>330</v>
      </c>
      <c r="C369" s="21" t="str">
        <f>VLOOKUP(Table1[[#This Row],[pID]],FIFAdata5626[],5,)</f>
        <v>Sontje Hansen</v>
      </c>
      <c r="D369" s="11" t="e" cm="1" vm="53">
        <f t="array" aca="1" ref="D369" ca="1">_xlfn.FIELDVALUE(Table1[[#This Row],[Team]],"image")</f>
        <v>#VALUE!</v>
      </c>
      <c r="E369" s="21" t="e" vm="54">
        <v>#VALUE!</v>
      </c>
      <c r="F369" s="11" t="str">
        <f>VLOOKUP(Table1[[#This Row],[pID]],FIFAdata5626[],7,FALSE)</f>
        <v>FWD</v>
      </c>
      <c r="G369" s="23">
        <v>41.904761904761905</v>
      </c>
      <c r="H369" s="11">
        <f>VLOOKUP(Table1[[#This Row],[pID]],FIFAdata5626[],8,FALSE)</f>
        <v>4.4000000000000004</v>
      </c>
      <c r="I369" s="28" t="str">
        <f>IF(VLOOKUP(Table1[[#This Row],[pID]],FIFAdata5626[],9,FALSE)="playing","In the squad","Not selected")</f>
        <v>In the squad</v>
      </c>
      <c r="J369" s="11" t="str">
        <f>VLOOKUP(Table1[[#This Row],[Team]],Table2[],10,)</f>
        <v>Pot 4</v>
      </c>
      <c r="K369" s="11" t="str">
        <f>VLOOKUP(Table1[[#This Row],[Team]],Table2[],11,)</f>
        <v>Group E</v>
      </c>
      <c r="L369" s="1" t="b">
        <v>1</v>
      </c>
      <c r="M369" s="36">
        <v>0.13</v>
      </c>
      <c r="N369" s="37">
        <v>0.02</v>
      </c>
      <c r="O369" s="37">
        <v>0.02</v>
      </c>
      <c r="P369" s="37">
        <v>0.02</v>
      </c>
      <c r="Q369" s="38">
        <v>0</v>
      </c>
      <c r="R369" s="39" t="b">
        <v>0</v>
      </c>
      <c r="S369" s="11"/>
      <c r="T369" s="44"/>
    </row>
    <row r="370" spans="1:20" ht="20.100000000000001" hidden="1" customHeight="1" x14ac:dyDescent="0.25">
      <c r="A370">
        <v>419</v>
      </c>
      <c r="B370" t="s">
        <v>376</v>
      </c>
      <c r="C370" t="str">
        <f>VLOOKUP(Table1[[#This Row],[pID]],FIFAdata5626[],5,)</f>
        <v>John Mercado</v>
      </c>
      <c r="D370" s="11" t="e" cm="1" vm="55">
        <f t="array" aca="1" ref="D370" ca="1">_xlfn.FIELDVALUE(Table1[[#This Row],[Team]],"image")</f>
        <v>#VALUE!</v>
      </c>
      <c r="E370" t="e" vm="56">
        <v>#VALUE!</v>
      </c>
      <c r="F370" t="str">
        <f>VLOOKUP(Table1[[#This Row],[pID]],FIFAdata5626[],7,FALSE)</f>
        <v>FWD</v>
      </c>
      <c r="G370" s="8">
        <v>41.904761904761905</v>
      </c>
      <c r="H370">
        <f>VLOOKUP(Table1[[#This Row],[pID]],FIFAdata5626[],8,FALSE)</f>
        <v>4.4000000000000004</v>
      </c>
      <c r="I370" s="14" t="str">
        <f>IF(VLOOKUP(Table1[[#This Row],[pID]],FIFAdata5626[],9,FALSE)="playing","In the squad","Not selected")</f>
        <v>Not selected</v>
      </c>
      <c r="J370" t="str">
        <f>VLOOKUP(Table1[[#This Row],[Team]],Table2[],10,)</f>
        <v>Pot 2</v>
      </c>
      <c r="K370" t="str">
        <f>VLOOKUP(Table1[[#This Row],[Team]],Table2[],11,)</f>
        <v>Group E</v>
      </c>
      <c r="L370" s="1" t="b">
        <v>0</v>
      </c>
      <c r="M370" s="17">
        <v>0.88</v>
      </c>
      <c r="N370" s="9">
        <v>0.4</v>
      </c>
      <c r="O370" s="9">
        <v>0.15</v>
      </c>
      <c r="P370" s="9">
        <v>0.04</v>
      </c>
      <c r="Q370" s="16">
        <v>0.02</v>
      </c>
      <c r="R370" s="18" t="b">
        <v>0</v>
      </c>
      <c r="T370" s="13"/>
    </row>
    <row r="371" spans="1:20" ht="20.100000000000001" customHeight="1" x14ac:dyDescent="0.25">
      <c r="A371" s="11">
        <v>364</v>
      </c>
      <c r="B371" t="s">
        <v>331</v>
      </c>
      <c r="C371" s="21" t="str">
        <f>VLOOKUP(Table1[[#This Row],[pID]],FIFAdata5626[],5,)</f>
        <v>Kenji Gorré</v>
      </c>
      <c r="D371" s="11" t="e" cm="1" vm="53">
        <f t="array" aca="1" ref="D371" ca="1">_xlfn.FIELDVALUE(Table1[[#This Row],[Team]],"image")</f>
        <v>#VALUE!</v>
      </c>
      <c r="E371" s="21" t="e" vm="54">
        <v>#VALUE!</v>
      </c>
      <c r="F371" s="11" t="str">
        <f>VLOOKUP(Table1[[#This Row],[pID]],FIFAdata5626[],7,FALSE)</f>
        <v>FWD</v>
      </c>
      <c r="G371" s="23">
        <v>40</v>
      </c>
      <c r="H371" s="11">
        <f>VLOOKUP(Table1[[#This Row],[pID]],FIFAdata5626[],8,FALSE)</f>
        <v>4.2</v>
      </c>
      <c r="I371" s="28" t="str">
        <f>IF(VLOOKUP(Table1[[#This Row],[pID]],FIFAdata5626[],9,FALSE)="playing","In the squad","Not selected")</f>
        <v>In the squad</v>
      </c>
      <c r="J371" s="11" t="str">
        <f>VLOOKUP(Table1[[#This Row],[Team]],Table2[],10,)</f>
        <v>Pot 4</v>
      </c>
      <c r="K371" s="11" t="str">
        <f>VLOOKUP(Table1[[#This Row],[Team]],Table2[],11,)</f>
        <v>Group E</v>
      </c>
      <c r="L371" s="1" t="b">
        <v>1</v>
      </c>
      <c r="M371" s="36">
        <v>0.13</v>
      </c>
      <c r="N371" s="37">
        <v>0.02</v>
      </c>
      <c r="O371" s="37">
        <v>0.02</v>
      </c>
      <c r="P371" s="37">
        <v>0.02</v>
      </c>
      <c r="Q371" s="38">
        <v>0</v>
      </c>
      <c r="R371" s="39" t="b">
        <v>0</v>
      </c>
      <c r="S371" s="11"/>
      <c r="T371" s="44"/>
    </row>
    <row r="372" spans="1:20" ht="20.100000000000001" customHeight="1" thickBot="1" x14ac:dyDescent="0.3">
      <c r="A372" s="20">
        <v>365</v>
      </c>
      <c r="B372" t="s">
        <v>332</v>
      </c>
      <c r="C372" s="22" t="str">
        <f>VLOOKUP(Table1[[#This Row],[pID]],FIFAdata5626[],5,)</f>
        <v>Jearl Margaritha</v>
      </c>
      <c r="D372" s="20" t="e" cm="1" vm="53">
        <f t="array" aca="1" ref="D372" ca="1">_xlfn.FIELDVALUE(Table1[[#This Row],[Team]],"image")</f>
        <v>#VALUE!</v>
      </c>
      <c r="E372" s="22" t="e" vm="54">
        <v>#VALUE!</v>
      </c>
      <c r="F372" s="20" t="str">
        <f>VLOOKUP(Table1[[#This Row],[pID]],FIFAdata5626[],7,FALSE)</f>
        <v>FWD</v>
      </c>
      <c r="G372" s="24">
        <v>40</v>
      </c>
      <c r="H372" s="20">
        <f>VLOOKUP(Table1[[#This Row],[pID]],FIFAdata5626[],8,FALSE)</f>
        <v>4.2</v>
      </c>
      <c r="I372" s="30" t="str">
        <f>IF(VLOOKUP(Table1[[#This Row],[pID]],FIFAdata5626[],9,FALSE)="playing","In the squad","Not selected")</f>
        <v>In the squad</v>
      </c>
      <c r="J372" s="20" t="str">
        <f>VLOOKUP(Table1[[#This Row],[Team]],Table2[],10,)</f>
        <v>Pot 4</v>
      </c>
      <c r="K372" s="20" t="str">
        <f>VLOOKUP(Table1[[#This Row],[Team]],Table2[],11,)</f>
        <v>Group E</v>
      </c>
      <c r="L372" s="1" t="b">
        <v>1</v>
      </c>
      <c r="M372" s="40">
        <v>0.13</v>
      </c>
      <c r="N372" s="41">
        <v>0.02</v>
      </c>
      <c r="O372" s="41">
        <v>0.02</v>
      </c>
      <c r="P372" s="41">
        <v>0.02</v>
      </c>
      <c r="Q372" s="42">
        <v>0</v>
      </c>
      <c r="R372" s="43" t="b">
        <v>0</v>
      </c>
      <c r="S372" s="20"/>
      <c r="T372" s="45"/>
    </row>
    <row r="373" spans="1:20" ht="20.100000000000001" customHeight="1" x14ac:dyDescent="0.25">
      <c r="A373" s="11">
        <v>1560</v>
      </c>
      <c r="B373" t="s">
        <v>1250</v>
      </c>
      <c r="C373" s="21" t="str">
        <f>VLOOKUP(Table1[[#This Row],[pID]],FIFAdata5626[],5,)</f>
        <v>Jürgen Locadia</v>
      </c>
      <c r="D373" s="11" t="e" cm="1" vm="53">
        <f t="array" aca="1" ref="D373" ca="1">_xlfn.FIELDVALUE(Table1[[#This Row],[Team]],"image")</f>
        <v>#VALUE!</v>
      </c>
      <c r="E373" s="21" t="e" vm="54">
        <v>#VALUE!</v>
      </c>
      <c r="F373" s="11" t="str">
        <f>VLOOKUP(Table1[[#This Row],[pID]],FIFAdata5626[],7,FALSE)</f>
        <v>FWD</v>
      </c>
      <c r="G373" s="23">
        <v>39.047619047619044</v>
      </c>
      <c r="H373" s="11">
        <f>VLOOKUP(Table1[[#This Row],[pID]],FIFAdata5626[],8,FALSE)</f>
        <v>4.0999999999999996</v>
      </c>
      <c r="I373" s="28" t="str">
        <f>IF(VLOOKUP(Table1[[#This Row],[pID]],FIFAdata5626[],9,FALSE)="playing","In the squad","Not selected")</f>
        <v>In the squad</v>
      </c>
      <c r="J373" s="11" t="str">
        <f>VLOOKUP(Table1[[#This Row],[Team]],Table2[],10,)</f>
        <v>Pot 4</v>
      </c>
      <c r="K373" s="11" t="str">
        <f>VLOOKUP(Table1[[#This Row],[Team]],Table2[],11,)</f>
        <v>Group E</v>
      </c>
      <c r="L373" s="1" t="b">
        <v>1</v>
      </c>
      <c r="M373" s="36">
        <v>0.13</v>
      </c>
      <c r="N373" s="37">
        <v>0.02</v>
      </c>
      <c r="O373" s="37">
        <v>0.02</v>
      </c>
      <c r="P373" s="37">
        <v>0.02</v>
      </c>
      <c r="Q373" s="38">
        <v>0</v>
      </c>
      <c r="R373" s="39" t="b">
        <v>0</v>
      </c>
      <c r="S373" s="11"/>
      <c r="T373" s="44"/>
    </row>
    <row r="374" spans="1:20" ht="20.100000000000001" customHeight="1" x14ac:dyDescent="0.25">
      <c r="A374" s="11">
        <v>366</v>
      </c>
      <c r="B374" t="s">
        <v>333</v>
      </c>
      <c r="C374" s="21" t="str">
        <f>VLOOKUP(Table1[[#This Row],[pID]],FIFAdata5626[],5,)</f>
        <v>Gervane Kastaneer</v>
      </c>
      <c r="D374" s="11" t="e" cm="1" vm="53">
        <f t="array" aca="1" ref="D374" ca="1">_xlfn.FIELDVALUE(Table1[[#This Row],[Team]],"image")</f>
        <v>#VALUE!</v>
      </c>
      <c r="E374" s="21" t="e" vm="54">
        <v>#VALUE!</v>
      </c>
      <c r="F374" s="11" t="str">
        <f>VLOOKUP(Table1[[#This Row],[pID]],FIFAdata5626[],7,FALSE)</f>
        <v>FWD</v>
      </c>
      <c r="G374" s="23">
        <v>38.095238095238095</v>
      </c>
      <c r="H374" s="11">
        <f>VLOOKUP(Table1[[#This Row],[pID]],FIFAdata5626[],8,FALSE)</f>
        <v>4</v>
      </c>
      <c r="I374" s="28" t="str">
        <f>IF(VLOOKUP(Table1[[#This Row],[pID]],FIFAdata5626[],9,FALSE)="playing","In the squad","Not selected")</f>
        <v>In the squad</v>
      </c>
      <c r="J374" s="11" t="str">
        <f>VLOOKUP(Table1[[#This Row],[Team]],Table2[],10,)</f>
        <v>Pot 4</v>
      </c>
      <c r="K374" s="11" t="str">
        <f>VLOOKUP(Table1[[#This Row],[Team]],Table2[],11,)</f>
        <v>Group E</v>
      </c>
      <c r="L374" s="1" t="b">
        <v>1</v>
      </c>
      <c r="M374" s="36">
        <v>0.13</v>
      </c>
      <c r="N374" s="37">
        <v>0.02</v>
      </c>
      <c r="O374" s="37">
        <v>0.02</v>
      </c>
      <c r="P374" s="37">
        <v>0.02</v>
      </c>
      <c r="Q374" s="38">
        <v>0</v>
      </c>
      <c r="R374" s="39" t="b">
        <v>0</v>
      </c>
      <c r="S374" s="11"/>
      <c r="T374" s="44"/>
    </row>
    <row r="375" spans="1:20" ht="20.100000000000001" customHeight="1" x14ac:dyDescent="0.25">
      <c r="A375" s="11">
        <v>367</v>
      </c>
      <c r="B375" t="s">
        <v>334</v>
      </c>
      <c r="C375" s="21" t="str">
        <f>VLOOKUP(Table1[[#This Row],[pID]],FIFAdata5626[],5,)</f>
        <v>Jeremy Antonisse</v>
      </c>
      <c r="D375" s="11" t="e" cm="1" vm="53">
        <f t="array" aca="1" ref="D375" ca="1">_xlfn.FIELDVALUE(Table1[[#This Row],[Team]],"image")</f>
        <v>#VALUE!</v>
      </c>
      <c r="E375" s="21" t="e" vm="54">
        <v>#VALUE!</v>
      </c>
      <c r="F375" s="11" t="str">
        <f>VLOOKUP(Table1[[#This Row],[pID]],FIFAdata5626[],7,FALSE)</f>
        <v>FWD</v>
      </c>
      <c r="G375" s="23">
        <v>38.095238095238095</v>
      </c>
      <c r="H375" s="11">
        <f>VLOOKUP(Table1[[#This Row],[pID]],FIFAdata5626[],8,FALSE)</f>
        <v>4</v>
      </c>
      <c r="I375" s="28" t="str">
        <f>IF(VLOOKUP(Table1[[#This Row],[pID]],FIFAdata5626[],9,FALSE)="playing","In the squad","Not selected")</f>
        <v>In the squad</v>
      </c>
      <c r="J375" s="11" t="str">
        <f>VLOOKUP(Table1[[#This Row],[Team]],Table2[],10,)</f>
        <v>Pot 4</v>
      </c>
      <c r="K375" s="11" t="str">
        <f>VLOOKUP(Table1[[#This Row],[Team]],Table2[],11,)</f>
        <v>Group E</v>
      </c>
      <c r="L375" s="1" t="b">
        <v>1</v>
      </c>
      <c r="M375" s="36">
        <v>0.13</v>
      </c>
      <c r="N375" s="37">
        <v>0.02</v>
      </c>
      <c r="O375" s="37">
        <v>0.02</v>
      </c>
      <c r="P375" s="37">
        <v>0.02</v>
      </c>
      <c r="Q375" s="38">
        <v>0</v>
      </c>
      <c r="R375" s="39" t="b">
        <v>0</v>
      </c>
      <c r="S375" s="11"/>
      <c r="T375" s="44"/>
    </row>
    <row r="376" spans="1:20" ht="20.100000000000001" customHeight="1" x14ac:dyDescent="0.25">
      <c r="A376" s="11">
        <v>387</v>
      </c>
      <c r="B376" t="s">
        <v>352</v>
      </c>
      <c r="C376" s="21" t="str">
        <f>VLOOKUP(Table1[[#This Row],[pID]],FIFAdata5626[],5,)</f>
        <v>Matej Kovár</v>
      </c>
      <c r="D376" s="11" t="e" cm="1" vm="17">
        <f t="array" aca="1" ref="D376" ca="1">_xlfn.FIELDVALUE(Table1[[#This Row],[Team]],"image")</f>
        <v>#VALUE!</v>
      </c>
      <c r="E376" s="21" t="e" vm="18">
        <v>#VALUE!</v>
      </c>
      <c r="F376" s="11" t="str">
        <f>VLOOKUP(Table1[[#This Row],[pID]],FIFAdata5626[],7,FALSE)</f>
        <v>GK</v>
      </c>
      <c r="G376" s="23">
        <v>82</v>
      </c>
      <c r="H376" s="11">
        <f>VLOOKUP(Table1[[#This Row],[pID]],FIFAdata5626[],8,FALSE)</f>
        <v>4.0999999999999996</v>
      </c>
      <c r="I376" s="28" t="str">
        <f>IF(VLOOKUP(Table1[[#This Row],[pID]],FIFAdata5626[],9,FALSE)="playing","In the squad","Not selected")</f>
        <v>In the squad</v>
      </c>
      <c r="J376" s="11" t="str">
        <f>VLOOKUP(Table1[[#This Row],[Team]],Table2[],10,)</f>
        <v>Pot 4</v>
      </c>
      <c r="K376" s="11" t="str">
        <f>VLOOKUP(Table1[[#This Row],[Team]],Table2[],11,)</f>
        <v>Group A</v>
      </c>
      <c r="L376" s="1" t="b">
        <v>1</v>
      </c>
      <c r="M376" s="36">
        <v>0.71</v>
      </c>
      <c r="N376" s="37">
        <v>0.28999999999999998</v>
      </c>
      <c r="O376" s="37">
        <v>0.08</v>
      </c>
      <c r="P376" s="37">
        <v>0.03</v>
      </c>
      <c r="Q376" s="38">
        <v>0.01</v>
      </c>
      <c r="R376" s="39" t="b">
        <v>0</v>
      </c>
      <c r="S376" s="11"/>
      <c r="T376" s="44"/>
    </row>
    <row r="377" spans="1:20" ht="20.100000000000001" customHeight="1" x14ac:dyDescent="0.25">
      <c r="A377" s="11">
        <v>1400</v>
      </c>
      <c r="B377" t="s">
        <v>1132</v>
      </c>
      <c r="C377" s="21" t="str">
        <f>VLOOKUP(Table1[[#This Row],[pID]],FIFAdata5626[],5,)</f>
        <v>Jindrich Stanek</v>
      </c>
      <c r="D377" s="11" t="e" cm="1" vm="17">
        <f t="array" aca="1" ref="D377" ca="1">_xlfn.FIELDVALUE(Table1[[#This Row],[Team]],"image")</f>
        <v>#VALUE!</v>
      </c>
      <c r="E377" s="21" t="e" vm="18">
        <v>#VALUE!</v>
      </c>
      <c r="F377" s="11" t="str">
        <f>VLOOKUP(Table1[[#This Row],[pID]],FIFAdata5626[],7,FALSE)</f>
        <v>GK</v>
      </c>
      <c r="G377" s="23">
        <v>80</v>
      </c>
      <c r="H377" s="11">
        <f>VLOOKUP(Table1[[#This Row],[pID]],FIFAdata5626[],8,FALSE)</f>
        <v>4</v>
      </c>
      <c r="I377" s="29" t="str">
        <f>IF(VLOOKUP(Table1[[#This Row],[pID]],FIFAdata5626[],9,FALSE)="playing","In the squad","Not selected")</f>
        <v>In the squad</v>
      </c>
      <c r="J377" s="11" t="str">
        <f>VLOOKUP(Table1[[#This Row],[Team]],Table2[],10,)</f>
        <v>Pot 4</v>
      </c>
      <c r="K377" s="11" t="str">
        <f>VLOOKUP(Table1[[#This Row],[Team]],Table2[],11,)</f>
        <v>Group A</v>
      </c>
      <c r="L377" s="2" t="b">
        <v>1</v>
      </c>
      <c r="M377" s="36">
        <v>0.71</v>
      </c>
      <c r="N377" s="37">
        <v>0.28999999999999998</v>
      </c>
      <c r="O377" s="37">
        <v>0.08</v>
      </c>
      <c r="P377" s="37">
        <v>0.03</v>
      </c>
      <c r="Q377" s="38">
        <v>0.01</v>
      </c>
      <c r="R377" s="39" t="b">
        <v>0</v>
      </c>
      <c r="S377" s="11"/>
      <c r="T377" s="44"/>
    </row>
    <row r="378" spans="1:20" ht="20.100000000000001" customHeight="1" x14ac:dyDescent="0.25">
      <c r="A378" s="11">
        <v>388</v>
      </c>
      <c r="B378" t="s">
        <v>353</v>
      </c>
      <c r="C378" s="21" t="str">
        <f>VLOOKUP(Table1[[#This Row],[pID]],FIFAdata5626[],5,)</f>
        <v>Lukás Hornícek</v>
      </c>
      <c r="D378" s="11" t="e" cm="1" vm="17">
        <f t="array" aca="1" ref="D378" ca="1">_xlfn.FIELDVALUE(Table1[[#This Row],[Team]],"image")</f>
        <v>#VALUE!</v>
      </c>
      <c r="E378" s="21" t="e" vm="18">
        <v>#VALUE!</v>
      </c>
      <c r="F378" s="11" t="str">
        <f>VLOOKUP(Table1[[#This Row],[pID]],FIFAdata5626[],7,FALSE)</f>
        <v>GK</v>
      </c>
      <c r="G378" s="23">
        <v>76</v>
      </c>
      <c r="H378" s="11">
        <f>VLOOKUP(Table1[[#This Row],[pID]],FIFAdata5626[],8,FALSE)</f>
        <v>3.8</v>
      </c>
      <c r="I378" s="28" t="str">
        <f>IF(VLOOKUP(Table1[[#This Row],[pID]],FIFAdata5626[],9,FALSE)="playing","In the squad","Not selected")</f>
        <v>In the squad</v>
      </c>
      <c r="J378" s="11" t="str">
        <f>VLOOKUP(Table1[[#This Row],[Team]],Table2[],10,)</f>
        <v>Pot 4</v>
      </c>
      <c r="K378" s="11" t="str">
        <f>VLOOKUP(Table1[[#This Row],[Team]],Table2[],11,)</f>
        <v>Group A</v>
      </c>
      <c r="L378" s="1" t="b">
        <v>1</v>
      </c>
      <c r="M378" s="36">
        <v>0.71</v>
      </c>
      <c r="N378" s="37">
        <v>0.28999999999999998</v>
      </c>
      <c r="O378" s="37">
        <v>0.08</v>
      </c>
      <c r="P378" s="37">
        <v>0.03</v>
      </c>
      <c r="Q378" s="38">
        <v>0.01</v>
      </c>
      <c r="R378" s="39" t="b">
        <v>0</v>
      </c>
      <c r="S378" s="11"/>
      <c r="T378" s="44"/>
    </row>
    <row r="379" spans="1:20" ht="20.100000000000001" customHeight="1" x14ac:dyDescent="0.25">
      <c r="A379" s="11">
        <v>375</v>
      </c>
      <c r="B379" t="s">
        <v>342</v>
      </c>
      <c r="C379" s="21" t="str">
        <f>VLOOKUP(Table1[[#This Row],[pID]],FIFAdata5626[],5,)</f>
        <v>Tomás Holes</v>
      </c>
      <c r="D379" s="11" t="e" cm="1" vm="17">
        <f t="array" aca="1" ref="D379" ca="1">_xlfn.FIELDVALUE(Table1[[#This Row],[Team]],"image")</f>
        <v>#VALUE!</v>
      </c>
      <c r="E379" s="21" t="e" vm="18">
        <v>#VALUE!</v>
      </c>
      <c r="F379" s="11" t="str">
        <f>VLOOKUP(Table1[[#This Row],[pID]],FIFAdata5626[],7,FALSE)</f>
        <v>DEF</v>
      </c>
      <c r="G379" s="23">
        <v>65</v>
      </c>
      <c r="H379" s="11">
        <f>VLOOKUP(Table1[[#This Row],[pID]],FIFAdata5626[],8,FALSE)</f>
        <v>3.9</v>
      </c>
      <c r="I379" s="28" t="str">
        <f>IF(VLOOKUP(Table1[[#This Row],[pID]],FIFAdata5626[],9,FALSE)="playing","In the squad","Not selected")</f>
        <v>In the squad</v>
      </c>
      <c r="J379" s="11" t="str">
        <f>VLOOKUP(Table1[[#This Row],[Team]],Table2[],10,)</f>
        <v>Pot 4</v>
      </c>
      <c r="K379" s="11" t="str">
        <f>VLOOKUP(Table1[[#This Row],[Team]],Table2[],11,)</f>
        <v>Group A</v>
      </c>
      <c r="L379" s="1" t="b">
        <v>1</v>
      </c>
      <c r="M379" s="36">
        <v>0.71</v>
      </c>
      <c r="N379" s="37">
        <v>0.28999999999999998</v>
      </c>
      <c r="O379" s="37">
        <v>0.08</v>
      </c>
      <c r="P379" s="37">
        <v>0.03</v>
      </c>
      <c r="Q379" s="38">
        <v>0.01</v>
      </c>
      <c r="R379" s="39" t="b">
        <v>0</v>
      </c>
      <c r="S379" s="11"/>
      <c r="T379" s="44"/>
    </row>
    <row r="380" spans="1:20" ht="20.100000000000001" customHeight="1" x14ac:dyDescent="0.25">
      <c r="A380" s="11">
        <v>376</v>
      </c>
      <c r="B380" t="s">
        <v>343</v>
      </c>
      <c r="C380" s="21" t="str">
        <f>VLOOKUP(Table1[[#This Row],[pID]],FIFAdata5626[],5,)</f>
        <v>David Jurásek</v>
      </c>
      <c r="D380" s="11" t="e" cm="1" vm="17">
        <f t="array" aca="1" ref="D380" ca="1">_xlfn.FIELDVALUE(Table1[[#This Row],[Team]],"image")</f>
        <v>#VALUE!</v>
      </c>
      <c r="E380" s="21" t="e" vm="18">
        <v>#VALUE!</v>
      </c>
      <c r="F380" s="11" t="str">
        <f>VLOOKUP(Table1[[#This Row],[pID]],FIFAdata5626[],7,FALSE)</f>
        <v>DEF</v>
      </c>
      <c r="G380" s="23">
        <v>65</v>
      </c>
      <c r="H380" s="11">
        <f>VLOOKUP(Table1[[#This Row],[pID]],FIFAdata5626[],8,FALSE)</f>
        <v>3.9</v>
      </c>
      <c r="I380" s="28" t="str">
        <f>IF(VLOOKUP(Table1[[#This Row],[pID]],FIFAdata5626[],9,FALSE)="playing","In the squad","Not selected")</f>
        <v>In the squad</v>
      </c>
      <c r="J380" s="11" t="str">
        <f>VLOOKUP(Table1[[#This Row],[Team]],Table2[],10,)</f>
        <v>Pot 4</v>
      </c>
      <c r="K380" s="11" t="str">
        <f>VLOOKUP(Table1[[#This Row],[Team]],Table2[],11,)</f>
        <v>Group A</v>
      </c>
      <c r="L380" s="1" t="b">
        <v>1</v>
      </c>
      <c r="M380" s="36">
        <v>0.71</v>
      </c>
      <c r="N380" s="37">
        <v>0.28999999999999998</v>
      </c>
      <c r="O380" s="37">
        <v>0.08</v>
      </c>
      <c r="P380" s="37">
        <v>0.03</v>
      </c>
      <c r="Q380" s="38">
        <v>0.01</v>
      </c>
      <c r="R380" s="39" t="b">
        <v>0</v>
      </c>
      <c r="S380" s="11"/>
      <c r="T380" s="44"/>
    </row>
    <row r="381" spans="1:20" ht="20.100000000000001" customHeight="1" x14ac:dyDescent="0.25">
      <c r="A381" s="11">
        <v>378</v>
      </c>
      <c r="B381" t="s">
        <v>344</v>
      </c>
      <c r="C381" s="21" t="str">
        <f>VLOOKUP(Table1[[#This Row],[pID]],FIFAdata5626[],5,)</f>
        <v>Robin Hranác</v>
      </c>
      <c r="D381" s="11" t="e" cm="1" vm="17">
        <f t="array" aca="1" ref="D381" ca="1">_xlfn.FIELDVALUE(Table1[[#This Row],[Team]],"image")</f>
        <v>#VALUE!</v>
      </c>
      <c r="E381" s="21" t="e" vm="18">
        <v>#VALUE!</v>
      </c>
      <c r="F381" s="11" t="str">
        <f>VLOOKUP(Table1[[#This Row],[pID]],FIFAdata5626[],7,FALSE)</f>
        <v>DEF</v>
      </c>
      <c r="G381" s="23">
        <v>65</v>
      </c>
      <c r="H381" s="11">
        <f>VLOOKUP(Table1[[#This Row],[pID]],FIFAdata5626[],8,FALSE)</f>
        <v>3.9</v>
      </c>
      <c r="I381" s="28" t="str">
        <f>IF(VLOOKUP(Table1[[#This Row],[pID]],FIFAdata5626[],9,FALSE)="playing","In the squad","Not selected")</f>
        <v>In the squad</v>
      </c>
      <c r="J381" s="11" t="str">
        <f>VLOOKUP(Table1[[#This Row],[Team]],Table2[],10,)</f>
        <v>Pot 4</v>
      </c>
      <c r="K381" s="11" t="str">
        <f>VLOOKUP(Table1[[#This Row],[Team]],Table2[],11,)</f>
        <v>Group A</v>
      </c>
      <c r="L381" s="1" t="b">
        <v>1</v>
      </c>
      <c r="M381" s="36">
        <v>0.71</v>
      </c>
      <c r="N381" s="37">
        <v>0.28999999999999998</v>
      </c>
      <c r="O381" s="37">
        <v>0.08</v>
      </c>
      <c r="P381" s="37">
        <v>0.03</v>
      </c>
      <c r="Q381" s="38">
        <v>0.01</v>
      </c>
      <c r="R381" s="39" t="b">
        <v>0</v>
      </c>
      <c r="S381" s="11"/>
      <c r="T381" s="44"/>
    </row>
    <row r="382" spans="1:20" ht="20.100000000000001" customHeight="1" x14ac:dyDescent="0.25">
      <c r="A382" s="11">
        <v>379</v>
      </c>
      <c r="B382" t="s">
        <v>345</v>
      </c>
      <c r="C382" s="21" t="str">
        <f>VLOOKUP(Table1[[#This Row],[pID]],FIFAdata5626[],5,)</f>
        <v>Jaroslav Zeleny</v>
      </c>
      <c r="D382" s="11" t="e" cm="1" vm="17">
        <f t="array" aca="1" ref="D382" ca="1">_xlfn.FIELDVALUE(Table1[[#This Row],[Team]],"image")</f>
        <v>#VALUE!</v>
      </c>
      <c r="E382" s="21" t="e" vm="18">
        <v>#VALUE!</v>
      </c>
      <c r="F382" s="11" t="str">
        <f>VLOOKUP(Table1[[#This Row],[pID]],FIFAdata5626[],7,FALSE)</f>
        <v>DEF</v>
      </c>
      <c r="G382" s="23">
        <v>65</v>
      </c>
      <c r="H382" s="11">
        <f>VLOOKUP(Table1[[#This Row],[pID]],FIFAdata5626[],8,FALSE)</f>
        <v>3.9</v>
      </c>
      <c r="I382" s="28" t="str">
        <f>IF(VLOOKUP(Table1[[#This Row],[pID]],FIFAdata5626[],9,FALSE)="playing","In the squad","Not selected")</f>
        <v>In the squad</v>
      </c>
      <c r="J382" s="11" t="str">
        <f>VLOOKUP(Table1[[#This Row],[Team]],Table2[],10,)</f>
        <v>Pot 4</v>
      </c>
      <c r="K382" s="11" t="str">
        <f>VLOOKUP(Table1[[#This Row],[Team]],Table2[],11,)</f>
        <v>Group A</v>
      </c>
      <c r="L382" s="1" t="b">
        <v>1</v>
      </c>
      <c r="M382" s="36">
        <v>0.71</v>
      </c>
      <c r="N382" s="37">
        <v>0.28999999999999998</v>
      </c>
      <c r="O382" s="37">
        <v>0.08</v>
      </c>
      <c r="P382" s="37">
        <v>0.03</v>
      </c>
      <c r="Q382" s="38">
        <v>0.01</v>
      </c>
      <c r="R382" s="39" t="b">
        <v>0</v>
      </c>
      <c r="S382" s="11"/>
      <c r="T382" s="44"/>
    </row>
    <row r="383" spans="1:20" ht="20.100000000000001" customHeight="1" x14ac:dyDescent="0.25">
      <c r="A383" s="11">
        <v>1405</v>
      </c>
      <c r="B383" t="s">
        <v>1133</v>
      </c>
      <c r="C383" s="21" t="str">
        <f>VLOOKUP(Table1[[#This Row],[pID]],FIFAdata5626[],5,)</f>
        <v>David Zima</v>
      </c>
      <c r="D383" s="11" t="e" cm="1" vm="17">
        <f t="array" aca="1" ref="D383" ca="1">_xlfn.FIELDVALUE(Table1[[#This Row],[Team]],"image")</f>
        <v>#VALUE!</v>
      </c>
      <c r="E383" s="21" t="e" vm="18">
        <v>#VALUE!</v>
      </c>
      <c r="F383" s="11" t="str">
        <f>VLOOKUP(Table1[[#This Row],[pID]],FIFAdata5626[],7,FALSE)</f>
        <v>DEF</v>
      </c>
      <c r="G383" s="23">
        <v>65</v>
      </c>
      <c r="H383" s="11">
        <f>VLOOKUP(Table1[[#This Row],[pID]],FIFAdata5626[],8,FALSE)</f>
        <v>3.9</v>
      </c>
      <c r="I383" s="28" t="str">
        <f>IF(VLOOKUP(Table1[[#This Row],[pID]],FIFAdata5626[],9,FALSE)="playing","In the squad","Not selected")</f>
        <v>In the squad</v>
      </c>
      <c r="J383" s="11" t="str">
        <f>VLOOKUP(Table1[[#This Row],[Team]],Table2[],10,)</f>
        <v>Pot 4</v>
      </c>
      <c r="K383" s="11" t="str">
        <f>VLOOKUP(Table1[[#This Row],[Team]],Table2[],11,)</f>
        <v>Group A</v>
      </c>
      <c r="L383" s="1" t="b">
        <v>1</v>
      </c>
      <c r="M383" s="36">
        <v>0.71</v>
      </c>
      <c r="N383" s="37">
        <v>0.28999999999999998</v>
      </c>
      <c r="O383" s="37">
        <v>0.08</v>
      </c>
      <c r="P383" s="37">
        <v>0.03</v>
      </c>
      <c r="Q383" s="38">
        <v>0.01</v>
      </c>
      <c r="R383" s="39" t="b">
        <v>0</v>
      </c>
      <c r="S383" s="11"/>
      <c r="T383" s="44"/>
    </row>
    <row r="384" spans="1:20" ht="20.100000000000001" customHeight="1" x14ac:dyDescent="0.25">
      <c r="A384" s="11">
        <v>380</v>
      </c>
      <c r="B384" t="s">
        <v>346</v>
      </c>
      <c r="C384" s="21" t="str">
        <f>VLOOKUP(Table1[[#This Row],[pID]],FIFAdata5626[],5,)</f>
        <v>Vladimír Coufal</v>
      </c>
      <c r="D384" s="11" t="e" cm="1" vm="17">
        <f t="array" aca="1" ref="D384" ca="1">_xlfn.FIELDVALUE(Table1[[#This Row],[Team]],"image")</f>
        <v>#VALUE!</v>
      </c>
      <c r="E384" s="21" t="e" vm="18">
        <v>#VALUE!</v>
      </c>
      <c r="F384" s="11" t="str">
        <f>VLOOKUP(Table1[[#This Row],[pID]],FIFAdata5626[],7,FALSE)</f>
        <v>DEF</v>
      </c>
      <c r="G384" s="23">
        <v>60</v>
      </c>
      <c r="H384" s="11">
        <f>VLOOKUP(Table1[[#This Row],[pID]],FIFAdata5626[],8,FALSE)</f>
        <v>3.6</v>
      </c>
      <c r="I384" s="28" t="str">
        <f>IF(VLOOKUP(Table1[[#This Row],[pID]],FIFAdata5626[],9,FALSE)="playing","In the squad","Not selected")</f>
        <v>In the squad</v>
      </c>
      <c r="J384" s="11" t="str">
        <f>VLOOKUP(Table1[[#This Row],[Team]],Table2[],10,)</f>
        <v>Pot 4</v>
      </c>
      <c r="K384" s="11" t="str">
        <f>VLOOKUP(Table1[[#This Row],[Team]],Table2[],11,)</f>
        <v>Group A</v>
      </c>
      <c r="L384" s="1" t="b">
        <v>1</v>
      </c>
      <c r="M384" s="36">
        <v>0.71</v>
      </c>
      <c r="N384" s="37">
        <v>0.28999999999999998</v>
      </c>
      <c r="O384" s="37">
        <v>0.08</v>
      </c>
      <c r="P384" s="37">
        <v>0.03</v>
      </c>
      <c r="Q384" s="38">
        <v>0.01</v>
      </c>
      <c r="R384" s="39" t="b">
        <v>0</v>
      </c>
      <c r="S384" s="11"/>
      <c r="T384" s="44"/>
    </row>
    <row r="385" spans="1:20" ht="20.100000000000001" customHeight="1" x14ac:dyDescent="0.25">
      <c r="A385" s="11">
        <v>381</v>
      </c>
      <c r="B385" t="s">
        <v>347</v>
      </c>
      <c r="C385" s="21" t="str">
        <f>VLOOKUP(Table1[[#This Row],[pID]],FIFAdata5626[],5,)</f>
        <v>Stepán Chaloupek</v>
      </c>
      <c r="D385" s="11" t="e" cm="1" vm="17">
        <f t="array" aca="1" ref="D385" ca="1">_xlfn.FIELDVALUE(Table1[[#This Row],[Team]],"image")</f>
        <v>#VALUE!</v>
      </c>
      <c r="E385" s="21" t="e" vm="18">
        <v>#VALUE!</v>
      </c>
      <c r="F385" s="11" t="str">
        <f>VLOOKUP(Table1[[#This Row],[pID]],FIFAdata5626[],7,FALSE)</f>
        <v>DEF</v>
      </c>
      <c r="G385" s="23">
        <v>58.333333333333336</v>
      </c>
      <c r="H385" s="11">
        <f>VLOOKUP(Table1[[#This Row],[pID]],FIFAdata5626[],8,FALSE)</f>
        <v>3.5</v>
      </c>
      <c r="I385" s="28" t="str">
        <f>IF(VLOOKUP(Table1[[#This Row],[pID]],FIFAdata5626[],9,FALSE)="playing","In the squad","Not selected")</f>
        <v>In the squad</v>
      </c>
      <c r="J385" s="11" t="str">
        <f>VLOOKUP(Table1[[#This Row],[Team]],Table2[],10,)</f>
        <v>Pot 4</v>
      </c>
      <c r="K385" s="11" t="str">
        <f>VLOOKUP(Table1[[#This Row],[Team]],Table2[],11,)</f>
        <v>Group A</v>
      </c>
      <c r="L385" s="1" t="b">
        <v>1</v>
      </c>
      <c r="M385" s="36">
        <v>0.71</v>
      </c>
      <c r="N385" s="37">
        <v>0.28999999999999998</v>
      </c>
      <c r="O385" s="37">
        <v>0.08</v>
      </c>
      <c r="P385" s="37">
        <v>0.03</v>
      </c>
      <c r="Q385" s="38">
        <v>0.01</v>
      </c>
      <c r="R385" s="39" t="b">
        <v>0</v>
      </c>
      <c r="S385" s="11"/>
      <c r="T385" s="44"/>
    </row>
    <row r="386" spans="1:20" ht="20.100000000000001" customHeight="1" x14ac:dyDescent="0.25">
      <c r="A386" s="11">
        <v>396</v>
      </c>
      <c r="B386" t="s">
        <v>359</v>
      </c>
      <c r="C386" s="21" t="str">
        <f>VLOOKUP(Table1[[#This Row],[pID]],FIFAdata5626[],5,)</f>
        <v>Lukás Provod</v>
      </c>
      <c r="D386" s="11" t="e" cm="1" vm="17">
        <f t="array" aca="1" ref="D386" ca="1">_xlfn.FIELDVALUE(Table1[[#This Row],[Team]],"image")</f>
        <v>#VALUE!</v>
      </c>
      <c r="E386" s="21" t="e" vm="18">
        <v>#VALUE!</v>
      </c>
      <c r="F386" s="11" t="str">
        <f>VLOOKUP(Table1[[#This Row],[pID]],FIFAdata5626[],7,FALSE)</f>
        <v>MID</v>
      </c>
      <c r="G386" s="23">
        <v>59.000000000000007</v>
      </c>
      <c r="H386" s="11">
        <f>VLOOKUP(Table1[[#This Row],[pID]],FIFAdata5626[],8,FALSE)</f>
        <v>5.9</v>
      </c>
      <c r="I386" s="28" t="str">
        <f>IF(VLOOKUP(Table1[[#This Row],[pID]],FIFAdata5626[],9,FALSE)="playing","In the squad","Not selected")</f>
        <v>In the squad</v>
      </c>
      <c r="J386" s="11" t="str">
        <f>VLOOKUP(Table1[[#This Row],[Team]],Table2[],10,)</f>
        <v>Pot 4</v>
      </c>
      <c r="K386" s="11" t="str">
        <f>VLOOKUP(Table1[[#This Row],[Team]],Table2[],11,)</f>
        <v>Group A</v>
      </c>
      <c r="L386" s="1" t="b">
        <v>1</v>
      </c>
      <c r="M386" s="36">
        <v>0.71</v>
      </c>
      <c r="N386" s="37">
        <v>0.28999999999999998</v>
      </c>
      <c r="O386" s="37">
        <v>0.08</v>
      </c>
      <c r="P386" s="37">
        <v>0.03</v>
      </c>
      <c r="Q386" s="38">
        <v>0.01</v>
      </c>
      <c r="R386" s="39" t="b">
        <v>0</v>
      </c>
      <c r="S386" s="11"/>
      <c r="T386" s="44"/>
    </row>
    <row r="387" spans="1:20" ht="20.100000000000001" customHeight="1" x14ac:dyDescent="0.25">
      <c r="A387" s="11">
        <v>397</v>
      </c>
      <c r="B387" t="s">
        <v>360</v>
      </c>
      <c r="C387" s="21" t="str">
        <f>VLOOKUP(Table1[[#This Row],[pID]],FIFAdata5626[],5,)</f>
        <v>Pavel Sulc</v>
      </c>
      <c r="D387" s="11" t="e" cm="1" vm="17">
        <f t="array" aca="1" ref="D387" ca="1">_xlfn.FIELDVALUE(Table1[[#This Row],[Team]],"image")</f>
        <v>#VALUE!</v>
      </c>
      <c r="E387" s="21" t="e" vm="18">
        <v>#VALUE!</v>
      </c>
      <c r="F387" s="11" t="str">
        <f>VLOOKUP(Table1[[#This Row],[pID]],FIFAdata5626[],7,FALSE)</f>
        <v>MID</v>
      </c>
      <c r="G387" s="23">
        <v>59.000000000000007</v>
      </c>
      <c r="H387" s="11">
        <f>VLOOKUP(Table1[[#This Row],[pID]],FIFAdata5626[],8,FALSE)</f>
        <v>5.9</v>
      </c>
      <c r="I387" s="28" t="str">
        <f>IF(VLOOKUP(Table1[[#This Row],[pID]],FIFAdata5626[],9,FALSE)="playing","In the squad","Not selected")</f>
        <v>In the squad</v>
      </c>
      <c r="J387" s="11" t="str">
        <f>VLOOKUP(Table1[[#This Row],[Team]],Table2[],10,)</f>
        <v>Pot 4</v>
      </c>
      <c r="K387" s="11" t="str">
        <f>VLOOKUP(Table1[[#This Row],[Team]],Table2[],11,)</f>
        <v>Group A</v>
      </c>
      <c r="L387" s="1" t="b">
        <v>1</v>
      </c>
      <c r="M387" s="36">
        <v>0.71</v>
      </c>
      <c r="N387" s="37">
        <v>0.28999999999999998</v>
      </c>
      <c r="O387" s="37">
        <v>0.08</v>
      </c>
      <c r="P387" s="37">
        <v>0.03</v>
      </c>
      <c r="Q387" s="38">
        <v>0.01</v>
      </c>
      <c r="R387" s="39" t="b">
        <v>0</v>
      </c>
      <c r="S387" s="11"/>
      <c r="T387" s="44"/>
    </row>
    <row r="388" spans="1:20" ht="20.100000000000001" customHeight="1" x14ac:dyDescent="0.25">
      <c r="A388" s="11">
        <v>393</v>
      </c>
      <c r="B388" t="s">
        <v>357</v>
      </c>
      <c r="C388" s="21" t="str">
        <f>VLOOKUP(Table1[[#This Row],[pID]],FIFAdata5626[],5,)</f>
        <v>Tomás Soucek</v>
      </c>
      <c r="D388" s="11" t="e" cm="1" vm="17">
        <f t="array" aca="1" ref="D388" ca="1">_xlfn.FIELDVALUE(Table1[[#This Row],[Team]],"image")</f>
        <v>#VALUE!</v>
      </c>
      <c r="E388" s="21" t="e" vm="18">
        <v>#VALUE!</v>
      </c>
      <c r="F388" s="11" t="str">
        <f>VLOOKUP(Table1[[#This Row],[pID]],FIFAdata5626[],7,FALSE)</f>
        <v>MID</v>
      </c>
      <c r="G388" s="23">
        <v>55.999999999999993</v>
      </c>
      <c r="H388" s="11">
        <f>VLOOKUP(Table1[[#This Row],[pID]],FIFAdata5626[],8,FALSE)</f>
        <v>5.6</v>
      </c>
      <c r="I388" s="28" t="str">
        <f>IF(VLOOKUP(Table1[[#This Row],[pID]],FIFAdata5626[],9,FALSE)="playing","In the squad","Not selected")</f>
        <v>In the squad</v>
      </c>
      <c r="J388" s="11" t="str">
        <f>VLOOKUP(Table1[[#This Row],[Team]],Table2[],10,)</f>
        <v>Pot 4</v>
      </c>
      <c r="K388" s="11" t="str">
        <f>VLOOKUP(Table1[[#This Row],[Team]],Table2[],11,)</f>
        <v>Group A</v>
      </c>
      <c r="L388" s="1" t="b">
        <v>1</v>
      </c>
      <c r="M388" s="36">
        <v>0.71</v>
      </c>
      <c r="N388" s="37">
        <v>0.28999999999999998</v>
      </c>
      <c r="O388" s="37">
        <v>0.08</v>
      </c>
      <c r="P388" s="37">
        <v>0.03</v>
      </c>
      <c r="Q388" s="38">
        <v>0.01</v>
      </c>
      <c r="R388" s="39" t="b">
        <v>0</v>
      </c>
      <c r="S388" s="11"/>
      <c r="T388" s="44"/>
    </row>
    <row r="389" spans="1:20" ht="20.100000000000001" customHeight="1" x14ac:dyDescent="0.25">
      <c r="A389" s="11">
        <v>395</v>
      </c>
      <c r="B389" t="s">
        <v>358</v>
      </c>
      <c r="C389" s="21" t="str">
        <f>VLOOKUP(Table1[[#This Row],[pID]],FIFAdata5626[],5,)</f>
        <v>Michal Sadílek</v>
      </c>
      <c r="D389" s="11" t="e" cm="1" vm="17">
        <f t="array" aca="1" ref="D389" ca="1">_xlfn.FIELDVALUE(Table1[[#This Row],[Team]],"image")</f>
        <v>#VALUE!</v>
      </c>
      <c r="E389" s="21" t="e" vm="18">
        <v>#VALUE!</v>
      </c>
      <c r="F389" s="11" t="str">
        <f>VLOOKUP(Table1[[#This Row],[pID]],FIFAdata5626[],7,FALSE)</f>
        <v>MID</v>
      </c>
      <c r="G389" s="23">
        <v>55.999999999999993</v>
      </c>
      <c r="H389" s="11">
        <f>VLOOKUP(Table1[[#This Row],[pID]],FIFAdata5626[],8,FALSE)</f>
        <v>5.6</v>
      </c>
      <c r="I389" s="28" t="str">
        <f>IF(VLOOKUP(Table1[[#This Row],[pID]],FIFAdata5626[],9,FALSE)="playing","In the squad","Not selected")</f>
        <v>In the squad</v>
      </c>
      <c r="J389" s="11" t="str">
        <f>VLOOKUP(Table1[[#This Row],[Team]],Table2[],10,)</f>
        <v>Pot 4</v>
      </c>
      <c r="K389" s="11" t="str">
        <f>VLOOKUP(Table1[[#This Row],[Team]],Table2[],11,)</f>
        <v>Group A</v>
      </c>
      <c r="L389" s="1" t="b">
        <v>1</v>
      </c>
      <c r="M389" s="36">
        <v>0.71</v>
      </c>
      <c r="N389" s="37">
        <v>0.28999999999999998</v>
      </c>
      <c r="O389" s="37">
        <v>0.08</v>
      </c>
      <c r="P389" s="37">
        <v>0.03</v>
      </c>
      <c r="Q389" s="38">
        <v>0.01</v>
      </c>
      <c r="R389" s="39" t="b">
        <v>0</v>
      </c>
      <c r="S389" s="11"/>
      <c r="T389" s="44"/>
    </row>
    <row r="390" spans="1:20" ht="20.100000000000001" customHeight="1" x14ac:dyDescent="0.25">
      <c r="A390" s="11">
        <v>390</v>
      </c>
      <c r="B390" t="s">
        <v>354</v>
      </c>
      <c r="C390" s="21" t="str">
        <f>VLOOKUP(Table1[[#This Row],[pID]],FIFAdata5626[],5,)</f>
        <v>Lukás Cerv</v>
      </c>
      <c r="D390" s="11" t="e" cm="1" vm="17">
        <f t="array" aca="1" ref="D390" ca="1">_xlfn.FIELDVALUE(Table1[[#This Row],[Team]],"image")</f>
        <v>#VALUE!</v>
      </c>
      <c r="E390" s="21" t="e" vm="18">
        <v>#VALUE!</v>
      </c>
      <c r="F390" s="11" t="str">
        <f>VLOOKUP(Table1[[#This Row],[pID]],FIFAdata5626[],7,FALSE)</f>
        <v>MID</v>
      </c>
      <c r="G390" s="23">
        <v>53</v>
      </c>
      <c r="H390" s="11">
        <f>VLOOKUP(Table1[[#This Row],[pID]],FIFAdata5626[],8,FALSE)</f>
        <v>5.3</v>
      </c>
      <c r="I390" s="28" t="str">
        <f>IF(VLOOKUP(Table1[[#This Row],[pID]],FIFAdata5626[],9,FALSE)="playing","In the squad","Not selected")</f>
        <v>In the squad</v>
      </c>
      <c r="J390" s="11" t="str">
        <f>VLOOKUP(Table1[[#This Row],[Team]],Table2[],10,)</f>
        <v>Pot 4</v>
      </c>
      <c r="K390" s="11" t="str">
        <f>VLOOKUP(Table1[[#This Row],[Team]],Table2[],11,)</f>
        <v>Group A</v>
      </c>
      <c r="L390" s="1" t="b">
        <v>1</v>
      </c>
      <c r="M390" s="36">
        <v>0.71</v>
      </c>
      <c r="N390" s="37">
        <v>0.28999999999999998</v>
      </c>
      <c r="O390" s="37">
        <v>0.08</v>
      </c>
      <c r="P390" s="37">
        <v>0.03</v>
      </c>
      <c r="Q390" s="38">
        <v>0.01</v>
      </c>
      <c r="R390" s="39" t="b">
        <v>0</v>
      </c>
      <c r="S390" s="11"/>
      <c r="T390" s="44"/>
    </row>
    <row r="391" spans="1:20" ht="20.100000000000001" customHeight="1" x14ac:dyDescent="0.25">
      <c r="A391" s="11">
        <v>391</v>
      </c>
      <c r="B391" t="s">
        <v>355</v>
      </c>
      <c r="C391" s="21" t="str">
        <f>VLOOKUP(Table1[[#This Row],[pID]],FIFAdata5626[],5,)</f>
        <v>Vladimír Darida</v>
      </c>
      <c r="D391" s="11" t="e" cm="1" vm="17">
        <f t="array" aca="1" ref="D391" ca="1">_xlfn.FIELDVALUE(Table1[[#This Row],[Team]],"image")</f>
        <v>#VALUE!</v>
      </c>
      <c r="E391" s="21" t="e" vm="18">
        <v>#VALUE!</v>
      </c>
      <c r="F391" s="11" t="str">
        <f>VLOOKUP(Table1[[#This Row],[pID]],FIFAdata5626[],7,FALSE)</f>
        <v>MID</v>
      </c>
      <c r="G391" s="23">
        <v>53</v>
      </c>
      <c r="H391" s="11">
        <f>VLOOKUP(Table1[[#This Row],[pID]],FIFAdata5626[],8,FALSE)</f>
        <v>5.3</v>
      </c>
      <c r="I391" s="28" t="str">
        <f>IF(VLOOKUP(Table1[[#This Row],[pID]],FIFAdata5626[],9,FALSE)="playing","In the squad","Not selected")</f>
        <v>In the squad</v>
      </c>
      <c r="J391" s="11" t="str">
        <f>VLOOKUP(Table1[[#This Row],[Team]],Table2[],10,)</f>
        <v>Pot 4</v>
      </c>
      <c r="K391" s="11" t="str">
        <f>VLOOKUP(Table1[[#This Row],[Team]],Table2[],11,)</f>
        <v>Group A</v>
      </c>
      <c r="L391" s="1" t="b">
        <v>1</v>
      </c>
      <c r="M391" s="36">
        <v>0.71</v>
      </c>
      <c r="N391" s="37">
        <v>0.28999999999999998</v>
      </c>
      <c r="O391" s="37">
        <v>0.08</v>
      </c>
      <c r="P391" s="37">
        <v>0.03</v>
      </c>
      <c r="Q391" s="38">
        <v>0.01</v>
      </c>
      <c r="R391" s="39" t="b">
        <v>0</v>
      </c>
      <c r="S391" s="11"/>
      <c r="T391" s="44"/>
    </row>
    <row r="392" spans="1:20" ht="20.100000000000001" customHeight="1" x14ac:dyDescent="0.25">
      <c r="A392" s="11">
        <v>1413</v>
      </c>
      <c r="B392" t="s">
        <v>1135</v>
      </c>
      <c r="C392" s="21" t="str">
        <f>VLOOKUP(Table1[[#This Row],[pID]],FIFAdata5626[],5,)</f>
        <v>David Doudera</v>
      </c>
      <c r="D392" s="11" t="e" cm="1" vm="17">
        <f t="array" aca="1" ref="D392" ca="1">_xlfn.FIELDVALUE(Table1[[#This Row],[Team]],"image")</f>
        <v>#VALUE!</v>
      </c>
      <c r="E392" s="21" t="e" vm="18">
        <v>#VALUE!</v>
      </c>
      <c r="F392" s="11" t="str">
        <f>VLOOKUP(Table1[[#This Row],[pID]],FIFAdata5626[],7,FALSE)</f>
        <v>MID</v>
      </c>
      <c r="G392" s="23">
        <v>51</v>
      </c>
      <c r="H392" s="11">
        <f>VLOOKUP(Table1[[#This Row],[pID]],FIFAdata5626[],8,FALSE)</f>
        <v>5.0999999999999996</v>
      </c>
      <c r="I392" s="28" t="str">
        <f>IF(VLOOKUP(Table1[[#This Row],[pID]],FIFAdata5626[],9,FALSE)="playing","In the squad","Not selected")</f>
        <v>In the squad</v>
      </c>
      <c r="J392" s="11" t="str">
        <f>VLOOKUP(Table1[[#This Row],[Team]],Table2[],10,)</f>
        <v>Pot 4</v>
      </c>
      <c r="K392" s="11" t="str">
        <f>VLOOKUP(Table1[[#This Row],[Team]],Table2[],11,)</f>
        <v>Group A</v>
      </c>
      <c r="L392" s="1" t="b">
        <v>1</v>
      </c>
      <c r="M392" s="36">
        <v>0.71</v>
      </c>
      <c r="N392" s="37">
        <v>0.28999999999999998</v>
      </c>
      <c r="O392" s="37">
        <v>0.08</v>
      </c>
      <c r="P392" s="37">
        <v>0.03</v>
      </c>
      <c r="Q392" s="38">
        <v>0.01</v>
      </c>
      <c r="R392" s="39" t="b">
        <v>0</v>
      </c>
      <c r="S392" s="11"/>
      <c r="T392" s="44"/>
    </row>
    <row r="393" spans="1:20" ht="20.100000000000001" customHeight="1" x14ac:dyDescent="0.25">
      <c r="A393" s="11">
        <v>373</v>
      </c>
      <c r="B393" t="s">
        <v>340</v>
      </c>
      <c r="C393" s="21" t="str">
        <f>VLOOKUP(Table1[[#This Row],[pID]],FIFAdata5626[],5,)</f>
        <v>Denis Visinsky</v>
      </c>
      <c r="D393" s="11" t="e" cm="1" vm="17">
        <f t="array" aca="1" ref="D393" ca="1">_xlfn.FIELDVALUE(Table1[[#This Row],[Team]],"image")</f>
        <v>#VALUE!</v>
      </c>
      <c r="E393" s="21" t="e" vm="18">
        <v>#VALUE!</v>
      </c>
      <c r="F393" s="11" t="str">
        <f>VLOOKUP(Table1[[#This Row],[pID]],FIFAdata5626[],7,FALSE)</f>
        <v>MID</v>
      </c>
      <c r="G393" s="23">
        <v>49.000000000000007</v>
      </c>
      <c r="H393" s="11">
        <f>VLOOKUP(Table1[[#This Row],[pID]],FIFAdata5626[],8,FALSE)</f>
        <v>4.9000000000000004</v>
      </c>
      <c r="I393" s="28" t="str">
        <f>IF(VLOOKUP(Table1[[#This Row],[pID]],FIFAdata5626[],9,FALSE)="playing","In the squad","Not selected")</f>
        <v>In the squad</v>
      </c>
      <c r="J393" s="11" t="str">
        <f>VLOOKUP(Table1[[#This Row],[Team]],Table2[],10,)</f>
        <v>Pot 4</v>
      </c>
      <c r="K393" s="11" t="str">
        <f>VLOOKUP(Table1[[#This Row],[Team]],Table2[],11,)</f>
        <v>Group A</v>
      </c>
      <c r="L393" s="1" t="b">
        <v>1</v>
      </c>
      <c r="M393" s="36">
        <v>0.71</v>
      </c>
      <c r="N393" s="37">
        <v>0.28999999999999998</v>
      </c>
      <c r="O393" s="37">
        <v>0.08</v>
      </c>
      <c r="P393" s="37">
        <v>0.03</v>
      </c>
      <c r="Q393" s="38">
        <v>0.01</v>
      </c>
      <c r="R393" s="39" t="b">
        <v>0</v>
      </c>
      <c r="S393" s="11"/>
      <c r="T393" s="44"/>
    </row>
    <row r="394" spans="1:20" ht="20.100000000000001" customHeight="1" x14ac:dyDescent="0.25">
      <c r="A394" s="11">
        <v>1411</v>
      </c>
      <c r="B394" t="s">
        <v>1134</v>
      </c>
      <c r="C394" s="21" t="str">
        <f>VLOOKUP(Table1[[#This Row],[pID]],FIFAdata5626[],5,)</f>
        <v>Alexandr Sojka</v>
      </c>
      <c r="D394" s="11" t="e" cm="1" vm="17">
        <f t="array" aca="1" ref="D394" ca="1">_xlfn.FIELDVALUE(Table1[[#This Row],[Team]],"image")</f>
        <v>#VALUE!</v>
      </c>
      <c r="E394" s="21" t="e" vm="18">
        <v>#VALUE!</v>
      </c>
      <c r="F394" s="11" t="str">
        <f>VLOOKUP(Table1[[#This Row],[pID]],FIFAdata5626[],7,FALSE)</f>
        <v>MID</v>
      </c>
      <c r="G394" s="23">
        <v>45</v>
      </c>
      <c r="H394" s="11">
        <f>VLOOKUP(Table1[[#This Row],[pID]],FIFAdata5626[],8,FALSE)</f>
        <v>4.5</v>
      </c>
      <c r="I394" s="28" t="str">
        <f>IF(VLOOKUP(Table1[[#This Row],[pID]],FIFAdata5626[],9,FALSE)="playing","In the squad","Not selected")</f>
        <v>In the squad</v>
      </c>
      <c r="J394" s="11" t="str">
        <f>VLOOKUP(Table1[[#This Row],[Team]],Table2[],10,)</f>
        <v>Pot 4</v>
      </c>
      <c r="K394" s="11" t="str">
        <f>VLOOKUP(Table1[[#This Row],[Team]],Table2[],11,)</f>
        <v>Group A</v>
      </c>
      <c r="L394" s="1" t="b">
        <v>1</v>
      </c>
      <c r="M394" s="36">
        <v>0.71</v>
      </c>
      <c r="N394" s="37">
        <v>0.28999999999999998</v>
      </c>
      <c r="O394" s="37">
        <v>0.08</v>
      </c>
      <c r="P394" s="37">
        <v>0.03</v>
      </c>
      <c r="Q394" s="38">
        <v>0.01</v>
      </c>
      <c r="R394" s="39" t="b">
        <v>0</v>
      </c>
      <c r="S394" s="11"/>
      <c r="T394" s="44"/>
    </row>
    <row r="395" spans="1:20" ht="20.100000000000001" customHeight="1" x14ac:dyDescent="0.25">
      <c r="A395" s="11">
        <v>1417</v>
      </c>
      <c r="B395" t="s">
        <v>1136</v>
      </c>
      <c r="C395" s="21" t="str">
        <f>VLOOKUP(Table1[[#This Row],[pID]],FIFAdata5626[],5,)</f>
        <v>Hugo Sochurek</v>
      </c>
      <c r="D395" s="11" t="e" cm="1" vm="17">
        <f t="array" aca="1" ref="D395" ca="1">_xlfn.FIELDVALUE(Table1[[#This Row],[Team]],"image")</f>
        <v>#VALUE!</v>
      </c>
      <c r="E395" s="21" t="e" vm="18">
        <v>#VALUE!</v>
      </c>
      <c r="F395" s="11" t="str">
        <f>VLOOKUP(Table1[[#This Row],[pID]],FIFAdata5626[],7,FALSE)</f>
        <v>MID</v>
      </c>
      <c r="G395" s="23">
        <v>43</v>
      </c>
      <c r="H395" s="11">
        <f>VLOOKUP(Table1[[#This Row],[pID]],FIFAdata5626[],8,FALSE)</f>
        <v>4.3</v>
      </c>
      <c r="I395" s="28" t="str">
        <f>IF(VLOOKUP(Table1[[#This Row],[pID]],FIFAdata5626[],9,FALSE)="playing","In the squad","Not selected")</f>
        <v>In the squad</v>
      </c>
      <c r="J395" s="11" t="str">
        <f>VLOOKUP(Table1[[#This Row],[Team]],Table2[],10,)</f>
        <v>Pot 4</v>
      </c>
      <c r="K395" s="11" t="str">
        <f>VLOOKUP(Table1[[#This Row],[Team]],Table2[],11,)</f>
        <v>Group A</v>
      </c>
      <c r="L395" s="1" t="b">
        <v>1</v>
      </c>
      <c r="M395" s="36">
        <v>0.71</v>
      </c>
      <c r="N395" s="37">
        <v>0.28999999999999998</v>
      </c>
      <c r="O395" s="37">
        <v>0.08</v>
      </c>
      <c r="P395" s="37">
        <v>0.03</v>
      </c>
      <c r="Q395" s="38">
        <v>0.01</v>
      </c>
      <c r="R395" s="39" t="b">
        <v>0</v>
      </c>
      <c r="S395" s="11"/>
      <c r="T395" s="44"/>
    </row>
    <row r="396" spans="1:20" ht="20.100000000000001" customHeight="1" x14ac:dyDescent="0.25">
      <c r="A396" s="11">
        <v>382</v>
      </c>
      <c r="B396" t="s">
        <v>348</v>
      </c>
      <c r="C396" s="21" t="str">
        <f>VLOOKUP(Table1[[#This Row],[pID]],FIFAdata5626[],5,)</f>
        <v>Patrik Schick</v>
      </c>
      <c r="D396" s="11" t="e" cm="1" vm="17">
        <f t="array" aca="1" ref="D396" ca="1">_xlfn.FIELDVALUE(Table1[[#This Row],[Team]],"image")</f>
        <v>#VALUE!</v>
      </c>
      <c r="E396" s="21" t="e" vm="18">
        <v>#VALUE!</v>
      </c>
      <c r="F396" s="11" t="str">
        <f>VLOOKUP(Table1[[#This Row],[pID]],FIFAdata5626[],7,FALSE)</f>
        <v>FWD</v>
      </c>
      <c r="G396" s="23">
        <v>69.523809523809518</v>
      </c>
      <c r="H396" s="11">
        <f>VLOOKUP(Table1[[#This Row],[pID]],FIFAdata5626[],8,FALSE)</f>
        <v>7.3</v>
      </c>
      <c r="I396" s="28" t="str">
        <f>IF(VLOOKUP(Table1[[#This Row],[pID]],FIFAdata5626[],9,FALSE)="playing","In the squad","Not selected")</f>
        <v>In the squad</v>
      </c>
      <c r="J396" s="11" t="str">
        <f>VLOOKUP(Table1[[#This Row],[Team]],Table2[],10,)</f>
        <v>Pot 4</v>
      </c>
      <c r="K396" s="11" t="str">
        <f>VLOOKUP(Table1[[#This Row],[Team]],Table2[],11,)</f>
        <v>Group A</v>
      </c>
      <c r="L396" s="1" t="b">
        <v>1</v>
      </c>
      <c r="M396" s="36">
        <v>0.71</v>
      </c>
      <c r="N396" s="37">
        <v>0.28999999999999998</v>
      </c>
      <c r="O396" s="37">
        <v>0.08</v>
      </c>
      <c r="P396" s="37">
        <v>0.03</v>
      </c>
      <c r="Q396" s="38">
        <v>0.01</v>
      </c>
      <c r="R396" s="39" t="b">
        <v>0</v>
      </c>
      <c r="S396" s="11"/>
      <c r="T396" s="44"/>
    </row>
    <row r="397" spans="1:20" ht="20.100000000000001" customHeight="1" x14ac:dyDescent="0.25">
      <c r="A397" s="11">
        <v>1427</v>
      </c>
      <c r="B397" t="s">
        <v>1139</v>
      </c>
      <c r="C397" s="21" t="str">
        <f>VLOOKUP(Table1[[#This Row],[pID]],FIFAdata5626[],5,)</f>
        <v>Adam Hlozek</v>
      </c>
      <c r="D397" s="11" t="e" cm="1" vm="17">
        <f t="array" aca="1" ref="D397" ca="1">_xlfn.FIELDVALUE(Table1[[#This Row],[Team]],"image")</f>
        <v>#VALUE!</v>
      </c>
      <c r="E397" s="21" t="e" vm="18">
        <v>#VALUE!</v>
      </c>
      <c r="F397" s="11" t="str">
        <f>VLOOKUP(Table1[[#This Row],[pID]],FIFAdata5626[],7,FALSE)</f>
        <v>FWD</v>
      </c>
      <c r="G397" s="23">
        <v>61.904761904761905</v>
      </c>
      <c r="H397" s="11">
        <f>VLOOKUP(Table1[[#This Row],[pID]],FIFAdata5626[],8,FALSE)</f>
        <v>6.5</v>
      </c>
      <c r="I397" s="28" t="str">
        <f>IF(VLOOKUP(Table1[[#This Row],[pID]],FIFAdata5626[],9,FALSE)="playing","In the squad","Not selected")</f>
        <v>In the squad</v>
      </c>
      <c r="J397" s="11" t="str">
        <f>VLOOKUP(Table1[[#This Row],[Team]],Table2[],10,)</f>
        <v>Pot 4</v>
      </c>
      <c r="K397" s="11" t="str">
        <f>VLOOKUP(Table1[[#This Row],[Team]],Table2[],11,)</f>
        <v>Group A</v>
      </c>
      <c r="L397" s="1" t="b">
        <v>1</v>
      </c>
      <c r="M397" s="36">
        <v>0.71</v>
      </c>
      <c r="N397" s="37">
        <v>0.28999999999999998</v>
      </c>
      <c r="O397" s="37">
        <v>0.08</v>
      </c>
      <c r="P397" s="37">
        <v>0.03</v>
      </c>
      <c r="Q397" s="38">
        <v>0.01</v>
      </c>
      <c r="R397" s="39" t="b">
        <v>0</v>
      </c>
      <c r="S397" s="11"/>
      <c r="T397" s="44"/>
    </row>
    <row r="398" spans="1:20" ht="20.100000000000001" customHeight="1" thickBot="1" x14ac:dyDescent="0.3">
      <c r="A398" s="20">
        <v>1425</v>
      </c>
      <c r="B398" t="s">
        <v>1138</v>
      </c>
      <c r="C398" s="22" t="str">
        <f>VLOOKUP(Table1[[#This Row],[pID]],FIFAdata5626[],5,)</f>
        <v>Jan Kuchta</v>
      </c>
      <c r="D398" s="20" t="e" cm="1" vm="17">
        <f t="array" aca="1" ref="D398" ca="1">_xlfn.FIELDVALUE(Table1[[#This Row],[Team]],"image")</f>
        <v>#VALUE!</v>
      </c>
      <c r="E398" s="22" t="e" vm="18">
        <v>#VALUE!</v>
      </c>
      <c r="F398" s="20" t="str">
        <f>VLOOKUP(Table1[[#This Row],[pID]],FIFAdata5626[],7,FALSE)</f>
        <v>FWD</v>
      </c>
      <c r="G398" s="24">
        <v>52.380952380952387</v>
      </c>
      <c r="H398" s="20">
        <f>VLOOKUP(Table1[[#This Row],[pID]],FIFAdata5626[],8,FALSE)</f>
        <v>5.5</v>
      </c>
      <c r="I398" s="30" t="str">
        <f>IF(VLOOKUP(Table1[[#This Row],[pID]],FIFAdata5626[],9,FALSE)="playing","In the squad","Not selected")</f>
        <v>In the squad</v>
      </c>
      <c r="J398" s="20" t="str">
        <f>VLOOKUP(Table1[[#This Row],[Team]],Table2[],10,)</f>
        <v>Pot 4</v>
      </c>
      <c r="K398" s="20" t="str">
        <f>VLOOKUP(Table1[[#This Row],[Team]],Table2[],11,)</f>
        <v>Group A</v>
      </c>
      <c r="L398" s="1" t="b">
        <v>1</v>
      </c>
      <c r="M398" s="40">
        <v>0.71</v>
      </c>
      <c r="N398" s="41">
        <v>0.28999999999999998</v>
      </c>
      <c r="O398" s="41">
        <v>0.08</v>
      </c>
      <c r="P398" s="41">
        <v>0.03</v>
      </c>
      <c r="Q398" s="42">
        <v>0.01</v>
      </c>
      <c r="R398" s="43" t="b">
        <v>0</v>
      </c>
      <c r="S398" s="20"/>
      <c r="T398" s="45"/>
    </row>
    <row r="399" spans="1:20" ht="20.100000000000001" customHeight="1" x14ac:dyDescent="0.25">
      <c r="A399" s="11">
        <v>383</v>
      </c>
      <c r="B399" t="s">
        <v>349</v>
      </c>
      <c r="C399" s="21" t="str">
        <f>VLOOKUP(Table1[[#This Row],[pID]],FIFAdata5626[],5,)</f>
        <v>Tomás Chory</v>
      </c>
      <c r="D399" s="11" t="e" cm="1" vm="17">
        <f t="array" aca="1" ref="D399" ca="1">_xlfn.FIELDVALUE(Table1[[#This Row],[Team]],"image")</f>
        <v>#VALUE!</v>
      </c>
      <c r="E399" s="21" t="e" vm="18">
        <v>#VALUE!</v>
      </c>
      <c r="F399" s="11" t="str">
        <f>VLOOKUP(Table1[[#This Row],[pID]],FIFAdata5626[],7,FALSE)</f>
        <v>FWD</v>
      </c>
      <c r="G399" s="23">
        <v>50.476190476190474</v>
      </c>
      <c r="H399" s="11">
        <f>VLOOKUP(Table1[[#This Row],[pID]],FIFAdata5626[],8,FALSE)</f>
        <v>5.3</v>
      </c>
      <c r="I399" s="28" t="str">
        <f>IF(VLOOKUP(Table1[[#This Row],[pID]],FIFAdata5626[],9,FALSE)="playing","In the squad","Not selected")</f>
        <v>In the squad</v>
      </c>
      <c r="J399" s="11" t="str">
        <f>VLOOKUP(Table1[[#This Row],[Team]],Table2[],10,)</f>
        <v>Pot 4</v>
      </c>
      <c r="K399" s="11" t="str">
        <f>VLOOKUP(Table1[[#This Row],[Team]],Table2[],11,)</f>
        <v>Group A</v>
      </c>
      <c r="L399" s="1" t="b">
        <v>1</v>
      </c>
      <c r="M399" s="36">
        <v>0.71</v>
      </c>
      <c r="N399" s="37">
        <v>0.28999999999999998</v>
      </c>
      <c r="O399" s="37">
        <v>0.08</v>
      </c>
      <c r="P399" s="37">
        <v>0.03</v>
      </c>
      <c r="Q399" s="38">
        <v>0.01</v>
      </c>
      <c r="R399" s="39" t="b">
        <v>0</v>
      </c>
      <c r="S399" s="11"/>
      <c r="T399" s="44"/>
    </row>
    <row r="400" spans="1:20" ht="20.100000000000001" customHeight="1" x14ac:dyDescent="0.25">
      <c r="A400" s="11">
        <v>384</v>
      </c>
      <c r="B400" t="s">
        <v>350</v>
      </c>
      <c r="C400" s="21" t="str">
        <f>VLOOKUP(Table1[[#This Row],[pID]],FIFAdata5626[],5,)</f>
        <v>Mojmír Chytil</v>
      </c>
      <c r="D400" s="11" t="e" cm="1" vm="17">
        <f t="array" aca="1" ref="D400" ca="1">_xlfn.FIELDVALUE(Table1[[#This Row],[Team]],"image")</f>
        <v>#VALUE!</v>
      </c>
      <c r="E400" s="21" t="e" vm="18">
        <v>#VALUE!</v>
      </c>
      <c r="F400" s="11" t="str">
        <f>VLOOKUP(Table1[[#This Row],[pID]],FIFAdata5626[],7,FALSE)</f>
        <v>FWD</v>
      </c>
      <c r="G400" s="23">
        <v>46.666666666666664</v>
      </c>
      <c r="H400" s="11">
        <f>VLOOKUP(Table1[[#This Row],[pID]],FIFAdata5626[],8,FALSE)</f>
        <v>4.9000000000000004</v>
      </c>
      <c r="I400" s="28" t="str">
        <f>IF(VLOOKUP(Table1[[#This Row],[pID]],FIFAdata5626[],9,FALSE)="playing","In the squad","Not selected")</f>
        <v>In the squad</v>
      </c>
      <c r="J400" s="11" t="str">
        <f>VLOOKUP(Table1[[#This Row],[Team]],Table2[],10,)</f>
        <v>Pot 4</v>
      </c>
      <c r="K400" s="11" t="str">
        <f>VLOOKUP(Table1[[#This Row],[Team]],Table2[],11,)</f>
        <v>Group A</v>
      </c>
      <c r="L400" s="1" t="b">
        <v>1</v>
      </c>
      <c r="M400" s="36">
        <v>0.71</v>
      </c>
      <c r="N400" s="37">
        <v>0.28999999999999998</v>
      </c>
      <c r="O400" s="37">
        <v>0.08</v>
      </c>
      <c r="P400" s="37">
        <v>0.03</v>
      </c>
      <c r="Q400" s="38">
        <v>0.01</v>
      </c>
      <c r="R400" s="39" t="b">
        <v>0</v>
      </c>
      <c r="S400" s="11"/>
      <c r="T400" s="44"/>
    </row>
    <row r="401" spans="1:20" ht="20.100000000000001" customHeight="1" x14ac:dyDescent="0.25">
      <c r="A401" s="11">
        <v>289</v>
      </c>
      <c r="B401" t="s">
        <v>261</v>
      </c>
      <c r="C401" s="21" t="str">
        <f>VLOOKUP(Table1[[#This Row],[pID]],FIFAdata5626[],5,)</f>
        <v>Lionel Mpasi</v>
      </c>
      <c r="D401" s="11" t="e" cm="1" vm="57">
        <f t="array" aca="1" ref="D401" ca="1">_xlfn.FIELDVALUE(Table1[[#This Row],[Team]],"image")</f>
        <v>#VALUE!</v>
      </c>
      <c r="E401" s="21" t="e" vm="58">
        <v>#VALUE!</v>
      </c>
      <c r="F401" s="11" t="str">
        <f>VLOOKUP(Table1[[#This Row],[pID]],FIFAdata5626[],7,FALSE)</f>
        <v>GK</v>
      </c>
      <c r="G401" s="23">
        <v>80</v>
      </c>
      <c r="H401" s="11">
        <f>VLOOKUP(Table1[[#This Row],[pID]],FIFAdata5626[],8,FALSE)</f>
        <v>4</v>
      </c>
      <c r="I401" s="29" t="str">
        <f>IF(VLOOKUP(Table1[[#This Row],[pID]],FIFAdata5626[],9,FALSE)="playing","In the squad","Not selected")</f>
        <v>In the squad</v>
      </c>
      <c r="J401" s="11" t="str">
        <f>VLOOKUP(Table1[[#This Row],[Team]],Table2[],10,)</f>
        <v>Pot 4</v>
      </c>
      <c r="K401" s="11" t="str">
        <f>VLOOKUP(Table1[[#This Row],[Team]],Table2[],11,)</f>
        <v>Group K</v>
      </c>
      <c r="L401" s="2" t="b">
        <v>1</v>
      </c>
      <c r="M401" s="36">
        <v>0.43</v>
      </c>
      <c r="N401" s="37">
        <v>0.13</v>
      </c>
      <c r="O401" s="37">
        <v>0.05</v>
      </c>
      <c r="P401" s="37">
        <v>0.02</v>
      </c>
      <c r="Q401" s="38">
        <v>0.01</v>
      </c>
      <c r="R401" s="39" t="b">
        <v>0</v>
      </c>
      <c r="S401" s="11"/>
      <c r="T401" s="44"/>
    </row>
    <row r="402" spans="1:20" ht="20.100000000000001" customHeight="1" x14ac:dyDescent="0.25">
      <c r="A402" s="11">
        <v>290</v>
      </c>
      <c r="B402" t="s">
        <v>262</v>
      </c>
      <c r="C402" s="21" t="str">
        <f>VLOOKUP(Table1[[#This Row],[pID]],FIFAdata5626[],5,)</f>
        <v>Matthieu Epolo</v>
      </c>
      <c r="D402" s="11" t="e" cm="1" vm="57">
        <f t="array" aca="1" ref="D402" ca="1">_xlfn.FIELDVALUE(Table1[[#This Row],[Team]],"image")</f>
        <v>#VALUE!</v>
      </c>
      <c r="E402" s="21" t="e" vm="58">
        <v>#VALUE!</v>
      </c>
      <c r="F402" s="11" t="str">
        <f>VLOOKUP(Table1[[#This Row],[pID]],FIFAdata5626[],7,FALSE)</f>
        <v>GK</v>
      </c>
      <c r="G402" s="23">
        <v>74</v>
      </c>
      <c r="H402" s="11">
        <f>VLOOKUP(Table1[[#This Row],[pID]],FIFAdata5626[],8,FALSE)</f>
        <v>3.7</v>
      </c>
      <c r="I402" s="28" t="str">
        <f>IF(VLOOKUP(Table1[[#This Row],[pID]],FIFAdata5626[],9,FALSE)="playing","In the squad","Not selected")</f>
        <v>In the squad</v>
      </c>
      <c r="J402" s="11" t="str">
        <f>VLOOKUP(Table1[[#This Row],[Team]],Table2[],10,)</f>
        <v>Pot 4</v>
      </c>
      <c r="K402" s="11" t="str">
        <f>VLOOKUP(Table1[[#This Row],[Team]],Table2[],11,)</f>
        <v>Group K</v>
      </c>
      <c r="L402" s="1" t="b">
        <v>1</v>
      </c>
      <c r="M402" s="36">
        <v>0.43</v>
      </c>
      <c r="N402" s="37">
        <v>0.13</v>
      </c>
      <c r="O402" s="37">
        <v>0.05</v>
      </c>
      <c r="P402" s="37">
        <v>0.02</v>
      </c>
      <c r="Q402" s="38">
        <v>0.01</v>
      </c>
      <c r="R402" s="39" t="b">
        <v>0</v>
      </c>
      <c r="S402" s="11"/>
      <c r="T402" s="44"/>
    </row>
    <row r="403" spans="1:20" ht="20.100000000000001" customHeight="1" x14ac:dyDescent="0.25">
      <c r="A403" s="11">
        <v>291</v>
      </c>
      <c r="B403" t="s">
        <v>263</v>
      </c>
      <c r="C403" s="21" t="str">
        <f>VLOOKUP(Table1[[#This Row],[pID]],FIFAdata5626[],5,)</f>
        <v>Timothy Fayulu</v>
      </c>
      <c r="D403" s="11" t="e" cm="1" vm="57">
        <f t="array" aca="1" ref="D403" ca="1">_xlfn.FIELDVALUE(Table1[[#This Row],[Team]],"image")</f>
        <v>#VALUE!</v>
      </c>
      <c r="E403" s="21" t="e" vm="58">
        <v>#VALUE!</v>
      </c>
      <c r="F403" s="11" t="str">
        <f>VLOOKUP(Table1[[#This Row],[pID]],FIFAdata5626[],7,FALSE)</f>
        <v>GK</v>
      </c>
      <c r="G403" s="23">
        <v>72</v>
      </c>
      <c r="H403" s="11">
        <f>VLOOKUP(Table1[[#This Row],[pID]],FIFAdata5626[],8,FALSE)</f>
        <v>3.6</v>
      </c>
      <c r="I403" s="28" t="str">
        <f>IF(VLOOKUP(Table1[[#This Row],[pID]],FIFAdata5626[],9,FALSE)="playing","In the squad","Not selected")</f>
        <v>In the squad</v>
      </c>
      <c r="J403" s="11" t="str">
        <f>VLOOKUP(Table1[[#This Row],[Team]],Table2[],10,)</f>
        <v>Pot 4</v>
      </c>
      <c r="K403" s="11" t="str">
        <f>VLOOKUP(Table1[[#This Row],[Team]],Table2[],11,)</f>
        <v>Group K</v>
      </c>
      <c r="L403" s="1" t="b">
        <v>1</v>
      </c>
      <c r="M403" s="36">
        <v>0.43</v>
      </c>
      <c r="N403" s="37">
        <v>0.13</v>
      </c>
      <c r="O403" s="37">
        <v>0.05</v>
      </c>
      <c r="P403" s="37">
        <v>0.02</v>
      </c>
      <c r="Q403" s="38">
        <v>0.01</v>
      </c>
      <c r="R403" s="39" t="b">
        <v>0</v>
      </c>
      <c r="S403" s="11"/>
      <c r="T403" s="44"/>
    </row>
    <row r="404" spans="1:20" ht="20.100000000000001" customHeight="1" x14ac:dyDescent="0.25">
      <c r="A404" s="11">
        <v>272</v>
      </c>
      <c r="B404" t="s">
        <v>247</v>
      </c>
      <c r="C404" s="21" t="str">
        <f>VLOOKUP(Table1[[#This Row],[pID]],FIFAdata5626[],5,)</f>
        <v>Aaron Wan-Bissaka</v>
      </c>
      <c r="D404" s="11" t="e" cm="1" vm="57">
        <f t="array" aca="1" ref="D404" ca="1">_xlfn.FIELDVALUE(Table1[[#This Row],[Team]],"image")</f>
        <v>#VALUE!</v>
      </c>
      <c r="E404" s="21" t="e" vm="58">
        <v>#VALUE!</v>
      </c>
      <c r="F404" s="11" t="str">
        <f>VLOOKUP(Table1[[#This Row],[pID]],FIFAdata5626[],7,FALSE)</f>
        <v>DEF</v>
      </c>
      <c r="G404" s="23">
        <v>71.666666666666671</v>
      </c>
      <c r="H404" s="11">
        <f>VLOOKUP(Table1[[#This Row],[pID]],FIFAdata5626[],8,FALSE)</f>
        <v>4.3</v>
      </c>
      <c r="I404" s="28" t="str">
        <f>IF(VLOOKUP(Table1[[#This Row],[pID]],FIFAdata5626[],9,FALSE)="playing","In the squad","Not selected")</f>
        <v>In the squad</v>
      </c>
      <c r="J404" s="11" t="str">
        <f>VLOOKUP(Table1[[#This Row],[Team]],Table2[],10,)</f>
        <v>Pot 4</v>
      </c>
      <c r="K404" s="11" t="str">
        <f>VLOOKUP(Table1[[#This Row],[Team]],Table2[],11,)</f>
        <v>Group K</v>
      </c>
      <c r="L404" s="1" t="b">
        <v>1</v>
      </c>
      <c r="M404" s="36">
        <v>0.43</v>
      </c>
      <c r="N404" s="37">
        <v>0.13</v>
      </c>
      <c r="O404" s="37">
        <v>0.05</v>
      </c>
      <c r="P404" s="37">
        <v>0.02</v>
      </c>
      <c r="Q404" s="38">
        <v>0.01</v>
      </c>
      <c r="R404" s="39" t="b">
        <v>0</v>
      </c>
      <c r="S404" s="11"/>
      <c r="T404" s="44"/>
    </row>
    <row r="405" spans="1:20" ht="20.100000000000001" customHeight="1" x14ac:dyDescent="0.25">
      <c r="A405" s="11">
        <v>273</v>
      </c>
      <c r="B405" t="s">
        <v>248</v>
      </c>
      <c r="C405" s="21" t="str">
        <f>VLOOKUP(Table1[[#This Row],[pID]],FIFAdata5626[],5,)</f>
        <v>Arthur Masuaku</v>
      </c>
      <c r="D405" s="11" t="e" cm="1" vm="57">
        <f t="array" aca="1" ref="D405" ca="1">_xlfn.FIELDVALUE(Table1[[#This Row],[Team]],"image")</f>
        <v>#VALUE!</v>
      </c>
      <c r="E405" s="21" t="e" vm="58">
        <v>#VALUE!</v>
      </c>
      <c r="F405" s="11" t="str">
        <f>VLOOKUP(Table1[[#This Row],[pID]],FIFAdata5626[],7,FALSE)</f>
        <v>DEF</v>
      </c>
      <c r="G405" s="23">
        <v>70</v>
      </c>
      <c r="H405" s="11">
        <f>VLOOKUP(Table1[[#This Row],[pID]],FIFAdata5626[],8,FALSE)</f>
        <v>4.2</v>
      </c>
      <c r="I405" s="28" t="str">
        <f>IF(VLOOKUP(Table1[[#This Row],[pID]],FIFAdata5626[],9,FALSE)="playing","In the squad","Not selected")</f>
        <v>In the squad</v>
      </c>
      <c r="J405" s="11" t="str">
        <f>VLOOKUP(Table1[[#This Row],[Team]],Table2[],10,)</f>
        <v>Pot 4</v>
      </c>
      <c r="K405" s="11" t="str">
        <f>VLOOKUP(Table1[[#This Row],[Team]],Table2[],11,)</f>
        <v>Group K</v>
      </c>
      <c r="L405" s="1" t="b">
        <v>1</v>
      </c>
      <c r="M405" s="36">
        <v>0.43</v>
      </c>
      <c r="N405" s="37">
        <v>0.13</v>
      </c>
      <c r="O405" s="37">
        <v>0.05</v>
      </c>
      <c r="P405" s="37">
        <v>0.02</v>
      </c>
      <c r="Q405" s="38">
        <v>0.01</v>
      </c>
      <c r="R405" s="39" t="b">
        <v>0</v>
      </c>
      <c r="S405" s="11"/>
      <c r="T405" s="44"/>
    </row>
    <row r="406" spans="1:20" ht="20.100000000000001" customHeight="1" x14ac:dyDescent="0.25">
      <c r="A406" s="11">
        <v>274</v>
      </c>
      <c r="B406" t="s">
        <v>249</v>
      </c>
      <c r="C406" s="21" t="str">
        <f>VLOOKUP(Table1[[#This Row],[pID]],FIFAdata5626[],5,)</f>
        <v>Chancel Mbemba</v>
      </c>
      <c r="D406" s="11" t="e" cm="1" vm="57">
        <f t="array" aca="1" ref="D406" ca="1">_xlfn.FIELDVALUE(Table1[[#This Row],[Team]],"image")</f>
        <v>#VALUE!</v>
      </c>
      <c r="E406" s="21" t="e" vm="58">
        <v>#VALUE!</v>
      </c>
      <c r="F406" s="11" t="str">
        <f>VLOOKUP(Table1[[#This Row],[pID]],FIFAdata5626[],7,FALSE)</f>
        <v>DEF</v>
      </c>
      <c r="G406" s="23">
        <v>70</v>
      </c>
      <c r="H406" s="11">
        <f>VLOOKUP(Table1[[#This Row],[pID]],FIFAdata5626[],8,FALSE)</f>
        <v>4.2</v>
      </c>
      <c r="I406" s="28" t="str">
        <f>IF(VLOOKUP(Table1[[#This Row],[pID]],FIFAdata5626[],9,FALSE)="playing","In the squad","Not selected")</f>
        <v>In the squad</v>
      </c>
      <c r="J406" s="11" t="str">
        <f>VLOOKUP(Table1[[#This Row],[Team]],Table2[],10,)</f>
        <v>Pot 4</v>
      </c>
      <c r="K406" s="11" t="str">
        <f>VLOOKUP(Table1[[#This Row],[Team]],Table2[],11,)</f>
        <v>Group K</v>
      </c>
      <c r="L406" s="1" t="b">
        <v>1</v>
      </c>
      <c r="M406" s="36">
        <v>0.43</v>
      </c>
      <c r="N406" s="37">
        <v>0.13</v>
      </c>
      <c r="O406" s="37">
        <v>0.05</v>
      </c>
      <c r="P406" s="37">
        <v>0.02</v>
      </c>
      <c r="Q406" s="38">
        <v>0.01</v>
      </c>
      <c r="R406" s="39" t="b">
        <v>0</v>
      </c>
      <c r="S406" s="11"/>
      <c r="T406" s="44"/>
    </row>
    <row r="407" spans="1:20" ht="20.100000000000001" customHeight="1" x14ac:dyDescent="0.25">
      <c r="A407" s="11">
        <v>275</v>
      </c>
      <c r="B407" t="s">
        <v>250</v>
      </c>
      <c r="C407" s="21" t="str">
        <f>VLOOKUP(Table1[[#This Row],[pID]],FIFAdata5626[],5,)</f>
        <v>Axel Tuanzebe</v>
      </c>
      <c r="D407" s="11" t="e" cm="1" vm="57">
        <f t="array" aca="1" ref="D407" ca="1">_xlfn.FIELDVALUE(Table1[[#This Row],[Team]],"image")</f>
        <v>#VALUE!</v>
      </c>
      <c r="E407" s="21" t="e" vm="58">
        <v>#VALUE!</v>
      </c>
      <c r="F407" s="11" t="str">
        <f>VLOOKUP(Table1[[#This Row],[pID]],FIFAdata5626[],7,FALSE)</f>
        <v>DEF</v>
      </c>
      <c r="G407" s="23">
        <v>66.666666666666657</v>
      </c>
      <c r="H407" s="11">
        <f>VLOOKUP(Table1[[#This Row],[pID]],FIFAdata5626[],8,FALSE)</f>
        <v>4</v>
      </c>
      <c r="I407" s="29" t="str">
        <f>IF(VLOOKUP(Table1[[#This Row],[pID]],FIFAdata5626[],9,FALSE)="playing","In the squad","Not selected")</f>
        <v>In the squad</v>
      </c>
      <c r="J407" s="11" t="str">
        <f>VLOOKUP(Table1[[#This Row],[Team]],Table2[],10,)</f>
        <v>Pot 4</v>
      </c>
      <c r="K407" s="11" t="str">
        <f>VLOOKUP(Table1[[#This Row],[Team]],Table2[],11,)</f>
        <v>Group K</v>
      </c>
      <c r="L407" s="2" t="b">
        <v>1</v>
      </c>
      <c r="M407" s="36">
        <v>0.43</v>
      </c>
      <c r="N407" s="37">
        <v>0.13</v>
      </c>
      <c r="O407" s="37">
        <v>0.05</v>
      </c>
      <c r="P407" s="37">
        <v>0.02</v>
      </c>
      <c r="Q407" s="38">
        <v>0.01</v>
      </c>
      <c r="R407" s="39" t="b">
        <v>0</v>
      </c>
      <c r="S407" s="11"/>
      <c r="T407" s="44"/>
    </row>
    <row r="408" spans="1:20" ht="20.100000000000001" customHeight="1" x14ac:dyDescent="0.25">
      <c r="A408" s="11">
        <v>276</v>
      </c>
      <c r="B408" t="s">
        <v>251</v>
      </c>
      <c r="C408" s="21" t="str">
        <f>VLOOKUP(Table1[[#This Row],[pID]],FIFAdata5626[],5,)</f>
        <v>Joris Kayembe</v>
      </c>
      <c r="D408" s="11" t="e" cm="1" vm="57">
        <f t="array" aca="1" ref="D408" ca="1">_xlfn.FIELDVALUE(Table1[[#This Row],[Team]],"image")</f>
        <v>#VALUE!</v>
      </c>
      <c r="E408" s="21" t="e" vm="58">
        <v>#VALUE!</v>
      </c>
      <c r="F408" s="11" t="str">
        <f>VLOOKUP(Table1[[#This Row],[pID]],FIFAdata5626[],7,FALSE)</f>
        <v>DEF</v>
      </c>
      <c r="G408" s="23">
        <v>65</v>
      </c>
      <c r="H408" s="11">
        <f>VLOOKUP(Table1[[#This Row],[pID]],FIFAdata5626[],8,FALSE)</f>
        <v>3.9</v>
      </c>
      <c r="I408" s="28" t="str">
        <f>IF(VLOOKUP(Table1[[#This Row],[pID]],FIFAdata5626[],9,FALSE)="playing","In the squad","Not selected")</f>
        <v>In the squad</v>
      </c>
      <c r="J408" s="11" t="str">
        <f>VLOOKUP(Table1[[#This Row],[Team]],Table2[],10,)</f>
        <v>Pot 4</v>
      </c>
      <c r="K408" s="11" t="str">
        <f>VLOOKUP(Table1[[#This Row],[Team]],Table2[],11,)</f>
        <v>Group K</v>
      </c>
      <c r="L408" s="1" t="b">
        <v>1</v>
      </c>
      <c r="M408" s="36">
        <v>0.43</v>
      </c>
      <c r="N408" s="37">
        <v>0.13</v>
      </c>
      <c r="O408" s="37">
        <v>0.05</v>
      </c>
      <c r="P408" s="37">
        <v>0.02</v>
      </c>
      <c r="Q408" s="38">
        <v>0.01</v>
      </c>
      <c r="R408" s="39" t="b">
        <v>0</v>
      </c>
      <c r="S408" s="11"/>
      <c r="T408" s="44"/>
    </row>
    <row r="409" spans="1:20" ht="20.100000000000001" customHeight="1" x14ac:dyDescent="0.25">
      <c r="A409" s="11">
        <v>1556</v>
      </c>
      <c r="B409" t="s">
        <v>1246</v>
      </c>
      <c r="C409" s="21" t="str">
        <f>VLOOKUP(Table1[[#This Row],[pID]],FIFAdata5626[],5,)</f>
        <v>Gédéon Kalulu</v>
      </c>
      <c r="D409" s="11" t="e" cm="1" vm="57">
        <f t="array" aca="1" ref="D409" ca="1">_xlfn.FIELDVALUE(Table1[[#This Row],[Team]],"image")</f>
        <v>#VALUE!</v>
      </c>
      <c r="E409" s="21" t="e" vm="58">
        <v>#VALUE!</v>
      </c>
      <c r="F409" s="11" t="str">
        <f>VLOOKUP(Table1[[#This Row],[pID]],FIFAdata5626[],7,FALSE)</f>
        <v>DEF</v>
      </c>
      <c r="G409" s="23">
        <v>65</v>
      </c>
      <c r="H409" s="11">
        <f>VLOOKUP(Table1[[#This Row],[pID]],FIFAdata5626[],8,FALSE)</f>
        <v>3.9</v>
      </c>
      <c r="I409" s="28" t="str">
        <f>IF(VLOOKUP(Table1[[#This Row],[pID]],FIFAdata5626[],9,FALSE)="playing","In the squad","Not selected")</f>
        <v>In the squad</v>
      </c>
      <c r="J409" s="11" t="str">
        <f>VLOOKUP(Table1[[#This Row],[Team]],Table2[],10,)</f>
        <v>Pot 4</v>
      </c>
      <c r="K409" s="11" t="str">
        <f>VLOOKUP(Table1[[#This Row],[Team]],Table2[],11,)</f>
        <v>Group K</v>
      </c>
      <c r="L409" s="1" t="b">
        <v>1</v>
      </c>
      <c r="M409" s="36">
        <v>0.43</v>
      </c>
      <c r="N409" s="37">
        <v>0.13</v>
      </c>
      <c r="O409" s="37">
        <v>0.05</v>
      </c>
      <c r="P409" s="37">
        <v>0.02</v>
      </c>
      <c r="Q409" s="38">
        <v>0.01</v>
      </c>
      <c r="R409" s="39" t="b">
        <v>0</v>
      </c>
      <c r="S409" s="11"/>
      <c r="T409" s="44"/>
    </row>
    <row r="410" spans="1:20" ht="20.100000000000001" customHeight="1" x14ac:dyDescent="0.25">
      <c r="A410" s="11">
        <v>277</v>
      </c>
      <c r="B410" t="s">
        <v>252</v>
      </c>
      <c r="C410" s="21" t="str">
        <f>VLOOKUP(Table1[[#This Row],[pID]],FIFAdata5626[],5,)</f>
        <v>Dylan Batubinsika</v>
      </c>
      <c r="D410" s="11" t="e" cm="1" vm="57">
        <f t="array" aca="1" ref="D410" ca="1">_xlfn.FIELDVALUE(Table1[[#This Row],[Team]],"image")</f>
        <v>#VALUE!</v>
      </c>
      <c r="E410" s="21" t="e" vm="58">
        <v>#VALUE!</v>
      </c>
      <c r="F410" s="11" t="str">
        <f>VLOOKUP(Table1[[#This Row],[pID]],FIFAdata5626[],7,FALSE)</f>
        <v>DEF</v>
      </c>
      <c r="G410" s="23">
        <v>63.333333333333329</v>
      </c>
      <c r="H410" s="11">
        <f>VLOOKUP(Table1[[#This Row],[pID]],FIFAdata5626[],8,FALSE)</f>
        <v>3.8</v>
      </c>
      <c r="I410" s="28" t="str">
        <f>IF(VLOOKUP(Table1[[#This Row],[pID]],FIFAdata5626[],9,FALSE)="playing","In the squad","Not selected")</f>
        <v>In the squad</v>
      </c>
      <c r="J410" s="11" t="str">
        <f>VLOOKUP(Table1[[#This Row],[Team]],Table2[],10,)</f>
        <v>Pot 4</v>
      </c>
      <c r="K410" s="11" t="str">
        <f>VLOOKUP(Table1[[#This Row],[Team]],Table2[],11,)</f>
        <v>Group K</v>
      </c>
      <c r="L410" s="1" t="b">
        <v>1</v>
      </c>
      <c r="M410" s="36">
        <v>0.43</v>
      </c>
      <c r="N410" s="37">
        <v>0.13</v>
      </c>
      <c r="O410" s="37">
        <v>0.05</v>
      </c>
      <c r="P410" s="37">
        <v>0.02</v>
      </c>
      <c r="Q410" s="38">
        <v>0.01</v>
      </c>
      <c r="R410" s="39" t="b">
        <v>0</v>
      </c>
      <c r="S410" s="11"/>
      <c r="T410" s="44"/>
    </row>
    <row r="411" spans="1:20" ht="20.100000000000001" customHeight="1" x14ac:dyDescent="0.25">
      <c r="A411" s="11">
        <v>278</v>
      </c>
      <c r="B411" t="s">
        <v>253</v>
      </c>
      <c r="C411" s="21" t="str">
        <f>VLOOKUP(Table1[[#This Row],[pID]],FIFAdata5626[],5,)</f>
        <v>Steve Kapuadi</v>
      </c>
      <c r="D411" s="11" t="e" cm="1" vm="57">
        <f t="array" aca="1" ref="D411" ca="1">_xlfn.FIELDVALUE(Table1[[#This Row],[Team]],"image")</f>
        <v>#VALUE!</v>
      </c>
      <c r="E411" s="21" t="e" vm="58">
        <v>#VALUE!</v>
      </c>
      <c r="F411" s="11" t="str">
        <f>VLOOKUP(Table1[[#This Row],[pID]],FIFAdata5626[],7,FALSE)</f>
        <v>DEF</v>
      </c>
      <c r="G411" s="23">
        <v>61.666666666666671</v>
      </c>
      <c r="H411" s="11">
        <f>VLOOKUP(Table1[[#This Row],[pID]],FIFAdata5626[],8,FALSE)</f>
        <v>3.7</v>
      </c>
      <c r="I411" s="28" t="str">
        <f>IF(VLOOKUP(Table1[[#This Row],[pID]],FIFAdata5626[],9,FALSE)="playing","In the squad","Not selected")</f>
        <v>In the squad</v>
      </c>
      <c r="J411" s="11" t="str">
        <f>VLOOKUP(Table1[[#This Row],[Team]],Table2[],10,)</f>
        <v>Pot 4</v>
      </c>
      <c r="K411" s="11" t="str">
        <f>VLOOKUP(Table1[[#This Row],[Team]],Table2[],11,)</f>
        <v>Group K</v>
      </c>
      <c r="L411" s="1" t="b">
        <v>1</v>
      </c>
      <c r="M411" s="36">
        <v>0.43</v>
      </c>
      <c r="N411" s="37">
        <v>0.13</v>
      </c>
      <c r="O411" s="37">
        <v>0.05</v>
      </c>
      <c r="P411" s="37">
        <v>0.02</v>
      </c>
      <c r="Q411" s="38">
        <v>0.01</v>
      </c>
      <c r="R411" s="39" t="b">
        <v>0</v>
      </c>
      <c r="S411" s="11"/>
      <c r="T411" s="44"/>
    </row>
    <row r="412" spans="1:20" ht="20.100000000000001" customHeight="1" x14ac:dyDescent="0.25">
      <c r="A412" s="11">
        <v>297</v>
      </c>
      <c r="B412" t="s">
        <v>269</v>
      </c>
      <c r="C412" s="21" t="str">
        <f>VLOOKUP(Table1[[#This Row],[pID]],FIFAdata5626[],5,)</f>
        <v>Théo Bongonda</v>
      </c>
      <c r="D412" s="11" t="e" cm="1" vm="57">
        <f t="array" aca="1" ref="D412" ca="1">_xlfn.FIELDVALUE(Table1[[#This Row],[Team]],"image")</f>
        <v>#VALUE!</v>
      </c>
      <c r="E412" s="21" t="e" vm="58">
        <v>#VALUE!</v>
      </c>
      <c r="F412" s="11" t="str">
        <f>VLOOKUP(Table1[[#This Row],[pID]],FIFAdata5626[],7,FALSE)</f>
        <v>MID</v>
      </c>
      <c r="G412" s="23">
        <v>62</v>
      </c>
      <c r="H412" s="11">
        <f>VLOOKUP(Table1[[#This Row],[pID]],FIFAdata5626[],8,FALSE)</f>
        <v>6.2</v>
      </c>
      <c r="I412" s="28" t="str">
        <f>IF(VLOOKUP(Table1[[#This Row],[pID]],FIFAdata5626[],9,FALSE)="playing","In the squad","Not selected")</f>
        <v>In the squad</v>
      </c>
      <c r="J412" s="11" t="str">
        <f>VLOOKUP(Table1[[#This Row],[Team]],Table2[],10,)</f>
        <v>Pot 4</v>
      </c>
      <c r="K412" s="11" t="str">
        <f>VLOOKUP(Table1[[#This Row],[Team]],Table2[],11,)</f>
        <v>Group K</v>
      </c>
      <c r="L412" s="1" t="b">
        <v>1</v>
      </c>
      <c r="M412" s="36">
        <v>0.43</v>
      </c>
      <c r="N412" s="37">
        <v>0.13</v>
      </c>
      <c r="O412" s="37">
        <v>0.05</v>
      </c>
      <c r="P412" s="37">
        <v>0.02</v>
      </c>
      <c r="Q412" s="38">
        <v>0.01</v>
      </c>
      <c r="R412" s="39" t="b">
        <v>0</v>
      </c>
      <c r="S412" s="11"/>
      <c r="T412" s="44"/>
    </row>
    <row r="413" spans="1:20" ht="20.100000000000001" customHeight="1" x14ac:dyDescent="0.25">
      <c r="A413" s="11">
        <v>296</v>
      </c>
      <c r="B413" t="s">
        <v>268</v>
      </c>
      <c r="C413" s="21" t="str">
        <f>VLOOKUP(Table1[[#This Row],[pID]],FIFAdata5626[],5,)</f>
        <v>Edo Kayembe</v>
      </c>
      <c r="D413" s="11" t="e" cm="1" vm="57">
        <f t="array" aca="1" ref="D413" ca="1">_xlfn.FIELDVALUE(Table1[[#This Row],[Team]],"image")</f>
        <v>#VALUE!</v>
      </c>
      <c r="E413" s="21" t="e" vm="58">
        <v>#VALUE!</v>
      </c>
      <c r="F413" s="11" t="str">
        <f>VLOOKUP(Table1[[#This Row],[pID]],FIFAdata5626[],7,FALSE)</f>
        <v>MID</v>
      </c>
      <c r="G413" s="23">
        <v>55.999999999999993</v>
      </c>
      <c r="H413" s="11">
        <f>VLOOKUP(Table1[[#This Row],[pID]],FIFAdata5626[],8,FALSE)</f>
        <v>5.6</v>
      </c>
      <c r="I413" s="28" t="str">
        <f>IF(VLOOKUP(Table1[[#This Row],[pID]],FIFAdata5626[],9,FALSE)="playing","In the squad","Not selected")</f>
        <v>In the squad</v>
      </c>
      <c r="J413" s="11" t="str">
        <f>VLOOKUP(Table1[[#This Row],[Team]],Table2[],10,)</f>
        <v>Pot 4</v>
      </c>
      <c r="K413" s="11" t="str">
        <f>VLOOKUP(Table1[[#This Row],[Team]],Table2[],11,)</f>
        <v>Group K</v>
      </c>
      <c r="L413" s="1" t="b">
        <v>1</v>
      </c>
      <c r="M413" s="36">
        <v>0.43</v>
      </c>
      <c r="N413" s="37">
        <v>0.13</v>
      </c>
      <c r="O413" s="37">
        <v>0.05</v>
      </c>
      <c r="P413" s="37">
        <v>0.02</v>
      </c>
      <c r="Q413" s="38">
        <v>0.01</v>
      </c>
      <c r="R413" s="39" t="b">
        <v>0</v>
      </c>
      <c r="S413" s="11"/>
      <c r="T413" s="44"/>
    </row>
    <row r="414" spans="1:20" ht="20.100000000000001" customHeight="1" x14ac:dyDescent="0.25">
      <c r="A414" s="11">
        <v>294</v>
      </c>
      <c r="B414" t="s">
        <v>266</v>
      </c>
      <c r="C414" s="21" t="str">
        <f>VLOOKUP(Table1[[#This Row],[pID]],FIFAdata5626[],5,)</f>
        <v>Noah Sadiki</v>
      </c>
      <c r="D414" s="11" t="e" cm="1" vm="57">
        <f t="array" aca="1" ref="D414" ca="1">_xlfn.FIELDVALUE(Table1[[#This Row],[Team]],"image")</f>
        <v>#VALUE!</v>
      </c>
      <c r="E414" s="21" t="e" vm="58">
        <v>#VALUE!</v>
      </c>
      <c r="F414" s="11" t="str">
        <f>VLOOKUP(Table1[[#This Row],[pID]],FIFAdata5626[],7,FALSE)</f>
        <v>MID</v>
      </c>
      <c r="G414" s="23">
        <v>53</v>
      </c>
      <c r="H414" s="11">
        <f>VLOOKUP(Table1[[#This Row],[pID]],FIFAdata5626[],8,FALSE)</f>
        <v>5.3</v>
      </c>
      <c r="I414" s="28" t="str">
        <f>IF(VLOOKUP(Table1[[#This Row],[pID]],FIFAdata5626[],9,FALSE)="playing","In the squad","Not selected")</f>
        <v>In the squad</v>
      </c>
      <c r="J414" s="11" t="str">
        <f>VLOOKUP(Table1[[#This Row],[Team]],Table2[],10,)</f>
        <v>Pot 4</v>
      </c>
      <c r="K414" s="11" t="str">
        <f>VLOOKUP(Table1[[#This Row],[Team]],Table2[],11,)</f>
        <v>Group K</v>
      </c>
      <c r="L414" s="1" t="b">
        <v>1</v>
      </c>
      <c r="M414" s="36">
        <v>0.43</v>
      </c>
      <c r="N414" s="37">
        <v>0.13</v>
      </c>
      <c r="O414" s="37">
        <v>0.05</v>
      </c>
      <c r="P414" s="37">
        <v>0.02</v>
      </c>
      <c r="Q414" s="38">
        <v>0.01</v>
      </c>
      <c r="R414" s="39" t="b">
        <v>0</v>
      </c>
      <c r="S414" s="11"/>
      <c r="T414" s="44"/>
    </row>
    <row r="415" spans="1:20" ht="20.100000000000001" customHeight="1" x14ac:dyDescent="0.25">
      <c r="A415" s="11">
        <v>295</v>
      </c>
      <c r="B415" t="s">
        <v>267</v>
      </c>
      <c r="C415" s="21" t="str">
        <f>VLOOKUP(Table1[[#This Row],[pID]],FIFAdata5626[],5,)</f>
        <v>Charles Pickel</v>
      </c>
      <c r="D415" s="11" t="e" cm="1" vm="57">
        <f t="array" aca="1" ref="D415" ca="1">_xlfn.FIELDVALUE(Table1[[#This Row],[Team]],"image")</f>
        <v>#VALUE!</v>
      </c>
      <c r="E415" s="21" t="e" vm="58">
        <v>#VALUE!</v>
      </c>
      <c r="F415" s="11" t="str">
        <f>VLOOKUP(Table1[[#This Row],[pID]],FIFAdata5626[],7,FALSE)</f>
        <v>MID</v>
      </c>
      <c r="G415" s="23">
        <v>53</v>
      </c>
      <c r="H415" s="11">
        <f>VLOOKUP(Table1[[#This Row],[pID]],FIFAdata5626[],8,FALSE)</f>
        <v>5.3</v>
      </c>
      <c r="I415" s="28" t="str">
        <f>IF(VLOOKUP(Table1[[#This Row],[pID]],FIFAdata5626[],9,FALSE)="playing","In the squad","Not selected")</f>
        <v>In the squad</v>
      </c>
      <c r="J415" s="11" t="str">
        <f>VLOOKUP(Table1[[#This Row],[Team]],Table2[],10,)</f>
        <v>Pot 4</v>
      </c>
      <c r="K415" s="11" t="str">
        <f>VLOOKUP(Table1[[#This Row],[Team]],Table2[],11,)</f>
        <v>Group K</v>
      </c>
      <c r="L415" s="1" t="b">
        <v>1</v>
      </c>
      <c r="M415" s="36">
        <v>0.43</v>
      </c>
      <c r="N415" s="37">
        <v>0.13</v>
      </c>
      <c r="O415" s="37">
        <v>0.05</v>
      </c>
      <c r="P415" s="37">
        <v>0.02</v>
      </c>
      <c r="Q415" s="38">
        <v>0.01</v>
      </c>
      <c r="R415" s="39" t="b">
        <v>0</v>
      </c>
      <c r="S415" s="11"/>
      <c r="T415" s="44"/>
    </row>
    <row r="416" spans="1:20" ht="20.100000000000001" customHeight="1" x14ac:dyDescent="0.25">
      <c r="A416" s="11">
        <v>293</v>
      </c>
      <c r="B416" t="s">
        <v>265</v>
      </c>
      <c r="C416" s="21" t="str">
        <f>VLOOKUP(Table1[[#This Row],[pID]],FIFAdata5626[],5,)</f>
        <v>Samuel Moutoussamy</v>
      </c>
      <c r="D416" s="11" t="e" cm="1" vm="57">
        <f t="array" aca="1" ref="D416" ca="1">_xlfn.FIELDVALUE(Table1[[#This Row],[Team]],"image")</f>
        <v>#VALUE!</v>
      </c>
      <c r="E416" s="21" t="e" vm="58">
        <v>#VALUE!</v>
      </c>
      <c r="F416" s="11" t="str">
        <f>VLOOKUP(Table1[[#This Row],[pID]],FIFAdata5626[],7,FALSE)</f>
        <v>MID</v>
      </c>
      <c r="G416" s="23">
        <v>51</v>
      </c>
      <c r="H416" s="11">
        <f>VLOOKUP(Table1[[#This Row],[pID]],FIFAdata5626[],8,FALSE)</f>
        <v>5.0999999999999996</v>
      </c>
      <c r="I416" s="28" t="str">
        <f>IF(VLOOKUP(Table1[[#This Row],[pID]],FIFAdata5626[],9,FALSE)="playing","In the squad","Not selected")</f>
        <v>In the squad</v>
      </c>
      <c r="J416" s="11" t="str">
        <f>VLOOKUP(Table1[[#This Row],[Team]],Table2[],10,)</f>
        <v>Pot 4</v>
      </c>
      <c r="K416" s="11" t="str">
        <f>VLOOKUP(Table1[[#This Row],[Team]],Table2[],11,)</f>
        <v>Group K</v>
      </c>
      <c r="L416" s="1" t="b">
        <v>1</v>
      </c>
      <c r="M416" s="36">
        <v>0.43</v>
      </c>
      <c r="N416" s="37">
        <v>0.13</v>
      </c>
      <c r="O416" s="37">
        <v>0.05</v>
      </c>
      <c r="P416" s="37">
        <v>0.02</v>
      </c>
      <c r="Q416" s="38">
        <v>0.01</v>
      </c>
      <c r="R416" s="39" t="b">
        <v>0</v>
      </c>
      <c r="S416" s="11"/>
      <c r="T416" s="44"/>
    </row>
    <row r="417" spans="1:20" ht="20.100000000000001" customHeight="1" x14ac:dyDescent="0.25">
      <c r="A417" s="11">
        <v>292</v>
      </c>
      <c r="B417" t="s">
        <v>264</v>
      </c>
      <c r="C417" s="21" t="str">
        <f>VLOOKUP(Table1[[#This Row],[pID]],FIFAdata5626[],5,)</f>
        <v>Ngal'ayel Mukau</v>
      </c>
      <c r="D417" s="11" t="e" cm="1" vm="57">
        <f t="array" aca="1" ref="D417" ca="1">_xlfn.FIELDVALUE(Table1[[#This Row],[Team]],"image")</f>
        <v>#VALUE!</v>
      </c>
      <c r="E417" s="21" t="e" vm="58">
        <v>#VALUE!</v>
      </c>
      <c r="F417" s="11" t="str">
        <f>VLOOKUP(Table1[[#This Row],[pID]],FIFAdata5626[],7,FALSE)</f>
        <v>MID</v>
      </c>
      <c r="G417" s="23">
        <v>49.000000000000007</v>
      </c>
      <c r="H417" s="11">
        <f>VLOOKUP(Table1[[#This Row],[pID]],FIFAdata5626[],8,FALSE)</f>
        <v>4.9000000000000004</v>
      </c>
      <c r="I417" s="28" t="str">
        <f>IF(VLOOKUP(Table1[[#This Row],[pID]],FIFAdata5626[],9,FALSE)="playing","In the squad","Not selected")</f>
        <v>In the squad</v>
      </c>
      <c r="J417" s="11" t="str">
        <f>VLOOKUP(Table1[[#This Row],[Team]],Table2[],10,)</f>
        <v>Pot 4</v>
      </c>
      <c r="K417" s="11" t="str">
        <f>VLOOKUP(Table1[[#This Row],[Team]],Table2[],11,)</f>
        <v>Group K</v>
      </c>
      <c r="L417" s="1" t="b">
        <v>1</v>
      </c>
      <c r="M417" s="36">
        <v>0.43</v>
      </c>
      <c r="N417" s="37">
        <v>0.13</v>
      </c>
      <c r="O417" s="37">
        <v>0.05</v>
      </c>
      <c r="P417" s="37">
        <v>0.02</v>
      </c>
      <c r="Q417" s="38">
        <v>0.01</v>
      </c>
      <c r="R417" s="39" t="b">
        <v>0</v>
      </c>
      <c r="S417" s="11"/>
      <c r="T417" s="44"/>
    </row>
    <row r="418" spans="1:20" ht="20.100000000000001" customHeight="1" x14ac:dyDescent="0.25">
      <c r="A418" s="11">
        <v>1591</v>
      </c>
      <c r="B418" t="s">
        <v>1281</v>
      </c>
      <c r="C418" s="21" t="str">
        <f>VLOOKUP(Table1[[#This Row],[pID]],FIFAdata5626[],5,)</f>
        <v>Aaron Tshibola</v>
      </c>
      <c r="D418" s="11" t="e" cm="1" vm="57">
        <f t="array" aca="1" ref="D418" ca="1">_xlfn.FIELDVALUE(Table1[[#This Row],[Team]],"image")</f>
        <v>#VALUE!</v>
      </c>
      <c r="E418" s="21" t="e" vm="58">
        <v>#VALUE!</v>
      </c>
      <c r="F418" s="11" t="str">
        <f>VLOOKUP(Table1[[#This Row],[pID]],FIFAdata5626[],7,FALSE)</f>
        <v>MID</v>
      </c>
      <c r="G418" s="23">
        <v>49.000000000000007</v>
      </c>
      <c r="H418" s="11">
        <f>VLOOKUP(Table1[[#This Row],[pID]],FIFAdata5626[],8,FALSE)</f>
        <v>4.9000000000000004</v>
      </c>
      <c r="I418" s="28" t="str">
        <f>IF(VLOOKUP(Table1[[#This Row],[pID]],FIFAdata5626[],9,FALSE)="playing","In the squad","Not selected")</f>
        <v>In the squad</v>
      </c>
      <c r="J418" s="11" t="str">
        <f>VLOOKUP(Table1[[#This Row],[Team]],Table2[],10,)</f>
        <v>Pot 4</v>
      </c>
      <c r="K418" s="11" t="str">
        <f>VLOOKUP(Table1[[#This Row],[Team]],Table2[],11,)</f>
        <v>Group K</v>
      </c>
      <c r="L418" s="1" t="b">
        <v>1</v>
      </c>
      <c r="M418" s="36">
        <v>0.43</v>
      </c>
      <c r="N418" s="37">
        <v>0.13</v>
      </c>
      <c r="O418" s="37">
        <v>0.05</v>
      </c>
      <c r="P418" s="37">
        <v>0.02</v>
      </c>
      <c r="Q418" s="38">
        <v>0.01</v>
      </c>
      <c r="R418" s="39" t="b">
        <v>0</v>
      </c>
      <c r="S418" s="11"/>
      <c r="T418" s="44"/>
    </row>
    <row r="419" spans="1:20" ht="20.100000000000001" customHeight="1" x14ac:dyDescent="0.25">
      <c r="A419" s="11">
        <v>1557</v>
      </c>
      <c r="B419" t="s">
        <v>1247</v>
      </c>
      <c r="C419" s="21" t="str">
        <f>VLOOKUP(Table1[[#This Row],[pID]],FIFAdata5626[],5,)</f>
        <v>Gaël Kakuta</v>
      </c>
      <c r="D419" s="11" t="e" cm="1" vm="57">
        <f t="array" aca="1" ref="D419" ca="1">_xlfn.FIELDVALUE(Table1[[#This Row],[Team]],"image")</f>
        <v>#VALUE!</v>
      </c>
      <c r="E419" s="21" t="e" vm="58">
        <v>#VALUE!</v>
      </c>
      <c r="F419" s="11" t="str">
        <f>VLOOKUP(Table1[[#This Row],[pID]],FIFAdata5626[],7,FALSE)</f>
        <v>MID</v>
      </c>
      <c r="G419" s="23">
        <v>46</v>
      </c>
      <c r="H419" s="11">
        <f>VLOOKUP(Table1[[#This Row],[pID]],FIFAdata5626[],8,FALSE)</f>
        <v>4.5999999999999996</v>
      </c>
      <c r="I419" s="28" t="str">
        <f>IF(VLOOKUP(Table1[[#This Row],[pID]],FIFAdata5626[],9,FALSE)="playing","In the squad","Not selected")</f>
        <v>In the squad</v>
      </c>
      <c r="J419" s="11" t="str">
        <f>VLOOKUP(Table1[[#This Row],[Team]],Table2[],10,)</f>
        <v>Pot 4</v>
      </c>
      <c r="K419" s="11" t="str">
        <f>VLOOKUP(Table1[[#This Row],[Team]],Table2[],11,)</f>
        <v>Group K</v>
      </c>
      <c r="L419" s="1" t="b">
        <v>1</v>
      </c>
      <c r="M419" s="36">
        <v>0.43</v>
      </c>
      <c r="N419" s="37">
        <v>0.13</v>
      </c>
      <c r="O419" s="37">
        <v>0.05</v>
      </c>
      <c r="P419" s="37">
        <v>0.02</v>
      </c>
      <c r="Q419" s="38">
        <v>0.01</v>
      </c>
      <c r="R419" s="39" t="b">
        <v>0</v>
      </c>
      <c r="S419" s="11"/>
      <c r="T419" s="44"/>
    </row>
    <row r="420" spans="1:20" ht="20.100000000000001" customHeight="1" x14ac:dyDescent="0.25">
      <c r="A420" s="11">
        <v>283</v>
      </c>
      <c r="B420" t="s">
        <v>256</v>
      </c>
      <c r="C420" s="21" t="str">
        <f>VLOOKUP(Table1[[#This Row],[pID]],FIFAdata5626[],5,)</f>
        <v>Cédric Bakambu</v>
      </c>
      <c r="D420" s="11" t="e" cm="1" vm="57">
        <f t="array" aca="1" ref="D420" ca="1">_xlfn.FIELDVALUE(Table1[[#This Row],[Team]],"image")</f>
        <v>#VALUE!</v>
      </c>
      <c r="E420" s="21" t="e" vm="58">
        <v>#VALUE!</v>
      </c>
      <c r="F420" s="11" t="str">
        <f>VLOOKUP(Table1[[#This Row],[pID]],FIFAdata5626[],7,FALSE)</f>
        <v>FWD</v>
      </c>
      <c r="G420" s="23">
        <v>61.904761904761905</v>
      </c>
      <c r="H420" s="11">
        <f>VLOOKUP(Table1[[#This Row],[pID]],FIFAdata5626[],8,FALSE)</f>
        <v>6.5</v>
      </c>
      <c r="I420" s="28" t="str">
        <f>IF(VLOOKUP(Table1[[#This Row],[pID]],FIFAdata5626[],9,FALSE)="playing","In the squad","Not selected")</f>
        <v>In the squad</v>
      </c>
      <c r="J420" s="11" t="str">
        <f>VLOOKUP(Table1[[#This Row],[Team]],Table2[],10,)</f>
        <v>Pot 4</v>
      </c>
      <c r="K420" s="11" t="str">
        <f>VLOOKUP(Table1[[#This Row],[Team]],Table2[],11,)</f>
        <v>Group K</v>
      </c>
      <c r="L420" s="1" t="b">
        <v>1</v>
      </c>
      <c r="M420" s="36">
        <v>0.43</v>
      </c>
      <c r="N420" s="37">
        <v>0.13</v>
      </c>
      <c r="O420" s="37">
        <v>0.05</v>
      </c>
      <c r="P420" s="37">
        <v>0.02</v>
      </c>
      <c r="Q420" s="38">
        <v>0.01</v>
      </c>
      <c r="R420" s="39" t="b">
        <v>0</v>
      </c>
      <c r="S420" s="11"/>
      <c r="T420" s="44"/>
    </row>
    <row r="421" spans="1:20" ht="20.100000000000001" customHeight="1" x14ac:dyDescent="0.25">
      <c r="A421" s="11">
        <v>281</v>
      </c>
      <c r="B421" t="s">
        <v>254</v>
      </c>
      <c r="C421" s="21" t="str">
        <f>VLOOKUP(Table1[[#This Row],[pID]],FIFAdata5626[],5,)</f>
        <v>Yoane Wissa</v>
      </c>
      <c r="D421" s="11" t="e" cm="1" vm="57">
        <f t="array" aca="1" ref="D421" ca="1">_xlfn.FIELDVALUE(Table1[[#This Row],[Team]],"image")</f>
        <v>#VALUE!</v>
      </c>
      <c r="E421" s="21" t="e" vm="58">
        <v>#VALUE!</v>
      </c>
      <c r="F421" s="11" t="str">
        <f>VLOOKUP(Table1[[#This Row],[pID]],FIFAdata5626[],7,FALSE)</f>
        <v>FWD</v>
      </c>
      <c r="G421" s="23">
        <v>59.047619047619051</v>
      </c>
      <c r="H421" s="11">
        <f>VLOOKUP(Table1[[#This Row],[pID]],FIFAdata5626[],8,FALSE)</f>
        <v>6.2</v>
      </c>
      <c r="I421" s="28" t="str">
        <f>IF(VLOOKUP(Table1[[#This Row],[pID]],FIFAdata5626[],9,FALSE)="playing","In the squad","Not selected")</f>
        <v>In the squad</v>
      </c>
      <c r="J421" s="11" t="str">
        <f>VLOOKUP(Table1[[#This Row],[Team]],Table2[],10,)</f>
        <v>Pot 4</v>
      </c>
      <c r="K421" s="11" t="str">
        <f>VLOOKUP(Table1[[#This Row],[Team]],Table2[],11,)</f>
        <v>Group K</v>
      </c>
      <c r="L421" s="1" t="b">
        <v>1</v>
      </c>
      <c r="M421" s="36">
        <v>0.43</v>
      </c>
      <c r="N421" s="37">
        <v>0.13</v>
      </c>
      <c r="O421" s="37">
        <v>0.05</v>
      </c>
      <c r="P421" s="37">
        <v>0.02</v>
      </c>
      <c r="Q421" s="38">
        <v>0.01</v>
      </c>
      <c r="R421" s="39" t="b">
        <v>0</v>
      </c>
      <c r="S421" s="11"/>
      <c r="T421" s="44"/>
    </row>
    <row r="422" spans="1:20" ht="20.100000000000001" customHeight="1" x14ac:dyDescent="0.25">
      <c r="A422" s="11">
        <v>282</v>
      </c>
      <c r="B422" t="s">
        <v>255</v>
      </c>
      <c r="C422" s="21" t="str">
        <f>VLOOKUP(Table1[[#This Row],[pID]],FIFAdata5626[],5,)</f>
        <v>Simon Banza</v>
      </c>
      <c r="D422" s="11" t="e" cm="1" vm="57">
        <f t="array" aca="1" ref="D422" ca="1">_xlfn.FIELDVALUE(Table1[[#This Row],[Team]],"image")</f>
        <v>#VALUE!</v>
      </c>
      <c r="E422" s="21" t="e" vm="58">
        <v>#VALUE!</v>
      </c>
      <c r="F422" s="11" t="str">
        <f>VLOOKUP(Table1[[#This Row],[pID]],FIFAdata5626[],7,FALSE)</f>
        <v>FWD</v>
      </c>
      <c r="G422" s="23">
        <v>53.333333333333336</v>
      </c>
      <c r="H422" s="11">
        <f>VLOOKUP(Table1[[#This Row],[pID]],FIFAdata5626[],8,FALSE)</f>
        <v>5.6</v>
      </c>
      <c r="I422" s="28" t="str">
        <f>IF(VLOOKUP(Table1[[#This Row],[pID]],FIFAdata5626[],9,FALSE)="playing","In the squad","Not selected")</f>
        <v>In the squad</v>
      </c>
      <c r="J422" s="11" t="str">
        <f>VLOOKUP(Table1[[#This Row],[Team]],Table2[],10,)</f>
        <v>Pot 4</v>
      </c>
      <c r="K422" s="11" t="str">
        <f>VLOOKUP(Table1[[#This Row],[Team]],Table2[],11,)</f>
        <v>Group K</v>
      </c>
      <c r="L422" s="1" t="b">
        <v>1</v>
      </c>
      <c r="M422" s="36">
        <v>0.43</v>
      </c>
      <c r="N422" s="37">
        <v>0.13</v>
      </c>
      <c r="O422" s="37">
        <v>0.05</v>
      </c>
      <c r="P422" s="37">
        <v>0.02</v>
      </c>
      <c r="Q422" s="38">
        <v>0.01</v>
      </c>
      <c r="R422" s="39" t="b">
        <v>0</v>
      </c>
      <c r="S422" s="11"/>
      <c r="T422" s="44"/>
    </row>
    <row r="423" spans="1:20" ht="20.100000000000001" customHeight="1" x14ac:dyDescent="0.25">
      <c r="A423" s="11">
        <v>284</v>
      </c>
      <c r="B423" t="s">
        <v>257</v>
      </c>
      <c r="C423" s="21" t="str">
        <f>VLOOKUP(Table1[[#This Row],[pID]],FIFAdata5626[],5,)</f>
        <v>Meschack Elia</v>
      </c>
      <c r="D423" s="11" t="e" cm="1" vm="57">
        <f t="array" aca="1" ref="D423" ca="1">_xlfn.FIELDVALUE(Table1[[#This Row],[Team]],"image")</f>
        <v>#VALUE!</v>
      </c>
      <c r="E423" s="21" t="e" vm="58">
        <v>#VALUE!</v>
      </c>
      <c r="F423" s="11" t="str">
        <f>VLOOKUP(Table1[[#This Row],[pID]],FIFAdata5626[],7,FALSE)</f>
        <v>FWD</v>
      </c>
      <c r="G423" s="23">
        <v>46.666666666666664</v>
      </c>
      <c r="H423" s="11">
        <f>VLOOKUP(Table1[[#This Row],[pID]],FIFAdata5626[],8,FALSE)</f>
        <v>4.9000000000000004</v>
      </c>
      <c r="I423" s="28" t="str">
        <f>IF(VLOOKUP(Table1[[#This Row],[pID]],FIFAdata5626[],9,FALSE)="playing","In the squad","Not selected")</f>
        <v>In the squad</v>
      </c>
      <c r="J423" s="11" t="str">
        <f>VLOOKUP(Table1[[#This Row],[Team]],Table2[],10,)</f>
        <v>Pot 4</v>
      </c>
      <c r="K423" s="11" t="str">
        <f>VLOOKUP(Table1[[#This Row],[Team]],Table2[],11,)</f>
        <v>Group K</v>
      </c>
      <c r="L423" s="1" t="b">
        <v>1</v>
      </c>
      <c r="M423" s="36">
        <v>0.43</v>
      </c>
      <c r="N423" s="37">
        <v>0.13</v>
      </c>
      <c r="O423" s="37">
        <v>0.05</v>
      </c>
      <c r="P423" s="37">
        <v>0.02</v>
      </c>
      <c r="Q423" s="38">
        <v>0.01</v>
      </c>
      <c r="R423" s="39" t="b">
        <v>0</v>
      </c>
      <c r="S423" s="11"/>
      <c r="T423" s="44"/>
    </row>
    <row r="424" spans="1:20" ht="20.100000000000001" customHeight="1" thickBot="1" x14ac:dyDescent="0.3">
      <c r="A424" s="20">
        <v>285</v>
      </c>
      <c r="B424" t="s">
        <v>258</v>
      </c>
      <c r="C424" s="22" t="str">
        <f>VLOOKUP(Table1[[#This Row],[pID]],FIFAdata5626[],5,)</f>
        <v>Fiston Mayele</v>
      </c>
      <c r="D424" s="20" t="e" cm="1" vm="57">
        <f t="array" aca="1" ref="D424" ca="1">_xlfn.FIELDVALUE(Table1[[#This Row],[Team]],"image")</f>
        <v>#VALUE!</v>
      </c>
      <c r="E424" s="22" t="e" vm="58">
        <v>#VALUE!</v>
      </c>
      <c r="F424" s="20" t="str">
        <f>VLOOKUP(Table1[[#This Row],[pID]],FIFAdata5626[],7,FALSE)</f>
        <v>FWD</v>
      </c>
      <c r="G424" s="24">
        <v>46.666666666666664</v>
      </c>
      <c r="H424" s="20">
        <f>VLOOKUP(Table1[[#This Row],[pID]],FIFAdata5626[],8,FALSE)</f>
        <v>4.9000000000000004</v>
      </c>
      <c r="I424" s="30" t="str">
        <f>IF(VLOOKUP(Table1[[#This Row],[pID]],FIFAdata5626[],9,FALSE)="playing","In the squad","Not selected")</f>
        <v>In the squad</v>
      </c>
      <c r="J424" s="20" t="str">
        <f>VLOOKUP(Table1[[#This Row],[Team]],Table2[],10,)</f>
        <v>Pot 4</v>
      </c>
      <c r="K424" s="20" t="str">
        <f>VLOOKUP(Table1[[#This Row],[Team]],Table2[],11,)</f>
        <v>Group K</v>
      </c>
      <c r="L424" s="1" t="b">
        <v>1</v>
      </c>
      <c r="M424" s="40">
        <v>0.43</v>
      </c>
      <c r="N424" s="41">
        <v>0.13</v>
      </c>
      <c r="O424" s="41">
        <v>0.05</v>
      </c>
      <c r="P424" s="41">
        <v>0.02</v>
      </c>
      <c r="Q424" s="42">
        <v>0.01</v>
      </c>
      <c r="R424" s="43" t="b">
        <v>0</v>
      </c>
      <c r="S424" s="20"/>
      <c r="T424" s="45"/>
    </row>
    <row r="425" spans="1:20" ht="20.100000000000001" customHeight="1" x14ac:dyDescent="0.25">
      <c r="A425" s="11">
        <v>287</v>
      </c>
      <c r="B425" t="s">
        <v>259</v>
      </c>
      <c r="C425" s="21" t="str">
        <f>VLOOKUP(Table1[[#This Row],[pID]],FIFAdata5626[],5,)</f>
        <v>Nathanaël Mbuku</v>
      </c>
      <c r="D425" s="11" t="e" cm="1" vm="57">
        <f t="array" aca="1" ref="D425" ca="1">_xlfn.FIELDVALUE(Table1[[#This Row],[Team]],"image")</f>
        <v>#VALUE!</v>
      </c>
      <c r="E425" s="21" t="e" vm="58">
        <v>#VALUE!</v>
      </c>
      <c r="F425" s="11" t="str">
        <f>VLOOKUP(Table1[[#This Row],[pID]],FIFAdata5626[],7,FALSE)</f>
        <v>FWD</v>
      </c>
      <c r="G425" s="23">
        <v>42.857142857142854</v>
      </c>
      <c r="H425" s="11">
        <f>VLOOKUP(Table1[[#This Row],[pID]],FIFAdata5626[],8,FALSE)</f>
        <v>4.5</v>
      </c>
      <c r="I425" s="28" t="str">
        <f>IF(VLOOKUP(Table1[[#This Row],[pID]],FIFAdata5626[],9,FALSE)="playing","In the squad","Not selected")</f>
        <v>In the squad</v>
      </c>
      <c r="J425" s="11" t="str">
        <f>VLOOKUP(Table1[[#This Row],[Team]],Table2[],10,)</f>
        <v>Pot 4</v>
      </c>
      <c r="K425" s="11" t="str">
        <f>VLOOKUP(Table1[[#This Row],[Team]],Table2[],11,)</f>
        <v>Group K</v>
      </c>
      <c r="L425" s="1" t="b">
        <v>1</v>
      </c>
      <c r="M425" s="36">
        <v>0.43</v>
      </c>
      <c r="N425" s="37">
        <v>0.13</v>
      </c>
      <c r="O425" s="37">
        <v>0.05</v>
      </c>
      <c r="P425" s="37">
        <v>0.02</v>
      </c>
      <c r="Q425" s="38">
        <v>0.01</v>
      </c>
      <c r="R425" s="39" t="b">
        <v>0</v>
      </c>
      <c r="S425" s="11"/>
      <c r="T425" s="44"/>
    </row>
    <row r="426" spans="1:20" ht="20.100000000000001" customHeight="1" x14ac:dyDescent="0.25">
      <c r="A426" s="11">
        <v>288</v>
      </c>
      <c r="B426" t="s">
        <v>260</v>
      </c>
      <c r="C426" s="21" t="str">
        <f>VLOOKUP(Table1[[#This Row],[pID]],FIFAdata5626[],5,)</f>
        <v>Brian Cipenga</v>
      </c>
      <c r="D426" s="11" t="e" cm="1" vm="57">
        <f t="array" aca="1" ref="D426" ca="1">_xlfn.FIELDVALUE(Table1[[#This Row],[Team]],"image")</f>
        <v>#VALUE!</v>
      </c>
      <c r="E426" s="21" t="e" vm="58">
        <v>#VALUE!</v>
      </c>
      <c r="F426" s="11" t="str">
        <f>VLOOKUP(Table1[[#This Row],[pID]],FIFAdata5626[],7,FALSE)</f>
        <v>FWD</v>
      </c>
      <c r="G426" s="23">
        <v>40</v>
      </c>
      <c r="H426" s="11">
        <f>VLOOKUP(Table1[[#This Row],[pID]],FIFAdata5626[],8,FALSE)</f>
        <v>4.2</v>
      </c>
      <c r="I426" s="28" t="str">
        <f>IF(VLOOKUP(Table1[[#This Row],[pID]],FIFAdata5626[],9,FALSE)="playing","In the squad","Not selected")</f>
        <v>In the squad</v>
      </c>
      <c r="J426" s="11" t="str">
        <f>VLOOKUP(Table1[[#This Row],[Team]],Table2[],10,)</f>
        <v>Pot 4</v>
      </c>
      <c r="K426" s="11" t="str">
        <f>VLOOKUP(Table1[[#This Row],[Team]],Table2[],11,)</f>
        <v>Group K</v>
      </c>
      <c r="L426" s="1" t="b">
        <v>1</v>
      </c>
      <c r="M426" s="36">
        <v>0.43</v>
      </c>
      <c r="N426" s="37">
        <v>0.13</v>
      </c>
      <c r="O426" s="37">
        <v>0.05</v>
      </c>
      <c r="P426" s="37">
        <v>0.02</v>
      </c>
      <c r="Q426" s="38">
        <v>0.01</v>
      </c>
      <c r="R426" s="39" t="b">
        <v>0</v>
      </c>
      <c r="S426" s="11"/>
      <c r="T426" s="44"/>
    </row>
    <row r="427" spans="1:20" ht="20.100000000000001" customHeight="1" x14ac:dyDescent="0.25">
      <c r="A427" s="11">
        <v>423</v>
      </c>
      <c r="B427" t="s">
        <v>379</v>
      </c>
      <c r="C427" s="21" t="str">
        <f>VLOOKUP(Table1[[#This Row],[pID]],FIFAdata5626[],5,)</f>
        <v>Hernán Galíndez</v>
      </c>
      <c r="D427" s="11" t="e" cm="1" vm="55">
        <f t="array" aca="1" ref="D427" ca="1">_xlfn.FIELDVALUE(Table1[[#This Row],[Team]],"image")</f>
        <v>#VALUE!</v>
      </c>
      <c r="E427" s="21" t="e" vm="56">
        <v>#VALUE!</v>
      </c>
      <c r="F427" s="11" t="str">
        <f>VLOOKUP(Table1[[#This Row],[pID]],FIFAdata5626[],7,FALSE)</f>
        <v>GK</v>
      </c>
      <c r="G427" s="23">
        <v>84.000000000000014</v>
      </c>
      <c r="H427" s="11">
        <f>VLOOKUP(Table1[[#This Row],[pID]],FIFAdata5626[],8,FALSE)</f>
        <v>4.2</v>
      </c>
      <c r="I427" s="28" t="str">
        <f>IF(VLOOKUP(Table1[[#This Row],[pID]],FIFAdata5626[],9,FALSE)="playing","In the squad","Not selected")</f>
        <v>In the squad</v>
      </c>
      <c r="J427" s="11" t="str">
        <f>VLOOKUP(Table1[[#This Row],[Team]],Table2[],10,)</f>
        <v>Pot 2</v>
      </c>
      <c r="K427" s="11" t="str">
        <f>VLOOKUP(Table1[[#This Row],[Team]],Table2[],11,)</f>
        <v>Group E</v>
      </c>
      <c r="L427" s="1" t="b">
        <v>1</v>
      </c>
      <c r="M427" s="36">
        <v>0.88</v>
      </c>
      <c r="N427" s="37">
        <v>0.4</v>
      </c>
      <c r="O427" s="37">
        <v>0.15</v>
      </c>
      <c r="P427" s="37">
        <v>0.04</v>
      </c>
      <c r="Q427" s="38">
        <v>0.02</v>
      </c>
      <c r="R427" s="39" t="b">
        <v>0</v>
      </c>
      <c r="S427" s="11"/>
      <c r="T427" s="44"/>
    </row>
    <row r="428" spans="1:20" ht="20.100000000000001" customHeight="1" x14ac:dyDescent="0.25">
      <c r="A428" s="11">
        <v>424</v>
      </c>
      <c r="B428" t="s">
        <v>380</v>
      </c>
      <c r="C428" s="21" t="str">
        <f>VLOOKUP(Table1[[#This Row],[pID]],FIFAdata5626[],5,)</f>
        <v>Moisés Ramírez</v>
      </c>
      <c r="D428" s="11" t="e" cm="1" vm="55">
        <f t="array" aca="1" ref="D428" ca="1">_xlfn.FIELDVALUE(Table1[[#This Row],[Team]],"image")</f>
        <v>#VALUE!</v>
      </c>
      <c r="E428" s="21" t="e" vm="56">
        <v>#VALUE!</v>
      </c>
      <c r="F428" s="11" t="str">
        <f>VLOOKUP(Table1[[#This Row],[pID]],FIFAdata5626[],7,FALSE)</f>
        <v>GK</v>
      </c>
      <c r="G428" s="23">
        <v>78</v>
      </c>
      <c r="H428" s="11">
        <f>VLOOKUP(Table1[[#This Row],[pID]],FIFAdata5626[],8,FALSE)</f>
        <v>3.9</v>
      </c>
      <c r="I428" s="28" t="str">
        <f>IF(VLOOKUP(Table1[[#This Row],[pID]],FIFAdata5626[],9,FALSE)="playing","In the squad","Not selected")</f>
        <v>In the squad</v>
      </c>
      <c r="J428" s="11" t="str">
        <f>VLOOKUP(Table1[[#This Row],[Team]],Table2[],10,)</f>
        <v>Pot 2</v>
      </c>
      <c r="K428" s="11" t="str">
        <f>VLOOKUP(Table1[[#This Row],[Team]],Table2[],11,)</f>
        <v>Group E</v>
      </c>
      <c r="L428" s="1" t="b">
        <v>1</v>
      </c>
      <c r="M428" s="36">
        <v>0.88</v>
      </c>
      <c r="N428" s="37">
        <v>0.4</v>
      </c>
      <c r="O428" s="37">
        <v>0.15</v>
      </c>
      <c r="P428" s="37">
        <v>0.04</v>
      </c>
      <c r="Q428" s="38">
        <v>0.02</v>
      </c>
      <c r="R428" s="39" t="b">
        <v>0</v>
      </c>
      <c r="S428" s="11"/>
      <c r="T428" s="44"/>
    </row>
    <row r="429" spans="1:20" ht="20.100000000000001" customHeight="1" x14ac:dyDescent="0.25">
      <c r="A429" s="11">
        <v>425</v>
      </c>
      <c r="B429" t="s">
        <v>381</v>
      </c>
      <c r="C429" s="21" t="str">
        <f>VLOOKUP(Table1[[#This Row],[pID]],FIFAdata5626[],5,)</f>
        <v>Gonzalo Valle</v>
      </c>
      <c r="D429" s="11" t="e" cm="1" vm="55">
        <f t="array" aca="1" ref="D429" ca="1">_xlfn.FIELDVALUE(Table1[[#This Row],[Team]],"image")</f>
        <v>#VALUE!</v>
      </c>
      <c r="E429" s="21" t="e" vm="56">
        <v>#VALUE!</v>
      </c>
      <c r="F429" s="11" t="str">
        <f>VLOOKUP(Table1[[#This Row],[pID]],FIFAdata5626[],7,FALSE)</f>
        <v>GK</v>
      </c>
      <c r="G429" s="23">
        <v>72</v>
      </c>
      <c r="H429" s="11">
        <f>VLOOKUP(Table1[[#This Row],[pID]],FIFAdata5626[],8,FALSE)</f>
        <v>3.6</v>
      </c>
      <c r="I429" s="28" t="str">
        <f>IF(VLOOKUP(Table1[[#This Row],[pID]],FIFAdata5626[],9,FALSE)="playing","In the squad","Not selected")</f>
        <v>In the squad</v>
      </c>
      <c r="J429" s="11" t="str">
        <f>VLOOKUP(Table1[[#This Row],[Team]],Table2[],10,)</f>
        <v>Pot 2</v>
      </c>
      <c r="K429" s="11" t="str">
        <f>VLOOKUP(Table1[[#This Row],[Team]],Table2[],11,)</f>
        <v>Group E</v>
      </c>
      <c r="L429" s="1" t="b">
        <v>1</v>
      </c>
      <c r="M429" s="36">
        <v>0.88</v>
      </c>
      <c r="N429" s="37">
        <v>0.4</v>
      </c>
      <c r="O429" s="37">
        <v>0.15</v>
      </c>
      <c r="P429" s="37">
        <v>0.04</v>
      </c>
      <c r="Q429" s="38">
        <v>0.02</v>
      </c>
      <c r="R429" s="39" t="b">
        <v>0</v>
      </c>
      <c r="S429" s="11"/>
      <c r="T429" s="44"/>
    </row>
    <row r="430" spans="1:20" ht="20.100000000000001" customHeight="1" x14ac:dyDescent="0.25">
      <c r="A430" s="11">
        <v>400</v>
      </c>
      <c r="B430" t="s">
        <v>363</v>
      </c>
      <c r="C430" s="21" t="str">
        <f>VLOOKUP(Table1[[#This Row],[pID]],FIFAdata5626[],5,)</f>
        <v>Pervis Estupiñán</v>
      </c>
      <c r="D430" s="11" t="e" cm="1" vm="55">
        <f t="array" aca="1" ref="D430" ca="1">_xlfn.FIELDVALUE(Table1[[#This Row],[Team]],"image")</f>
        <v>#VALUE!</v>
      </c>
      <c r="E430" s="21" t="e" vm="56">
        <v>#VALUE!</v>
      </c>
      <c r="F430" s="11" t="str">
        <f>VLOOKUP(Table1[[#This Row],[pID]],FIFAdata5626[],7,FALSE)</f>
        <v>DEF</v>
      </c>
      <c r="G430" s="23">
        <v>80</v>
      </c>
      <c r="H430" s="11">
        <f>VLOOKUP(Table1[[#This Row],[pID]],FIFAdata5626[],8,FALSE)</f>
        <v>4.8</v>
      </c>
      <c r="I430" s="28" t="str">
        <f>IF(VLOOKUP(Table1[[#This Row],[pID]],FIFAdata5626[],9,FALSE)="playing","In the squad","Not selected")</f>
        <v>In the squad</v>
      </c>
      <c r="J430" s="11" t="str">
        <f>VLOOKUP(Table1[[#This Row],[Team]],Table2[],10,)</f>
        <v>Pot 2</v>
      </c>
      <c r="K430" s="11" t="str">
        <f>VLOOKUP(Table1[[#This Row],[Team]],Table2[],11,)</f>
        <v>Group E</v>
      </c>
      <c r="L430" s="1" t="b">
        <v>1</v>
      </c>
      <c r="M430" s="36">
        <v>0.88</v>
      </c>
      <c r="N430" s="37">
        <v>0.4</v>
      </c>
      <c r="O430" s="37">
        <v>0.15</v>
      </c>
      <c r="P430" s="37">
        <v>0.04</v>
      </c>
      <c r="Q430" s="38">
        <v>0.02</v>
      </c>
      <c r="R430" s="39" t="b">
        <v>0</v>
      </c>
      <c r="S430" s="11"/>
      <c r="T430" s="44"/>
    </row>
    <row r="431" spans="1:20" ht="20.100000000000001" customHeight="1" x14ac:dyDescent="0.25">
      <c r="A431" s="11">
        <v>2052</v>
      </c>
      <c r="C431" s="21" t="str">
        <f>VLOOKUP(Table1[[#This Row],[pID]],FIFAdata5626[],5,)</f>
        <v>Piero Hincapié</v>
      </c>
      <c r="D431" s="11" t="e" cm="1" vm="55">
        <f t="array" aca="1" ref="D431" ca="1">_xlfn.FIELDVALUE(Table1[[#This Row],[Team]],"image")</f>
        <v>#VALUE!</v>
      </c>
      <c r="E431" s="21" t="e" vm="56">
        <v>#VALUE!</v>
      </c>
      <c r="F431" s="11" t="str">
        <f>VLOOKUP(Table1[[#This Row],[pID]],FIFAdata5626[],7,FALSE)</f>
        <v>DEF</v>
      </c>
      <c r="G431" s="23">
        <v>78.333333333333329</v>
      </c>
      <c r="H431" s="11">
        <f>VLOOKUP(Table1[[#This Row],[pID]],FIFAdata5626[],8,FALSE)</f>
        <v>4.7</v>
      </c>
      <c r="I431" s="28" t="str">
        <f>IF(VLOOKUP(Table1[[#This Row],[pID]],FIFAdata5626[],9,FALSE)="playing","In the squad","Not selected")</f>
        <v>In the squad</v>
      </c>
      <c r="J431" s="11" t="str">
        <f>VLOOKUP(Table1[[#This Row],[Team]],Table2[],10,)</f>
        <v>Pot 2</v>
      </c>
      <c r="K431" s="11" t="str">
        <f>VLOOKUP(Table1[[#This Row],[Team]],Table2[],11,)</f>
        <v>Group E</v>
      </c>
      <c r="L431" s="1"/>
      <c r="M431" s="36">
        <v>0.88</v>
      </c>
      <c r="N431" s="37">
        <v>0.4</v>
      </c>
      <c r="O431" s="37">
        <v>0.15</v>
      </c>
      <c r="P431" s="37">
        <v>0.04</v>
      </c>
      <c r="Q431" s="38">
        <v>0.02</v>
      </c>
      <c r="R431" s="39" t="b">
        <v>0</v>
      </c>
      <c r="S431" s="11"/>
      <c r="T431" s="44"/>
    </row>
    <row r="432" spans="1:20" ht="20.100000000000001" customHeight="1" x14ac:dyDescent="0.25">
      <c r="A432" s="11">
        <v>2053</v>
      </c>
      <c r="C432" s="21" t="str">
        <f>VLOOKUP(Table1[[#This Row],[pID]],FIFAdata5626[],5,)</f>
        <v>Willian Pacho</v>
      </c>
      <c r="D432" s="11" t="e" cm="1" vm="55">
        <f t="array" aca="1" ref="D432" ca="1">_xlfn.FIELDVALUE(Table1[[#This Row],[Team]],"image")</f>
        <v>#VALUE!</v>
      </c>
      <c r="E432" s="21" t="e" vm="56">
        <v>#VALUE!</v>
      </c>
      <c r="F432" s="11" t="str">
        <f>VLOOKUP(Table1[[#This Row],[pID]],FIFAdata5626[],7,FALSE)</f>
        <v>DEF</v>
      </c>
      <c r="G432" s="23">
        <v>73.333333333333343</v>
      </c>
      <c r="H432" s="11">
        <f>VLOOKUP(Table1[[#This Row],[pID]],FIFAdata5626[],8,FALSE)</f>
        <v>4.4000000000000004</v>
      </c>
      <c r="I432" s="28" t="str">
        <f>IF(VLOOKUP(Table1[[#This Row],[pID]],FIFAdata5626[],9,FALSE)="playing","In the squad","Not selected")</f>
        <v>In the squad</v>
      </c>
      <c r="J432" s="11" t="str">
        <f>VLOOKUP(Table1[[#This Row],[Team]],Table2[],10,)</f>
        <v>Pot 2</v>
      </c>
      <c r="K432" s="11" t="str">
        <f>VLOOKUP(Table1[[#This Row],[Team]],Table2[],11,)</f>
        <v>Group E</v>
      </c>
      <c r="L432" s="1"/>
      <c r="M432" s="36">
        <v>0.88</v>
      </c>
      <c r="N432" s="37">
        <v>0.4</v>
      </c>
      <c r="O432" s="37">
        <v>0.15</v>
      </c>
      <c r="P432" s="37">
        <v>0.04</v>
      </c>
      <c r="Q432" s="38">
        <v>0.02</v>
      </c>
      <c r="R432" s="39" t="b">
        <v>0</v>
      </c>
      <c r="S432" s="11"/>
      <c r="T432" s="44"/>
    </row>
    <row r="433" spans="1:20" ht="20.100000000000001" customHeight="1" x14ac:dyDescent="0.25">
      <c r="A433" s="11">
        <v>403</v>
      </c>
      <c r="B433" t="s">
        <v>364</v>
      </c>
      <c r="C433" s="21" t="str">
        <f>VLOOKUP(Table1[[#This Row],[pID]],FIFAdata5626[],5,)</f>
        <v>Ángelo Preciado</v>
      </c>
      <c r="D433" s="11" t="e" cm="1" vm="55">
        <f t="array" aca="1" ref="D433" ca="1">_xlfn.FIELDVALUE(Table1[[#This Row],[Team]],"image")</f>
        <v>#VALUE!</v>
      </c>
      <c r="E433" s="21" t="e" vm="56">
        <v>#VALUE!</v>
      </c>
      <c r="F433" s="11" t="str">
        <f>VLOOKUP(Table1[[#This Row],[pID]],FIFAdata5626[],7,FALSE)</f>
        <v>DEF</v>
      </c>
      <c r="G433" s="23">
        <v>71.666666666666671</v>
      </c>
      <c r="H433" s="11">
        <f>VLOOKUP(Table1[[#This Row],[pID]],FIFAdata5626[],8,FALSE)</f>
        <v>4.3</v>
      </c>
      <c r="I433" s="28" t="str">
        <f>IF(VLOOKUP(Table1[[#This Row],[pID]],FIFAdata5626[],9,FALSE)="playing","In the squad","Not selected")</f>
        <v>In the squad</v>
      </c>
      <c r="J433" s="11" t="str">
        <f>VLOOKUP(Table1[[#This Row],[Team]],Table2[],10,)</f>
        <v>Pot 2</v>
      </c>
      <c r="K433" s="11" t="str">
        <f>VLOOKUP(Table1[[#This Row],[Team]],Table2[],11,)</f>
        <v>Group E</v>
      </c>
      <c r="L433" s="1" t="b">
        <v>1</v>
      </c>
      <c r="M433" s="36">
        <v>0.88</v>
      </c>
      <c r="N433" s="37">
        <v>0.4</v>
      </c>
      <c r="O433" s="37">
        <v>0.15</v>
      </c>
      <c r="P433" s="37">
        <v>0.04</v>
      </c>
      <c r="Q433" s="38">
        <v>0.02</v>
      </c>
      <c r="R433" s="39" t="b">
        <v>0</v>
      </c>
      <c r="S433" s="11"/>
      <c r="T433" s="44"/>
    </row>
    <row r="434" spans="1:20" ht="20.100000000000001" customHeight="1" x14ac:dyDescent="0.25">
      <c r="A434" s="11">
        <v>404</v>
      </c>
      <c r="B434" t="s">
        <v>365</v>
      </c>
      <c r="C434" s="21" t="str">
        <f>VLOOKUP(Table1[[#This Row],[pID]],FIFAdata5626[],5,)</f>
        <v>Joel Ordóñez</v>
      </c>
      <c r="D434" s="11" t="e" cm="1" vm="55">
        <f t="array" aca="1" ref="D434" ca="1">_xlfn.FIELDVALUE(Table1[[#This Row],[Team]],"image")</f>
        <v>#VALUE!</v>
      </c>
      <c r="E434" s="21" t="e" vm="56">
        <v>#VALUE!</v>
      </c>
      <c r="F434" s="11" t="str">
        <f>VLOOKUP(Table1[[#This Row],[pID]],FIFAdata5626[],7,FALSE)</f>
        <v>DEF</v>
      </c>
      <c r="G434" s="23">
        <v>65</v>
      </c>
      <c r="H434" s="11">
        <f>VLOOKUP(Table1[[#This Row],[pID]],FIFAdata5626[],8,FALSE)</f>
        <v>3.9</v>
      </c>
      <c r="I434" s="28" t="str">
        <f>IF(VLOOKUP(Table1[[#This Row],[pID]],FIFAdata5626[],9,FALSE)="playing","In the squad","Not selected")</f>
        <v>In the squad</v>
      </c>
      <c r="J434" s="11" t="str">
        <f>VLOOKUP(Table1[[#This Row],[Team]],Table2[],10,)</f>
        <v>Pot 2</v>
      </c>
      <c r="K434" s="11" t="str">
        <f>VLOOKUP(Table1[[#This Row],[Team]],Table2[],11,)</f>
        <v>Group E</v>
      </c>
      <c r="L434" s="1" t="b">
        <v>1</v>
      </c>
      <c r="M434" s="36">
        <v>0.88</v>
      </c>
      <c r="N434" s="37">
        <v>0.4</v>
      </c>
      <c r="O434" s="37">
        <v>0.15</v>
      </c>
      <c r="P434" s="37">
        <v>0.04</v>
      </c>
      <c r="Q434" s="38">
        <v>0.02</v>
      </c>
      <c r="R434" s="39" t="b">
        <v>0</v>
      </c>
      <c r="S434" s="11"/>
      <c r="T434" s="44"/>
    </row>
    <row r="435" spans="1:20" ht="20.100000000000001" customHeight="1" x14ac:dyDescent="0.25">
      <c r="A435" s="11">
        <v>405</v>
      </c>
      <c r="B435" t="s">
        <v>366</v>
      </c>
      <c r="C435" s="21" t="str">
        <f>VLOOKUP(Table1[[#This Row],[pID]],FIFAdata5626[],5,)</f>
        <v>Félix Torres</v>
      </c>
      <c r="D435" s="11" t="e" cm="1" vm="55">
        <f t="array" aca="1" ref="D435" ca="1">_xlfn.FIELDVALUE(Table1[[#This Row],[Team]],"image")</f>
        <v>#VALUE!</v>
      </c>
      <c r="E435" s="21" t="e" vm="56">
        <v>#VALUE!</v>
      </c>
      <c r="F435" s="11" t="str">
        <f>VLOOKUP(Table1[[#This Row],[pID]],FIFAdata5626[],7,FALSE)</f>
        <v>DEF</v>
      </c>
      <c r="G435" s="23">
        <v>65</v>
      </c>
      <c r="H435" s="11">
        <f>VLOOKUP(Table1[[#This Row],[pID]],FIFAdata5626[],8,FALSE)</f>
        <v>3.9</v>
      </c>
      <c r="I435" s="28" t="str">
        <f>IF(VLOOKUP(Table1[[#This Row],[pID]],FIFAdata5626[],9,FALSE)="playing","In the squad","Not selected")</f>
        <v>In the squad</v>
      </c>
      <c r="J435" s="11" t="str">
        <f>VLOOKUP(Table1[[#This Row],[Team]],Table2[],10,)</f>
        <v>Pot 2</v>
      </c>
      <c r="K435" s="11" t="str">
        <f>VLOOKUP(Table1[[#This Row],[Team]],Table2[],11,)</f>
        <v>Group E</v>
      </c>
      <c r="L435" s="1" t="b">
        <v>1</v>
      </c>
      <c r="M435" s="36">
        <v>0.88</v>
      </c>
      <c r="N435" s="37">
        <v>0.4</v>
      </c>
      <c r="O435" s="37">
        <v>0.15</v>
      </c>
      <c r="P435" s="37">
        <v>0.04</v>
      </c>
      <c r="Q435" s="38">
        <v>0.02</v>
      </c>
      <c r="R435" s="39" t="b">
        <v>0</v>
      </c>
      <c r="S435" s="11"/>
      <c r="T435" s="44"/>
    </row>
    <row r="436" spans="1:20" ht="20.100000000000001" customHeight="1" x14ac:dyDescent="0.25">
      <c r="A436" s="11">
        <v>407</v>
      </c>
      <c r="B436" t="s">
        <v>368</v>
      </c>
      <c r="C436" s="21" t="str">
        <f>VLOOKUP(Table1[[#This Row],[pID]],FIFAdata5626[],5,)</f>
        <v>Jackson Porozo</v>
      </c>
      <c r="D436" s="11" t="e" cm="1" vm="55">
        <f t="array" aca="1" ref="D436" ca="1">_xlfn.FIELDVALUE(Table1[[#This Row],[Team]],"image")</f>
        <v>#VALUE!</v>
      </c>
      <c r="E436" s="21" t="e" vm="56">
        <v>#VALUE!</v>
      </c>
      <c r="F436" s="11" t="str">
        <f>VLOOKUP(Table1[[#This Row],[pID]],FIFAdata5626[],7,FALSE)</f>
        <v>DEF</v>
      </c>
      <c r="G436" s="23">
        <v>63.333333333333329</v>
      </c>
      <c r="H436" s="11">
        <f>VLOOKUP(Table1[[#This Row],[pID]],FIFAdata5626[],8,FALSE)</f>
        <v>3.8</v>
      </c>
      <c r="I436" s="28" t="str">
        <f>IF(VLOOKUP(Table1[[#This Row],[pID]],FIFAdata5626[],9,FALSE)="playing","In the squad","Not selected")</f>
        <v>In the squad</v>
      </c>
      <c r="J436" s="11" t="str">
        <f>VLOOKUP(Table1[[#This Row],[Team]],Table2[],10,)</f>
        <v>Pot 2</v>
      </c>
      <c r="K436" s="11" t="str">
        <f>VLOOKUP(Table1[[#This Row],[Team]],Table2[],11,)</f>
        <v>Group E</v>
      </c>
      <c r="L436" s="1" t="b">
        <v>1</v>
      </c>
      <c r="M436" s="36">
        <v>0.88</v>
      </c>
      <c r="N436" s="37">
        <v>0.4</v>
      </c>
      <c r="O436" s="37">
        <v>0.15</v>
      </c>
      <c r="P436" s="37">
        <v>0.04</v>
      </c>
      <c r="Q436" s="38">
        <v>0.02</v>
      </c>
      <c r="R436" s="39" t="b">
        <v>0</v>
      </c>
      <c r="S436" s="11"/>
      <c r="T436" s="44"/>
    </row>
    <row r="437" spans="1:20" ht="20.100000000000001" customHeight="1" x14ac:dyDescent="0.25">
      <c r="A437" s="11">
        <v>411</v>
      </c>
      <c r="B437" t="s">
        <v>369</v>
      </c>
      <c r="C437" s="21" t="str">
        <f>VLOOKUP(Table1[[#This Row],[pID]],FIFAdata5626[],5,)</f>
        <v>Yaimar Medina</v>
      </c>
      <c r="D437" s="11" t="e" cm="1" vm="55">
        <f t="array" aca="1" ref="D437" ca="1">_xlfn.FIELDVALUE(Table1[[#This Row],[Team]],"image")</f>
        <v>#VALUE!</v>
      </c>
      <c r="E437" s="21" t="e" vm="56">
        <v>#VALUE!</v>
      </c>
      <c r="F437" s="11" t="str">
        <f>VLOOKUP(Table1[[#This Row],[pID]],FIFAdata5626[],7,FALSE)</f>
        <v>DEF</v>
      </c>
      <c r="G437" s="23">
        <v>58.333333333333336</v>
      </c>
      <c r="H437" s="11">
        <f>VLOOKUP(Table1[[#This Row],[pID]],FIFAdata5626[],8,FALSE)</f>
        <v>3.5</v>
      </c>
      <c r="I437" s="28" t="str">
        <f>IF(VLOOKUP(Table1[[#This Row],[pID]],FIFAdata5626[],9,FALSE)="playing","In the squad","Not selected")</f>
        <v>In the squad</v>
      </c>
      <c r="J437" s="11" t="str">
        <f>VLOOKUP(Table1[[#This Row],[Team]],Table2[],10,)</f>
        <v>Pot 2</v>
      </c>
      <c r="K437" s="11" t="str">
        <f>VLOOKUP(Table1[[#This Row],[Team]],Table2[],11,)</f>
        <v>Group E</v>
      </c>
      <c r="L437" s="1" t="b">
        <v>1</v>
      </c>
      <c r="M437" s="36">
        <v>0.88</v>
      </c>
      <c r="N437" s="37">
        <v>0.4</v>
      </c>
      <c r="O437" s="37">
        <v>0.15</v>
      </c>
      <c r="P437" s="37">
        <v>0.04</v>
      </c>
      <c r="Q437" s="38">
        <v>0.02</v>
      </c>
      <c r="R437" s="39" t="b">
        <v>0</v>
      </c>
      <c r="S437" s="11"/>
      <c r="T437" s="44"/>
    </row>
    <row r="438" spans="1:20" ht="20.100000000000001" customHeight="1" x14ac:dyDescent="0.25">
      <c r="A438" s="11">
        <v>430</v>
      </c>
      <c r="B438" t="s">
        <v>385</v>
      </c>
      <c r="C438" s="21" t="str">
        <f>VLOOKUP(Table1[[#This Row],[pID]],FIFAdata5626[],5,)</f>
        <v>Moisés Caicedo</v>
      </c>
      <c r="D438" s="11" t="e" cm="1" vm="55">
        <f t="array" aca="1" ref="D438" ca="1">_xlfn.FIELDVALUE(Table1[[#This Row],[Team]],"image")</f>
        <v>#VALUE!</v>
      </c>
      <c r="E438" s="21" t="e" vm="56">
        <v>#VALUE!</v>
      </c>
      <c r="F438" s="11" t="str">
        <f>VLOOKUP(Table1[[#This Row],[pID]],FIFAdata5626[],7,FALSE)</f>
        <v>MID</v>
      </c>
      <c r="G438" s="23">
        <v>68</v>
      </c>
      <c r="H438" s="11">
        <f>VLOOKUP(Table1[[#This Row],[pID]],FIFAdata5626[],8,FALSE)</f>
        <v>6.8</v>
      </c>
      <c r="I438" s="28" t="str">
        <f>IF(VLOOKUP(Table1[[#This Row],[pID]],FIFAdata5626[],9,FALSE)="playing","In the squad","Not selected")</f>
        <v>In the squad</v>
      </c>
      <c r="J438" s="11" t="str">
        <f>VLOOKUP(Table1[[#This Row],[Team]],Table2[],10,)</f>
        <v>Pot 2</v>
      </c>
      <c r="K438" s="11" t="str">
        <f>VLOOKUP(Table1[[#This Row],[Team]],Table2[],11,)</f>
        <v>Group E</v>
      </c>
      <c r="L438" s="1" t="b">
        <v>1</v>
      </c>
      <c r="M438" s="36">
        <v>0.88</v>
      </c>
      <c r="N438" s="37">
        <v>0.4</v>
      </c>
      <c r="O438" s="37">
        <v>0.15</v>
      </c>
      <c r="P438" s="37">
        <v>0.04</v>
      </c>
      <c r="Q438" s="38">
        <v>0.02</v>
      </c>
      <c r="R438" s="39" t="b">
        <v>0</v>
      </c>
      <c r="S438" s="11"/>
      <c r="T438" s="44"/>
    </row>
    <row r="439" spans="1:20" ht="20.100000000000001" customHeight="1" x14ac:dyDescent="0.25">
      <c r="A439" s="11">
        <v>1947</v>
      </c>
      <c r="B439" t="s">
        <v>1366</v>
      </c>
      <c r="C439" s="21" t="str">
        <f>VLOOKUP(Table1[[#This Row],[pID]],FIFAdata5626[],5,)</f>
        <v>Nilson Angulo</v>
      </c>
      <c r="D439" s="11" t="e" cm="1" vm="55">
        <f t="array" aca="1" ref="D439" ca="1">_xlfn.FIELDVALUE(Table1[[#This Row],[Team]],"image")</f>
        <v>#VALUE!</v>
      </c>
      <c r="E439" s="21" t="e" vm="56">
        <v>#VALUE!</v>
      </c>
      <c r="F439" s="11" t="str">
        <f>VLOOKUP(Table1[[#This Row],[pID]],FIFAdata5626[],7,FALSE)</f>
        <v>MID</v>
      </c>
      <c r="G439" s="23">
        <v>60</v>
      </c>
      <c r="H439" s="11">
        <f>VLOOKUP(Table1[[#This Row],[pID]],FIFAdata5626[],8,FALSE)</f>
        <v>6</v>
      </c>
      <c r="I439" s="29" t="str">
        <f>IF(VLOOKUP(Table1[[#This Row],[pID]],FIFAdata5626[],9,FALSE)="playing","In the squad","Not selected")</f>
        <v>In the squad</v>
      </c>
      <c r="J439" s="11" t="str">
        <f>VLOOKUP(Table1[[#This Row],[Team]],Table2[],10,)</f>
        <v>Pot 2</v>
      </c>
      <c r="K439" s="11" t="str">
        <f>VLOOKUP(Table1[[#This Row],[Team]],Table2[],11,)</f>
        <v>Group E</v>
      </c>
      <c r="L439" s="2" t="b">
        <v>1</v>
      </c>
      <c r="M439" s="36">
        <v>0.88</v>
      </c>
      <c r="N439" s="37">
        <v>0.4</v>
      </c>
      <c r="O439" s="37">
        <v>0.15</v>
      </c>
      <c r="P439" s="37">
        <v>0.04</v>
      </c>
      <c r="Q439" s="38">
        <v>0.02</v>
      </c>
      <c r="R439" s="39" t="b">
        <v>0</v>
      </c>
      <c r="S439" s="11"/>
      <c r="T439" s="44"/>
    </row>
    <row r="440" spans="1:20" ht="20.100000000000001" customHeight="1" x14ac:dyDescent="0.25">
      <c r="A440" s="11">
        <v>428</v>
      </c>
      <c r="B440" t="s">
        <v>383</v>
      </c>
      <c r="C440" s="21" t="str">
        <f>VLOOKUP(Table1[[#This Row],[pID]],FIFAdata5626[],5,)</f>
        <v>Alan Franco</v>
      </c>
      <c r="D440" s="11" t="e" cm="1" vm="55">
        <f t="array" aca="1" ref="D440" ca="1">_xlfn.FIELDVALUE(Table1[[#This Row],[Team]],"image")</f>
        <v>#VALUE!</v>
      </c>
      <c r="E440" s="21" t="e" vm="56">
        <v>#VALUE!</v>
      </c>
      <c r="F440" s="11" t="str">
        <f>VLOOKUP(Table1[[#This Row],[pID]],FIFAdata5626[],7,FALSE)</f>
        <v>MID</v>
      </c>
      <c r="G440" s="23">
        <v>55.999999999999993</v>
      </c>
      <c r="H440" s="11">
        <f>VLOOKUP(Table1[[#This Row],[pID]],FIFAdata5626[],8,FALSE)</f>
        <v>5.6</v>
      </c>
      <c r="I440" s="28" t="str">
        <f>IF(VLOOKUP(Table1[[#This Row],[pID]],FIFAdata5626[],9,FALSE)="playing","In the squad","Not selected")</f>
        <v>In the squad</v>
      </c>
      <c r="J440" s="11" t="str">
        <f>VLOOKUP(Table1[[#This Row],[Team]],Table2[],10,)</f>
        <v>Pot 2</v>
      </c>
      <c r="K440" s="11" t="str">
        <f>VLOOKUP(Table1[[#This Row],[Team]],Table2[],11,)</f>
        <v>Group E</v>
      </c>
      <c r="L440" s="1" t="b">
        <v>1</v>
      </c>
      <c r="M440" s="36">
        <v>0.88</v>
      </c>
      <c r="N440" s="37">
        <v>0.4</v>
      </c>
      <c r="O440" s="37">
        <v>0.15</v>
      </c>
      <c r="P440" s="37">
        <v>0.04</v>
      </c>
      <c r="Q440" s="38">
        <v>0.02</v>
      </c>
      <c r="R440" s="39" t="b">
        <v>0</v>
      </c>
      <c r="S440" s="11"/>
      <c r="T440" s="44"/>
    </row>
    <row r="441" spans="1:20" ht="20.100000000000001" customHeight="1" x14ac:dyDescent="0.25">
      <c r="A441" s="11">
        <v>427</v>
      </c>
      <c r="B441" t="s">
        <v>382</v>
      </c>
      <c r="C441" s="21" t="str">
        <f>VLOOKUP(Table1[[#This Row],[pID]],FIFAdata5626[],5,)</f>
        <v>Kendry Páez</v>
      </c>
      <c r="D441" s="11" t="e" cm="1" vm="55">
        <f t="array" aca="1" ref="D441" ca="1">_xlfn.FIELDVALUE(Table1[[#This Row],[Team]],"image")</f>
        <v>#VALUE!</v>
      </c>
      <c r="E441" s="21" t="e" vm="56">
        <v>#VALUE!</v>
      </c>
      <c r="F441" s="11" t="str">
        <f>VLOOKUP(Table1[[#This Row],[pID]],FIFAdata5626[],7,FALSE)</f>
        <v>MID</v>
      </c>
      <c r="G441" s="23">
        <v>52</v>
      </c>
      <c r="H441" s="11">
        <f>VLOOKUP(Table1[[#This Row],[pID]],FIFAdata5626[],8,FALSE)</f>
        <v>5.2</v>
      </c>
      <c r="I441" s="28" t="str">
        <f>IF(VLOOKUP(Table1[[#This Row],[pID]],FIFAdata5626[],9,FALSE)="playing","In the squad","Not selected")</f>
        <v>In the squad</v>
      </c>
      <c r="J441" s="11" t="str">
        <f>VLOOKUP(Table1[[#This Row],[Team]],Table2[],10,)</f>
        <v>Pot 2</v>
      </c>
      <c r="K441" s="11" t="str">
        <f>VLOOKUP(Table1[[#This Row],[Team]],Table2[],11,)</f>
        <v>Group E</v>
      </c>
      <c r="L441" s="1" t="b">
        <v>1</v>
      </c>
      <c r="M441" s="36">
        <v>0.88</v>
      </c>
      <c r="N441" s="37">
        <v>0.4</v>
      </c>
      <c r="O441" s="37">
        <v>0.15</v>
      </c>
      <c r="P441" s="37">
        <v>0.04</v>
      </c>
      <c r="Q441" s="38">
        <v>0.02</v>
      </c>
      <c r="R441" s="39" t="b">
        <v>0</v>
      </c>
      <c r="S441" s="11"/>
      <c r="T441" s="44"/>
    </row>
    <row r="442" spans="1:20" ht="20.100000000000001" customHeight="1" x14ac:dyDescent="0.25">
      <c r="A442" s="11">
        <v>429</v>
      </c>
      <c r="B442" t="s">
        <v>384</v>
      </c>
      <c r="C442" s="21" t="str">
        <f>VLOOKUP(Table1[[#This Row],[pID]],FIFAdata5626[],5,)</f>
        <v>Pedro Vite</v>
      </c>
      <c r="D442" s="11" t="e" cm="1" vm="55">
        <f t="array" aca="1" ref="D442" ca="1">_xlfn.FIELDVALUE(Table1[[#This Row],[Team]],"image")</f>
        <v>#VALUE!</v>
      </c>
      <c r="E442" s="21" t="e" vm="56">
        <v>#VALUE!</v>
      </c>
      <c r="F442" s="11" t="str">
        <f>VLOOKUP(Table1[[#This Row],[pID]],FIFAdata5626[],7,FALSE)</f>
        <v>MID</v>
      </c>
      <c r="G442" s="23">
        <v>52</v>
      </c>
      <c r="H442" s="11">
        <f>VLOOKUP(Table1[[#This Row],[pID]],FIFAdata5626[],8,FALSE)</f>
        <v>5.2</v>
      </c>
      <c r="I442" s="28" t="str">
        <f>IF(VLOOKUP(Table1[[#This Row],[pID]],FIFAdata5626[],9,FALSE)="playing","In the squad","Not selected")</f>
        <v>In the squad</v>
      </c>
      <c r="J442" s="11" t="str">
        <f>VLOOKUP(Table1[[#This Row],[Team]],Table2[],10,)</f>
        <v>Pot 2</v>
      </c>
      <c r="K442" s="11" t="str">
        <f>VLOOKUP(Table1[[#This Row],[Team]],Table2[],11,)</f>
        <v>Group E</v>
      </c>
      <c r="L442" s="1" t="b">
        <v>1</v>
      </c>
      <c r="M442" s="36">
        <v>0.88</v>
      </c>
      <c r="N442" s="37">
        <v>0.4</v>
      </c>
      <c r="O442" s="37">
        <v>0.15</v>
      </c>
      <c r="P442" s="37">
        <v>0.04</v>
      </c>
      <c r="Q442" s="38">
        <v>0.02</v>
      </c>
      <c r="R442" s="39" t="b">
        <v>0</v>
      </c>
      <c r="S442" s="11"/>
      <c r="T442" s="44"/>
    </row>
    <row r="443" spans="1:20" ht="20.100000000000001" customHeight="1" x14ac:dyDescent="0.25">
      <c r="A443" s="11">
        <v>414</v>
      </c>
      <c r="B443" t="s">
        <v>372</v>
      </c>
      <c r="C443" s="21" t="str">
        <f>VLOOKUP(Table1[[#This Row],[pID]],FIFAdata5626[],5,)</f>
        <v>John Yeboah</v>
      </c>
      <c r="D443" s="11" t="e" cm="1" vm="55">
        <f t="array" aca="1" ref="D443" ca="1">_xlfn.FIELDVALUE(Table1[[#This Row],[Team]],"image")</f>
        <v>#VALUE!</v>
      </c>
      <c r="E443" s="21" t="e" vm="56">
        <v>#VALUE!</v>
      </c>
      <c r="F443" s="11" t="str">
        <f>VLOOKUP(Table1[[#This Row],[pID]],FIFAdata5626[],7,FALSE)</f>
        <v>MID</v>
      </c>
      <c r="G443" s="23">
        <v>51</v>
      </c>
      <c r="H443" s="11">
        <f>VLOOKUP(Table1[[#This Row],[pID]],FIFAdata5626[],8,FALSE)</f>
        <v>5.0999999999999996</v>
      </c>
      <c r="I443" s="28" t="str">
        <f>IF(VLOOKUP(Table1[[#This Row],[pID]],FIFAdata5626[],9,FALSE)="playing","In the squad","Not selected")</f>
        <v>In the squad</v>
      </c>
      <c r="J443" s="11" t="str">
        <f>VLOOKUP(Table1[[#This Row],[Team]],Table2[],10,)</f>
        <v>Pot 2</v>
      </c>
      <c r="K443" s="11" t="str">
        <f>VLOOKUP(Table1[[#This Row],[Team]],Table2[],11,)</f>
        <v>Group E</v>
      </c>
      <c r="L443" s="1" t="b">
        <v>1</v>
      </c>
      <c r="M443" s="36">
        <v>0.88</v>
      </c>
      <c r="N443" s="37">
        <v>0.4</v>
      </c>
      <c r="O443" s="37">
        <v>0.15</v>
      </c>
      <c r="P443" s="37">
        <v>0.04</v>
      </c>
      <c r="Q443" s="38">
        <v>0.02</v>
      </c>
      <c r="R443" s="39" t="b">
        <v>0</v>
      </c>
      <c r="S443" s="11"/>
      <c r="T443" s="44"/>
    </row>
    <row r="444" spans="1:20" ht="20.100000000000001" customHeight="1" x14ac:dyDescent="0.25">
      <c r="A444" s="11">
        <v>398</v>
      </c>
      <c r="B444" t="s">
        <v>361</v>
      </c>
      <c r="C444" s="21" t="str">
        <f>VLOOKUP(Table1[[#This Row],[pID]],FIFAdata5626[],5,)</f>
        <v>Denil Castillo</v>
      </c>
      <c r="D444" s="11" t="e" cm="1" vm="55">
        <f t="array" aca="1" ref="D444" ca="1">_xlfn.FIELDVALUE(Table1[[#This Row],[Team]],"image")</f>
        <v>#VALUE!</v>
      </c>
      <c r="E444" s="21" t="e" vm="56">
        <v>#VALUE!</v>
      </c>
      <c r="F444" s="11" t="str">
        <f>VLOOKUP(Table1[[#This Row],[pID]],FIFAdata5626[],7,FALSE)</f>
        <v>MID</v>
      </c>
      <c r="G444" s="23">
        <v>49.000000000000007</v>
      </c>
      <c r="H444" s="11">
        <f>VLOOKUP(Table1[[#This Row],[pID]],FIFAdata5626[],8,FALSE)</f>
        <v>4.9000000000000004</v>
      </c>
      <c r="I444" s="28" t="str">
        <f>IF(VLOOKUP(Table1[[#This Row],[pID]],FIFAdata5626[],9,FALSE)="playing","In the squad","Not selected")</f>
        <v>In the squad</v>
      </c>
      <c r="J444" s="11" t="str">
        <f>VLOOKUP(Table1[[#This Row],[Team]],Table2[],10,)</f>
        <v>Pot 2</v>
      </c>
      <c r="K444" s="11" t="str">
        <f>VLOOKUP(Table1[[#This Row],[Team]],Table2[],11,)</f>
        <v>Group E</v>
      </c>
      <c r="L444" s="1" t="b">
        <v>1</v>
      </c>
      <c r="M444" s="36">
        <v>0.88</v>
      </c>
      <c r="N444" s="37">
        <v>0.4</v>
      </c>
      <c r="O444" s="37">
        <v>0.15</v>
      </c>
      <c r="P444" s="37">
        <v>0.04</v>
      </c>
      <c r="Q444" s="38">
        <v>0.02</v>
      </c>
      <c r="R444" s="39" t="b">
        <v>0</v>
      </c>
      <c r="S444" s="11"/>
      <c r="T444" s="44"/>
    </row>
    <row r="445" spans="1:20" ht="20.100000000000001" customHeight="1" x14ac:dyDescent="0.25">
      <c r="A445" s="11">
        <v>399</v>
      </c>
      <c r="B445" t="s">
        <v>362</v>
      </c>
      <c r="C445" s="21" t="str">
        <f>VLOOKUP(Table1[[#This Row],[pID]],FIFAdata5626[],5,)</f>
        <v>Jordy Alcívar</v>
      </c>
      <c r="D445" s="11" t="e" cm="1" vm="55">
        <f t="array" aca="1" ref="D445" ca="1">_xlfn.FIELDVALUE(Table1[[#This Row],[Team]],"image")</f>
        <v>#VALUE!</v>
      </c>
      <c r="E445" s="21" t="e" vm="56">
        <v>#VALUE!</v>
      </c>
      <c r="F445" s="11" t="str">
        <f>VLOOKUP(Table1[[#This Row],[pID]],FIFAdata5626[],7,FALSE)</f>
        <v>MID</v>
      </c>
      <c r="G445" s="23">
        <v>49.000000000000007</v>
      </c>
      <c r="H445" s="11">
        <f>VLOOKUP(Table1[[#This Row],[pID]],FIFAdata5626[],8,FALSE)</f>
        <v>4.9000000000000004</v>
      </c>
      <c r="I445" s="28" t="str">
        <f>IF(VLOOKUP(Table1[[#This Row],[pID]],FIFAdata5626[],9,FALSE)="playing","In the squad","Not selected")</f>
        <v>In the squad</v>
      </c>
      <c r="J445" s="11" t="str">
        <f>VLOOKUP(Table1[[#This Row],[Team]],Table2[],10,)</f>
        <v>Pot 2</v>
      </c>
      <c r="K445" s="11" t="str">
        <f>VLOOKUP(Table1[[#This Row],[Team]],Table2[],11,)</f>
        <v>Group E</v>
      </c>
      <c r="L445" s="1" t="b">
        <v>1</v>
      </c>
      <c r="M445" s="36">
        <v>0.88</v>
      </c>
      <c r="N445" s="37">
        <v>0.4</v>
      </c>
      <c r="O445" s="37">
        <v>0.15</v>
      </c>
      <c r="P445" s="37">
        <v>0.04</v>
      </c>
      <c r="Q445" s="38">
        <v>0.02</v>
      </c>
      <c r="R445" s="39" t="b">
        <v>0</v>
      </c>
      <c r="S445" s="11"/>
      <c r="T445" s="44"/>
    </row>
    <row r="446" spans="1:20" ht="20.100000000000001" customHeight="1" x14ac:dyDescent="0.25">
      <c r="A446" s="11">
        <v>420</v>
      </c>
      <c r="B446" t="s">
        <v>377</v>
      </c>
      <c r="C446" s="21" t="str">
        <f>VLOOKUP(Table1[[#This Row],[pID]],FIFAdata5626[],5,)</f>
        <v>Anthony Valencia</v>
      </c>
      <c r="D446" s="11" t="e" cm="1" vm="55">
        <f t="array" aca="1" ref="D446" ca="1">_xlfn.FIELDVALUE(Table1[[#This Row],[Team]],"image")</f>
        <v>#VALUE!</v>
      </c>
      <c r="E446" s="21" t="e" vm="56">
        <v>#VALUE!</v>
      </c>
      <c r="F446" s="11" t="str">
        <f>VLOOKUP(Table1[[#This Row],[pID]],FIFAdata5626[],7,FALSE)</f>
        <v>MID</v>
      </c>
      <c r="G446" s="23">
        <v>42.000000000000007</v>
      </c>
      <c r="H446" s="11">
        <f>VLOOKUP(Table1[[#This Row],[pID]],FIFAdata5626[],8,FALSE)</f>
        <v>4.2</v>
      </c>
      <c r="I446" s="28" t="str">
        <f>IF(VLOOKUP(Table1[[#This Row],[pID]],FIFAdata5626[],9,FALSE)="playing","In the squad","Not selected")</f>
        <v>In the squad</v>
      </c>
      <c r="J446" s="11" t="str">
        <f>VLOOKUP(Table1[[#This Row],[Team]],Table2[],10,)</f>
        <v>Pot 2</v>
      </c>
      <c r="K446" s="11" t="str">
        <f>VLOOKUP(Table1[[#This Row],[Team]],Table2[],11,)</f>
        <v>Group E</v>
      </c>
      <c r="L446" s="1" t="b">
        <v>1</v>
      </c>
      <c r="M446" s="36">
        <v>0.88</v>
      </c>
      <c r="N446" s="37">
        <v>0.4</v>
      </c>
      <c r="O446" s="37">
        <v>0.15</v>
      </c>
      <c r="P446" s="37">
        <v>0.04</v>
      </c>
      <c r="Q446" s="38">
        <v>0.02</v>
      </c>
      <c r="R446" s="39" t="b">
        <v>0</v>
      </c>
      <c r="S446" s="11"/>
      <c r="T446" s="44"/>
    </row>
    <row r="447" spans="1:20" ht="20.100000000000001" customHeight="1" x14ac:dyDescent="0.25">
      <c r="A447" s="11">
        <v>412</v>
      </c>
      <c r="B447" t="s">
        <v>370</v>
      </c>
      <c r="C447" s="21" t="str">
        <f>VLOOKUP(Table1[[#This Row],[pID]],FIFAdata5626[],5,)</f>
        <v>Enner Valencia</v>
      </c>
      <c r="D447" s="11" t="e" cm="1" vm="55">
        <f t="array" aca="1" ref="D447" ca="1">_xlfn.FIELDVALUE(Table1[[#This Row],[Team]],"image")</f>
        <v>#VALUE!</v>
      </c>
      <c r="E447" s="21" t="e" vm="56">
        <v>#VALUE!</v>
      </c>
      <c r="F447" s="11" t="str">
        <f>VLOOKUP(Table1[[#This Row],[pID]],FIFAdata5626[],7,FALSE)</f>
        <v>FWD</v>
      </c>
      <c r="G447" s="23">
        <v>56.19047619047619</v>
      </c>
      <c r="H447" s="11">
        <f>VLOOKUP(Table1[[#This Row],[pID]],FIFAdata5626[],8,FALSE)</f>
        <v>5.9</v>
      </c>
      <c r="I447" s="28" t="str">
        <f>IF(VLOOKUP(Table1[[#This Row],[pID]],FIFAdata5626[],9,FALSE)="playing","In the squad","Not selected")</f>
        <v>In the squad</v>
      </c>
      <c r="J447" s="11" t="str">
        <f>VLOOKUP(Table1[[#This Row],[Team]],Table2[],10,)</f>
        <v>Pot 2</v>
      </c>
      <c r="K447" s="11" t="str">
        <f>VLOOKUP(Table1[[#This Row],[Team]],Table2[],11,)</f>
        <v>Group E</v>
      </c>
      <c r="L447" s="1" t="b">
        <v>1</v>
      </c>
      <c r="M447" s="36">
        <v>0.88</v>
      </c>
      <c r="N447" s="37">
        <v>0.4</v>
      </c>
      <c r="O447" s="37">
        <v>0.15</v>
      </c>
      <c r="P447" s="37">
        <v>0.04</v>
      </c>
      <c r="Q447" s="38">
        <v>0.02</v>
      </c>
      <c r="R447" s="39" t="b">
        <v>0</v>
      </c>
      <c r="S447" s="11"/>
      <c r="T447" s="44"/>
    </row>
    <row r="448" spans="1:20" ht="20.100000000000001" customHeight="1" x14ac:dyDescent="0.25">
      <c r="A448" s="11">
        <v>413</v>
      </c>
      <c r="B448" t="s">
        <v>371</v>
      </c>
      <c r="C448" s="21" t="str">
        <f>VLOOKUP(Table1[[#This Row],[pID]],FIFAdata5626[],5,)</f>
        <v>Gonzalo Plata</v>
      </c>
      <c r="D448" s="11" t="e" cm="1" vm="55">
        <f t="array" aca="1" ref="D448" ca="1">_xlfn.FIELDVALUE(Table1[[#This Row],[Team]],"image")</f>
        <v>#VALUE!</v>
      </c>
      <c r="E448" s="21" t="e" vm="56">
        <v>#VALUE!</v>
      </c>
      <c r="F448" s="11" t="str">
        <f>VLOOKUP(Table1[[#This Row],[pID]],FIFAdata5626[],7,FALSE)</f>
        <v>FWD</v>
      </c>
      <c r="G448" s="23">
        <v>53.333333333333336</v>
      </c>
      <c r="H448" s="11">
        <f>VLOOKUP(Table1[[#This Row],[pID]],FIFAdata5626[],8,FALSE)</f>
        <v>5.6</v>
      </c>
      <c r="I448" s="28" t="str">
        <f>IF(VLOOKUP(Table1[[#This Row],[pID]],FIFAdata5626[],9,FALSE)="playing","In the squad","Not selected")</f>
        <v>In the squad</v>
      </c>
      <c r="J448" s="11" t="str">
        <f>VLOOKUP(Table1[[#This Row],[Team]],Table2[],10,)</f>
        <v>Pot 2</v>
      </c>
      <c r="K448" s="11" t="str">
        <f>VLOOKUP(Table1[[#This Row],[Team]],Table2[],11,)</f>
        <v>Group E</v>
      </c>
      <c r="L448" s="1" t="b">
        <v>1</v>
      </c>
      <c r="M448" s="36">
        <v>0.88</v>
      </c>
      <c r="N448" s="37">
        <v>0.4</v>
      </c>
      <c r="O448" s="37">
        <v>0.15</v>
      </c>
      <c r="P448" s="37">
        <v>0.04</v>
      </c>
      <c r="Q448" s="38">
        <v>0.02</v>
      </c>
      <c r="R448" s="39" t="b">
        <v>0</v>
      </c>
      <c r="S448" s="11"/>
      <c r="T448" s="44"/>
    </row>
    <row r="449" spans="1:20" ht="20.100000000000001" customHeight="1" x14ac:dyDescent="0.25">
      <c r="A449" s="11">
        <v>415</v>
      </c>
      <c r="B449" t="s">
        <v>373</v>
      </c>
      <c r="C449" s="21" t="str">
        <f>VLOOKUP(Table1[[#This Row],[pID]],FIFAdata5626[],5,)</f>
        <v>Kevin Rodríguez</v>
      </c>
      <c r="D449" s="11" t="e" cm="1" vm="55">
        <f t="array" aca="1" ref="D449" ca="1">_xlfn.FIELDVALUE(Table1[[#This Row],[Team]],"image")</f>
        <v>#VALUE!</v>
      </c>
      <c r="E449" s="21" t="e" vm="56">
        <v>#VALUE!</v>
      </c>
      <c r="F449" s="11" t="str">
        <f>VLOOKUP(Table1[[#This Row],[pID]],FIFAdata5626[],7,FALSE)</f>
        <v>FWD</v>
      </c>
      <c r="G449" s="23">
        <v>46.666666666666664</v>
      </c>
      <c r="H449" s="11">
        <f>VLOOKUP(Table1[[#This Row],[pID]],FIFAdata5626[],8,FALSE)</f>
        <v>4.9000000000000004</v>
      </c>
      <c r="I449" s="28" t="str">
        <f>IF(VLOOKUP(Table1[[#This Row],[pID]],FIFAdata5626[],9,FALSE)="playing","In the squad","Not selected")</f>
        <v>In the squad</v>
      </c>
      <c r="J449" s="11" t="str">
        <f>VLOOKUP(Table1[[#This Row],[Team]],Table2[],10,)</f>
        <v>Pot 2</v>
      </c>
      <c r="K449" s="11" t="str">
        <f>VLOOKUP(Table1[[#This Row],[Team]],Table2[],11,)</f>
        <v>Group E</v>
      </c>
      <c r="L449" s="1" t="b">
        <v>1</v>
      </c>
      <c r="M449" s="36">
        <v>0.88</v>
      </c>
      <c r="N449" s="37">
        <v>0.4</v>
      </c>
      <c r="O449" s="37">
        <v>0.15</v>
      </c>
      <c r="P449" s="37">
        <v>0.04</v>
      </c>
      <c r="Q449" s="38">
        <v>0.02</v>
      </c>
      <c r="R449" s="39" t="b">
        <v>0</v>
      </c>
      <c r="S449" s="11"/>
      <c r="T449" s="44"/>
    </row>
    <row r="450" spans="1:20" ht="20.100000000000001" customHeight="1" thickBot="1" x14ac:dyDescent="0.3">
      <c r="A450" s="20">
        <v>416</v>
      </c>
      <c r="B450" t="s">
        <v>374</v>
      </c>
      <c r="C450" s="22" t="str">
        <f>VLOOKUP(Table1[[#This Row],[pID]],FIFAdata5626[],5,)</f>
        <v>Alan Minda</v>
      </c>
      <c r="D450" s="20" t="e" cm="1" vm="55">
        <f t="array" aca="1" ref="D450" ca="1">_xlfn.FIELDVALUE(Table1[[#This Row],[Team]],"image")</f>
        <v>#VALUE!</v>
      </c>
      <c r="E450" s="22" t="e" vm="56">
        <v>#VALUE!</v>
      </c>
      <c r="F450" s="20" t="str">
        <f>VLOOKUP(Table1[[#This Row],[pID]],FIFAdata5626[],7,FALSE)</f>
        <v>FWD</v>
      </c>
      <c r="G450" s="24">
        <v>46.666666666666664</v>
      </c>
      <c r="H450" s="20">
        <f>VLOOKUP(Table1[[#This Row],[pID]],FIFAdata5626[],8,FALSE)</f>
        <v>4.9000000000000004</v>
      </c>
      <c r="I450" s="30" t="str">
        <f>IF(VLOOKUP(Table1[[#This Row],[pID]],FIFAdata5626[],9,FALSE)="playing","In the squad","Not selected")</f>
        <v>In the squad</v>
      </c>
      <c r="J450" s="20" t="str">
        <f>VLOOKUP(Table1[[#This Row],[Team]],Table2[],10,)</f>
        <v>Pot 2</v>
      </c>
      <c r="K450" s="20" t="str">
        <f>VLOOKUP(Table1[[#This Row],[Team]],Table2[],11,)</f>
        <v>Group E</v>
      </c>
      <c r="L450" s="1" t="b">
        <v>1</v>
      </c>
      <c r="M450" s="40">
        <v>0.88</v>
      </c>
      <c r="N450" s="41">
        <v>0.4</v>
      </c>
      <c r="O450" s="41">
        <v>0.15</v>
      </c>
      <c r="P450" s="41">
        <v>0.04</v>
      </c>
      <c r="Q450" s="42">
        <v>0.02</v>
      </c>
      <c r="R450" s="43" t="b">
        <v>0</v>
      </c>
      <c r="S450" s="20"/>
      <c r="T450" s="45"/>
    </row>
    <row r="451" spans="1:20" ht="20.100000000000001" customHeight="1" x14ac:dyDescent="0.25">
      <c r="A451" s="11">
        <v>417</v>
      </c>
      <c r="B451" t="s">
        <v>375</v>
      </c>
      <c r="C451" s="21" t="str">
        <f>VLOOKUP(Table1[[#This Row],[pID]],FIFAdata5626[],5,)</f>
        <v>Jordy Caicedo</v>
      </c>
      <c r="D451" s="11" t="e" cm="1" vm="55">
        <f t="array" aca="1" ref="D451" ca="1">_xlfn.FIELDVALUE(Table1[[#This Row],[Team]],"image")</f>
        <v>#VALUE!</v>
      </c>
      <c r="E451" s="21" t="e" vm="56">
        <v>#VALUE!</v>
      </c>
      <c r="F451" s="11" t="str">
        <f>VLOOKUP(Table1[[#This Row],[pID]],FIFAdata5626[],7,FALSE)</f>
        <v>FWD</v>
      </c>
      <c r="G451" s="23">
        <v>46.666666666666664</v>
      </c>
      <c r="H451" s="11">
        <f>VLOOKUP(Table1[[#This Row],[pID]],FIFAdata5626[],8,FALSE)</f>
        <v>4.9000000000000004</v>
      </c>
      <c r="I451" s="28" t="str">
        <f>IF(VLOOKUP(Table1[[#This Row],[pID]],FIFAdata5626[],9,FALSE)="playing","In the squad","Not selected")</f>
        <v>In the squad</v>
      </c>
      <c r="J451" s="11" t="str">
        <f>VLOOKUP(Table1[[#This Row],[Team]],Table2[],10,)</f>
        <v>Pot 2</v>
      </c>
      <c r="K451" s="11" t="str">
        <f>VLOOKUP(Table1[[#This Row],[Team]],Table2[],11,)</f>
        <v>Group E</v>
      </c>
      <c r="L451" s="1" t="b">
        <v>1</v>
      </c>
      <c r="M451" s="36">
        <v>0.88</v>
      </c>
      <c r="N451" s="37">
        <v>0.4</v>
      </c>
      <c r="O451" s="37">
        <v>0.15</v>
      </c>
      <c r="P451" s="37">
        <v>0.04</v>
      </c>
      <c r="Q451" s="38">
        <v>0.02</v>
      </c>
      <c r="R451" s="39" t="b">
        <v>0</v>
      </c>
      <c r="S451" s="11"/>
      <c r="T451" s="44"/>
    </row>
    <row r="452" spans="1:20" ht="20.100000000000001" customHeight="1" x14ac:dyDescent="0.25">
      <c r="A452" s="11">
        <v>421</v>
      </c>
      <c r="B452" t="s">
        <v>378</v>
      </c>
      <c r="C452" s="21" t="str">
        <f>VLOOKUP(Table1[[#This Row],[pID]],FIFAdata5626[],5,)</f>
        <v>Jeremy Arévalo</v>
      </c>
      <c r="D452" s="11" t="e" cm="1" vm="55">
        <f t="array" aca="1" ref="D452" ca="1">_xlfn.FIELDVALUE(Table1[[#This Row],[Team]],"image")</f>
        <v>#VALUE!</v>
      </c>
      <c r="E452" s="21" t="e" vm="56">
        <v>#VALUE!</v>
      </c>
      <c r="F452" s="11" t="str">
        <f>VLOOKUP(Table1[[#This Row],[pID]],FIFAdata5626[],7,FALSE)</f>
        <v>FWD</v>
      </c>
      <c r="G452" s="23">
        <v>38.095238095238095</v>
      </c>
      <c r="H452" s="11">
        <f>VLOOKUP(Table1[[#This Row],[pID]],FIFAdata5626[],8,FALSE)</f>
        <v>4</v>
      </c>
      <c r="I452" s="29" t="str">
        <f>IF(VLOOKUP(Table1[[#This Row],[pID]],FIFAdata5626[],9,FALSE)="playing","In the squad","Not selected")</f>
        <v>In the squad</v>
      </c>
      <c r="J452" s="11" t="str">
        <f>VLOOKUP(Table1[[#This Row],[Team]],Table2[],10,)</f>
        <v>Pot 2</v>
      </c>
      <c r="K452" s="11" t="str">
        <f>VLOOKUP(Table1[[#This Row],[Team]],Table2[],11,)</f>
        <v>Group E</v>
      </c>
      <c r="L452" s="2" t="b">
        <v>1</v>
      </c>
      <c r="M452" s="36">
        <v>0.88</v>
      </c>
      <c r="N452" s="37">
        <v>0.4</v>
      </c>
      <c r="O452" s="37">
        <v>0.15</v>
      </c>
      <c r="P452" s="37">
        <v>0.04</v>
      </c>
      <c r="Q452" s="38">
        <v>0.02</v>
      </c>
      <c r="R452" s="39" t="b">
        <v>0</v>
      </c>
      <c r="S452" s="11"/>
      <c r="T452" s="44"/>
    </row>
    <row r="453" spans="1:20" ht="20.100000000000001" customHeight="1" x14ac:dyDescent="0.25">
      <c r="A453" s="11">
        <v>451</v>
      </c>
      <c r="B453" t="s">
        <v>401</v>
      </c>
      <c r="C453" s="21" t="str">
        <f>VLOOKUP(Table1[[#This Row],[pID]],FIFAdata5626[],5,)</f>
        <v>Mohamed El Shenawy</v>
      </c>
      <c r="D453" s="11" t="e" cm="1" vm="59">
        <f t="array" aca="1" ref="D453" ca="1">_xlfn.FIELDVALUE(Table1[[#This Row],[Team]],"image")</f>
        <v>#VALUE!</v>
      </c>
      <c r="E453" s="21" t="e" vm="60">
        <v>#VALUE!</v>
      </c>
      <c r="F453" s="11" t="str">
        <f>VLOOKUP(Table1[[#This Row],[pID]],FIFAdata5626[],7,FALSE)</f>
        <v>GK</v>
      </c>
      <c r="G453" s="23">
        <v>72</v>
      </c>
      <c r="H453" s="11">
        <f>VLOOKUP(Table1[[#This Row],[pID]],FIFAdata5626[],8,FALSE)</f>
        <v>3.6</v>
      </c>
      <c r="I453" s="28" t="str">
        <f>IF(VLOOKUP(Table1[[#This Row],[pID]],FIFAdata5626[],9,FALSE)="playing","In the squad","Not selected")</f>
        <v>In the squad</v>
      </c>
      <c r="J453" s="11" t="str">
        <f>VLOOKUP(Table1[[#This Row],[Team]],Table2[],10,)</f>
        <v>Pot 3</v>
      </c>
      <c r="K453" s="11" t="str">
        <f>VLOOKUP(Table1[[#This Row],[Team]],Table2[],11,)</f>
        <v>Group G</v>
      </c>
      <c r="L453" s="1" t="b">
        <v>1</v>
      </c>
      <c r="M453" s="36">
        <v>0.73</v>
      </c>
      <c r="N453" s="37">
        <v>0.28000000000000003</v>
      </c>
      <c r="O453" s="37">
        <v>7.0000000000000007E-2</v>
      </c>
      <c r="P453" s="37">
        <v>0.03</v>
      </c>
      <c r="Q453" s="38">
        <v>0.02</v>
      </c>
      <c r="R453" s="39" t="b">
        <v>0</v>
      </c>
      <c r="S453" s="11"/>
      <c r="T453" s="44"/>
    </row>
    <row r="454" spans="1:20" ht="20.100000000000001" customHeight="1" x14ac:dyDescent="0.25">
      <c r="A454" s="11">
        <v>452</v>
      </c>
      <c r="B454" t="s">
        <v>402</v>
      </c>
      <c r="C454" s="21" t="str">
        <f>VLOOKUP(Table1[[#This Row],[pID]],FIFAdata5626[],5,)</f>
        <v>El Mahdy Soliman</v>
      </c>
      <c r="D454" s="11" t="e" cm="1" vm="59">
        <f t="array" aca="1" ref="D454" ca="1">_xlfn.FIELDVALUE(Table1[[#This Row],[Team]],"image")</f>
        <v>#VALUE!</v>
      </c>
      <c r="E454" s="21" t="e" vm="60">
        <v>#VALUE!</v>
      </c>
      <c r="F454" s="11" t="str">
        <f>VLOOKUP(Table1[[#This Row],[pID]],FIFAdata5626[],7,FALSE)</f>
        <v>GK</v>
      </c>
      <c r="G454" s="23">
        <v>72</v>
      </c>
      <c r="H454" s="11">
        <f>VLOOKUP(Table1[[#This Row],[pID]],FIFAdata5626[],8,FALSE)</f>
        <v>3.6</v>
      </c>
      <c r="I454" s="28" t="str">
        <f>IF(VLOOKUP(Table1[[#This Row],[pID]],FIFAdata5626[],9,FALSE)="playing","In the squad","Not selected")</f>
        <v>In the squad</v>
      </c>
      <c r="J454" s="11" t="str">
        <f>VLOOKUP(Table1[[#This Row],[Team]],Table2[],10,)</f>
        <v>Pot 3</v>
      </c>
      <c r="K454" s="11" t="str">
        <f>VLOOKUP(Table1[[#This Row],[Team]],Table2[],11,)</f>
        <v>Group G</v>
      </c>
      <c r="L454" s="1" t="b">
        <v>1</v>
      </c>
      <c r="M454" s="36">
        <v>0.73</v>
      </c>
      <c r="N454" s="37">
        <v>0.28000000000000003</v>
      </c>
      <c r="O454" s="37">
        <v>7.0000000000000007E-2</v>
      </c>
      <c r="P454" s="37">
        <v>0.03</v>
      </c>
      <c r="Q454" s="38">
        <v>0.02</v>
      </c>
      <c r="R454" s="39" t="b">
        <v>0</v>
      </c>
      <c r="S454" s="11"/>
      <c r="T454" s="44"/>
    </row>
    <row r="455" spans="1:20" ht="20.100000000000001" customHeight="1" x14ac:dyDescent="0.25">
      <c r="A455" s="11">
        <v>453</v>
      </c>
      <c r="B455" t="s">
        <v>403</v>
      </c>
      <c r="C455" s="21" t="str">
        <f>VLOOKUP(Table1[[#This Row],[pID]],FIFAdata5626[],5,)</f>
        <v>Mostafa Shobeir</v>
      </c>
      <c r="D455" s="11" t="e" cm="1" vm="59">
        <f t="array" aca="1" ref="D455" ca="1">_xlfn.FIELDVALUE(Table1[[#This Row],[Team]],"image")</f>
        <v>#VALUE!</v>
      </c>
      <c r="E455" s="21" t="e" vm="60">
        <v>#VALUE!</v>
      </c>
      <c r="F455" s="11" t="str">
        <f>VLOOKUP(Table1[[#This Row],[pID]],FIFAdata5626[],7,FALSE)</f>
        <v>GK</v>
      </c>
      <c r="G455" s="23">
        <v>70</v>
      </c>
      <c r="H455" s="11">
        <f>VLOOKUP(Table1[[#This Row],[pID]],FIFAdata5626[],8,FALSE)</f>
        <v>3.5</v>
      </c>
      <c r="I455" s="28" t="str">
        <f>IF(VLOOKUP(Table1[[#This Row],[pID]],FIFAdata5626[],9,FALSE)="playing","In the squad","Not selected")</f>
        <v>In the squad</v>
      </c>
      <c r="J455" s="11" t="str">
        <f>VLOOKUP(Table1[[#This Row],[Team]],Table2[],10,)</f>
        <v>Pot 3</v>
      </c>
      <c r="K455" s="11" t="str">
        <f>VLOOKUP(Table1[[#This Row],[Team]],Table2[],11,)</f>
        <v>Group G</v>
      </c>
      <c r="L455" s="1" t="b">
        <v>1</v>
      </c>
      <c r="M455" s="36">
        <v>0.73</v>
      </c>
      <c r="N455" s="37">
        <v>0.28000000000000003</v>
      </c>
      <c r="O455" s="37">
        <v>7.0000000000000007E-2</v>
      </c>
      <c r="P455" s="37">
        <v>0.03</v>
      </c>
      <c r="Q455" s="38">
        <v>0.02</v>
      </c>
      <c r="R455" s="39" t="b">
        <v>0</v>
      </c>
      <c r="S455" s="11"/>
      <c r="T455" s="44"/>
    </row>
    <row r="456" spans="1:20" ht="20.100000000000001" customHeight="1" x14ac:dyDescent="0.25">
      <c r="A456" s="11">
        <v>454</v>
      </c>
      <c r="B456" t="s">
        <v>404</v>
      </c>
      <c r="C456" s="21" t="str">
        <f>VLOOKUP(Table1[[#This Row],[pID]],FIFAdata5626[],5,)</f>
        <v>Mohamed Alaa</v>
      </c>
      <c r="D456" s="11" t="e" cm="1" vm="59">
        <f t="array" aca="1" ref="D456" ca="1">_xlfn.FIELDVALUE(Table1[[#This Row],[Team]],"image")</f>
        <v>#VALUE!</v>
      </c>
      <c r="E456" s="21" t="e" vm="60">
        <v>#VALUE!</v>
      </c>
      <c r="F456" s="11" t="str">
        <f>VLOOKUP(Table1[[#This Row],[pID]],FIFAdata5626[],7,FALSE)</f>
        <v>GK</v>
      </c>
      <c r="G456" s="23">
        <v>70</v>
      </c>
      <c r="H456" s="11">
        <f>VLOOKUP(Table1[[#This Row],[pID]],FIFAdata5626[],8,FALSE)</f>
        <v>3.5</v>
      </c>
      <c r="I456" s="28" t="str">
        <f>IF(VLOOKUP(Table1[[#This Row],[pID]],FIFAdata5626[],9,FALSE)="playing","In the squad","Not selected")</f>
        <v>In the squad</v>
      </c>
      <c r="J456" s="11" t="str">
        <f>VLOOKUP(Table1[[#This Row],[Team]],Table2[],10,)</f>
        <v>Pot 3</v>
      </c>
      <c r="K456" s="11" t="str">
        <f>VLOOKUP(Table1[[#This Row],[Team]],Table2[],11,)</f>
        <v>Group G</v>
      </c>
      <c r="L456" s="1" t="b">
        <v>1</v>
      </c>
      <c r="M456" s="36">
        <v>0.73</v>
      </c>
      <c r="N456" s="37">
        <v>0.28000000000000003</v>
      </c>
      <c r="O456" s="37">
        <v>7.0000000000000007E-2</v>
      </c>
      <c r="P456" s="37">
        <v>0.03</v>
      </c>
      <c r="Q456" s="38">
        <v>0.02</v>
      </c>
      <c r="R456" s="39" t="b">
        <v>0</v>
      </c>
      <c r="S456" s="11"/>
      <c r="T456" s="44"/>
    </row>
    <row r="457" spans="1:20" ht="20.100000000000001" customHeight="1" x14ac:dyDescent="0.25">
      <c r="A457" s="11">
        <v>437</v>
      </c>
      <c r="B457" t="s">
        <v>391</v>
      </c>
      <c r="C457" s="21" t="str">
        <f>VLOOKUP(Table1[[#This Row],[pID]],FIFAdata5626[],5,)</f>
        <v>Mohamed Abdelmonem</v>
      </c>
      <c r="D457" s="11" t="e" cm="1" vm="59">
        <f t="array" aca="1" ref="D457" ca="1">_xlfn.FIELDVALUE(Table1[[#This Row],[Team]],"image")</f>
        <v>#VALUE!</v>
      </c>
      <c r="E457" s="21" t="e" vm="60">
        <v>#VALUE!</v>
      </c>
      <c r="F457" s="11" t="str">
        <f>VLOOKUP(Table1[[#This Row],[pID]],FIFAdata5626[],7,FALSE)</f>
        <v>DEF</v>
      </c>
      <c r="G457" s="23">
        <v>66.666666666666657</v>
      </c>
      <c r="H457" s="11">
        <f>VLOOKUP(Table1[[#This Row],[pID]],FIFAdata5626[],8,FALSE)</f>
        <v>4</v>
      </c>
      <c r="I457" s="28" t="str">
        <f>IF(VLOOKUP(Table1[[#This Row],[pID]],FIFAdata5626[],9,FALSE)="playing","In the squad","Not selected")</f>
        <v>In the squad</v>
      </c>
      <c r="J457" s="11" t="str">
        <f>VLOOKUP(Table1[[#This Row],[Team]],Table2[],10,)</f>
        <v>Pot 3</v>
      </c>
      <c r="K457" s="11" t="str">
        <f>VLOOKUP(Table1[[#This Row],[Team]],Table2[],11,)</f>
        <v>Group G</v>
      </c>
      <c r="L457" s="1" t="b">
        <v>1</v>
      </c>
      <c r="M457" s="36">
        <v>0.73</v>
      </c>
      <c r="N457" s="37">
        <v>0.28000000000000003</v>
      </c>
      <c r="O457" s="37">
        <v>7.0000000000000007E-2</v>
      </c>
      <c r="P457" s="37">
        <v>0.03</v>
      </c>
      <c r="Q457" s="38">
        <v>0.02</v>
      </c>
      <c r="R457" s="39" t="b">
        <v>0</v>
      </c>
      <c r="S457" s="11"/>
      <c r="T457" s="44"/>
    </row>
    <row r="458" spans="1:20" ht="20.100000000000001" customHeight="1" x14ac:dyDescent="0.25">
      <c r="A458" s="11">
        <v>438</v>
      </c>
      <c r="B458" t="s">
        <v>392</v>
      </c>
      <c r="C458" s="21" t="str">
        <f>VLOOKUP(Table1[[#This Row],[pID]],FIFAdata5626[],5,)</f>
        <v>Ahmed Fatouh</v>
      </c>
      <c r="D458" s="11" t="e" cm="1" vm="59">
        <f t="array" aca="1" ref="D458" ca="1">_xlfn.FIELDVALUE(Table1[[#This Row],[Team]],"image")</f>
        <v>#VALUE!</v>
      </c>
      <c r="E458" s="21" t="e" vm="60">
        <v>#VALUE!</v>
      </c>
      <c r="F458" s="11" t="str">
        <f>VLOOKUP(Table1[[#This Row],[pID]],FIFAdata5626[],7,FALSE)</f>
        <v>DEF</v>
      </c>
      <c r="G458" s="23">
        <v>65</v>
      </c>
      <c r="H458" s="11">
        <f>VLOOKUP(Table1[[#This Row],[pID]],FIFAdata5626[],8,FALSE)</f>
        <v>3.9</v>
      </c>
      <c r="I458" s="28" t="str">
        <f>IF(VLOOKUP(Table1[[#This Row],[pID]],FIFAdata5626[],9,FALSE)="playing","In the squad","Not selected")</f>
        <v>In the squad</v>
      </c>
      <c r="J458" s="11" t="str">
        <f>VLOOKUP(Table1[[#This Row],[Team]],Table2[],10,)</f>
        <v>Pot 3</v>
      </c>
      <c r="K458" s="11" t="str">
        <f>VLOOKUP(Table1[[#This Row],[Team]],Table2[],11,)</f>
        <v>Group G</v>
      </c>
      <c r="L458" s="1" t="b">
        <v>1</v>
      </c>
      <c r="M458" s="36">
        <v>0.73</v>
      </c>
      <c r="N458" s="37">
        <v>0.28000000000000003</v>
      </c>
      <c r="O458" s="37">
        <v>7.0000000000000007E-2</v>
      </c>
      <c r="P458" s="37">
        <v>0.03</v>
      </c>
      <c r="Q458" s="38">
        <v>0.02</v>
      </c>
      <c r="R458" s="39" t="b">
        <v>0</v>
      </c>
      <c r="S458" s="11"/>
      <c r="T458" s="44"/>
    </row>
    <row r="459" spans="1:20" ht="20.100000000000001" customHeight="1" x14ac:dyDescent="0.25">
      <c r="A459" s="11">
        <v>1592</v>
      </c>
      <c r="B459" t="s">
        <v>1282</v>
      </c>
      <c r="C459" s="21" t="str">
        <f>VLOOKUP(Table1[[#This Row],[pID]],FIFAdata5626[],5,)</f>
        <v>Karim Hafez</v>
      </c>
      <c r="D459" s="11" t="e" cm="1" vm="59">
        <f t="array" aca="1" ref="D459" ca="1">_xlfn.FIELDVALUE(Table1[[#This Row],[Team]],"image")</f>
        <v>#VALUE!</v>
      </c>
      <c r="E459" s="21" t="e" vm="60">
        <v>#VALUE!</v>
      </c>
      <c r="F459" s="11" t="str">
        <f>VLOOKUP(Table1[[#This Row],[pID]],FIFAdata5626[],7,FALSE)</f>
        <v>DEF</v>
      </c>
      <c r="G459" s="23">
        <v>65</v>
      </c>
      <c r="H459" s="11">
        <f>VLOOKUP(Table1[[#This Row],[pID]],FIFAdata5626[],8,FALSE)</f>
        <v>3.9</v>
      </c>
      <c r="I459" s="35" t="str">
        <f>IF(VLOOKUP(Table1[[#This Row],[pID]],FIFAdata5626[],9,FALSE)="playing","In the squad","Not selected")</f>
        <v>In the squad</v>
      </c>
      <c r="J459" s="11" t="str">
        <f>VLOOKUP(Table1[[#This Row],[Team]],Table2[],10,)</f>
        <v>Pot 3</v>
      </c>
      <c r="K459" s="11" t="str">
        <f>VLOOKUP(Table1[[#This Row],[Team]],Table2[],11,)</f>
        <v>Group G</v>
      </c>
      <c r="L459" s="7" t="b">
        <v>1</v>
      </c>
      <c r="M459" s="36">
        <v>0.73</v>
      </c>
      <c r="N459" s="37">
        <v>0.28000000000000003</v>
      </c>
      <c r="O459" s="37">
        <v>7.0000000000000007E-2</v>
      </c>
      <c r="P459" s="37">
        <v>0.03</v>
      </c>
      <c r="Q459" s="38">
        <v>0.02</v>
      </c>
      <c r="R459" s="39" t="b">
        <v>0</v>
      </c>
      <c r="S459" s="11"/>
      <c r="T459" s="44"/>
    </row>
    <row r="460" spans="1:20" ht="20.100000000000001" customHeight="1" x14ac:dyDescent="0.25">
      <c r="A460" s="11">
        <v>439</v>
      </c>
      <c r="B460" t="s">
        <v>393</v>
      </c>
      <c r="C460" s="21" t="str">
        <f>VLOOKUP(Table1[[#This Row],[pID]],FIFAdata5626[],5,)</f>
        <v>Mohamed Hany</v>
      </c>
      <c r="D460" s="11" t="e" cm="1" vm="59">
        <f t="array" aca="1" ref="D460" ca="1">_xlfn.FIELDVALUE(Table1[[#This Row],[Team]],"image")</f>
        <v>#VALUE!</v>
      </c>
      <c r="E460" s="21" t="e" vm="60">
        <v>#VALUE!</v>
      </c>
      <c r="F460" s="11" t="str">
        <f>VLOOKUP(Table1[[#This Row],[pID]],FIFAdata5626[],7,FALSE)</f>
        <v>DEF</v>
      </c>
      <c r="G460" s="23">
        <v>60</v>
      </c>
      <c r="H460" s="11">
        <f>VLOOKUP(Table1[[#This Row],[pID]],FIFAdata5626[],8,FALSE)</f>
        <v>3.6</v>
      </c>
      <c r="I460" s="28" t="str">
        <f>IF(VLOOKUP(Table1[[#This Row],[pID]],FIFAdata5626[],9,FALSE)="playing","In the squad","Not selected")</f>
        <v>In the squad</v>
      </c>
      <c r="J460" s="11" t="str">
        <f>VLOOKUP(Table1[[#This Row],[Team]],Table2[],10,)</f>
        <v>Pot 3</v>
      </c>
      <c r="K460" s="11" t="str">
        <f>VLOOKUP(Table1[[#This Row],[Team]],Table2[],11,)</f>
        <v>Group G</v>
      </c>
      <c r="L460" s="1" t="b">
        <v>1</v>
      </c>
      <c r="M460" s="36">
        <v>0.73</v>
      </c>
      <c r="N460" s="37">
        <v>0.28000000000000003</v>
      </c>
      <c r="O460" s="37">
        <v>7.0000000000000007E-2</v>
      </c>
      <c r="P460" s="37">
        <v>0.03</v>
      </c>
      <c r="Q460" s="38">
        <v>0.02</v>
      </c>
      <c r="R460" s="39" t="b">
        <v>0</v>
      </c>
      <c r="S460" s="11"/>
      <c r="T460" s="44"/>
    </row>
    <row r="461" spans="1:20" ht="20.100000000000001" customHeight="1" x14ac:dyDescent="0.25">
      <c r="A461" s="11">
        <v>440</v>
      </c>
      <c r="B461" t="s">
        <v>394</v>
      </c>
      <c r="C461" s="21" t="str">
        <f>VLOOKUP(Table1[[#This Row],[pID]],FIFAdata5626[],5,)</f>
        <v>Ramy Rabia</v>
      </c>
      <c r="D461" s="11" t="e" cm="1" vm="59">
        <f t="array" aca="1" ref="D461" ca="1">_xlfn.FIELDVALUE(Table1[[#This Row],[Team]],"image")</f>
        <v>#VALUE!</v>
      </c>
      <c r="E461" s="21" t="e" vm="60">
        <v>#VALUE!</v>
      </c>
      <c r="F461" s="11" t="str">
        <f>VLOOKUP(Table1[[#This Row],[pID]],FIFAdata5626[],7,FALSE)</f>
        <v>DEF</v>
      </c>
      <c r="G461" s="23">
        <v>60</v>
      </c>
      <c r="H461" s="11">
        <f>VLOOKUP(Table1[[#This Row],[pID]],FIFAdata5626[],8,FALSE)</f>
        <v>3.6</v>
      </c>
      <c r="I461" s="28" t="str">
        <f>IF(VLOOKUP(Table1[[#This Row],[pID]],FIFAdata5626[],9,FALSE)="playing","In the squad","Not selected")</f>
        <v>In the squad</v>
      </c>
      <c r="J461" s="11" t="str">
        <f>VLOOKUP(Table1[[#This Row],[Team]],Table2[],10,)</f>
        <v>Pot 3</v>
      </c>
      <c r="K461" s="11" t="str">
        <f>VLOOKUP(Table1[[#This Row],[Team]],Table2[],11,)</f>
        <v>Group G</v>
      </c>
      <c r="L461" s="1" t="b">
        <v>1</v>
      </c>
      <c r="M461" s="36">
        <v>0.73</v>
      </c>
      <c r="N461" s="37">
        <v>0.28000000000000003</v>
      </c>
      <c r="O461" s="37">
        <v>7.0000000000000007E-2</v>
      </c>
      <c r="P461" s="37">
        <v>0.03</v>
      </c>
      <c r="Q461" s="38">
        <v>0.02</v>
      </c>
      <c r="R461" s="39" t="b">
        <v>0</v>
      </c>
      <c r="S461" s="11"/>
      <c r="T461" s="44"/>
    </row>
    <row r="462" spans="1:20" ht="20.100000000000001" customHeight="1" x14ac:dyDescent="0.25">
      <c r="A462" s="11">
        <v>441</v>
      </c>
      <c r="B462" t="s">
        <v>395</v>
      </c>
      <c r="C462" s="21" t="str">
        <f>VLOOKUP(Table1[[#This Row],[pID]],FIFAdata5626[],5,)</f>
        <v>Hossam Abdelmaguid</v>
      </c>
      <c r="D462" s="11" t="e" cm="1" vm="59">
        <f t="array" aca="1" ref="D462" ca="1">_xlfn.FIELDVALUE(Table1[[#This Row],[Team]],"image")</f>
        <v>#VALUE!</v>
      </c>
      <c r="E462" s="21" t="e" vm="60">
        <v>#VALUE!</v>
      </c>
      <c r="F462" s="11" t="str">
        <f>VLOOKUP(Table1[[#This Row],[pID]],FIFAdata5626[],7,FALSE)</f>
        <v>DEF</v>
      </c>
      <c r="G462" s="23">
        <v>60</v>
      </c>
      <c r="H462" s="11">
        <f>VLOOKUP(Table1[[#This Row],[pID]],FIFAdata5626[],8,FALSE)</f>
        <v>3.6</v>
      </c>
      <c r="I462" s="28" t="str">
        <f>IF(VLOOKUP(Table1[[#This Row],[pID]],FIFAdata5626[],9,FALSE)="playing","In the squad","Not selected")</f>
        <v>In the squad</v>
      </c>
      <c r="J462" s="11" t="str">
        <f>VLOOKUP(Table1[[#This Row],[Team]],Table2[],10,)</f>
        <v>Pot 3</v>
      </c>
      <c r="K462" s="11" t="str">
        <f>VLOOKUP(Table1[[#This Row],[Team]],Table2[],11,)</f>
        <v>Group G</v>
      </c>
      <c r="L462" s="1" t="b">
        <v>1</v>
      </c>
      <c r="M462" s="36">
        <v>0.73</v>
      </c>
      <c r="N462" s="37">
        <v>0.28000000000000003</v>
      </c>
      <c r="O462" s="37">
        <v>7.0000000000000007E-2</v>
      </c>
      <c r="P462" s="37">
        <v>0.03</v>
      </c>
      <c r="Q462" s="38">
        <v>0.02</v>
      </c>
      <c r="R462" s="39" t="b">
        <v>0</v>
      </c>
      <c r="S462" s="11"/>
      <c r="T462" s="44"/>
    </row>
    <row r="463" spans="1:20" ht="20.100000000000001" customHeight="1" x14ac:dyDescent="0.25">
      <c r="A463" s="11">
        <v>442</v>
      </c>
      <c r="B463" t="s">
        <v>396</v>
      </c>
      <c r="C463" s="21" t="str">
        <f>VLOOKUP(Table1[[#This Row],[pID]],FIFAdata5626[],5,)</f>
        <v>Tarek Alaa</v>
      </c>
      <c r="D463" s="11" t="e" cm="1" vm="59">
        <f t="array" aca="1" ref="D463" ca="1">_xlfn.FIELDVALUE(Table1[[#This Row],[Team]],"image")</f>
        <v>#VALUE!</v>
      </c>
      <c r="E463" s="21" t="e" vm="60">
        <v>#VALUE!</v>
      </c>
      <c r="F463" s="11" t="str">
        <f>VLOOKUP(Table1[[#This Row],[pID]],FIFAdata5626[],7,FALSE)</f>
        <v>DEF</v>
      </c>
      <c r="G463" s="23">
        <v>58.333333333333336</v>
      </c>
      <c r="H463" s="11">
        <f>VLOOKUP(Table1[[#This Row],[pID]],FIFAdata5626[],8,FALSE)</f>
        <v>3.5</v>
      </c>
      <c r="I463" s="35" t="str">
        <f>IF(VLOOKUP(Table1[[#This Row],[pID]],FIFAdata5626[],9,FALSE)="playing","In the squad","Not selected")</f>
        <v>In the squad</v>
      </c>
      <c r="J463" s="11" t="str">
        <f>VLOOKUP(Table1[[#This Row],[Team]],Table2[],10,)</f>
        <v>Pot 3</v>
      </c>
      <c r="K463" s="11" t="str">
        <f>VLOOKUP(Table1[[#This Row],[Team]],Table2[],11,)</f>
        <v>Group G</v>
      </c>
      <c r="L463" s="7" t="b">
        <v>1</v>
      </c>
      <c r="M463" s="36">
        <v>0.73</v>
      </c>
      <c r="N463" s="37">
        <v>0.28000000000000003</v>
      </c>
      <c r="O463" s="37">
        <v>7.0000000000000007E-2</v>
      </c>
      <c r="P463" s="37">
        <v>0.03</v>
      </c>
      <c r="Q463" s="38">
        <v>0.02</v>
      </c>
      <c r="R463" s="39" t="b">
        <v>0</v>
      </c>
      <c r="S463" s="11"/>
      <c r="T463" s="44"/>
    </row>
    <row r="464" spans="1:20" ht="20.100000000000001" customHeight="1" x14ac:dyDescent="0.25">
      <c r="A464" s="11">
        <v>444</v>
      </c>
      <c r="B464" t="s">
        <v>397</v>
      </c>
      <c r="C464" s="21" t="str">
        <f>VLOOKUP(Table1[[#This Row],[pID]],FIFAdata5626[],5,)</f>
        <v>Yasser Ibrahim</v>
      </c>
      <c r="D464" s="11" t="e" cm="1" vm="59">
        <f t="array" aca="1" ref="D464" ca="1">_xlfn.FIELDVALUE(Table1[[#This Row],[Team]],"image")</f>
        <v>#VALUE!</v>
      </c>
      <c r="E464" s="21" t="e" vm="60">
        <v>#VALUE!</v>
      </c>
      <c r="F464" s="11" t="str">
        <f>VLOOKUP(Table1[[#This Row],[pID]],FIFAdata5626[],7,FALSE)</f>
        <v>DEF</v>
      </c>
      <c r="G464" s="23">
        <v>58.333333333333336</v>
      </c>
      <c r="H464" s="11">
        <f>VLOOKUP(Table1[[#This Row],[pID]],FIFAdata5626[],8,FALSE)</f>
        <v>3.5</v>
      </c>
      <c r="I464" s="28" t="str">
        <f>IF(VLOOKUP(Table1[[#This Row],[pID]],FIFAdata5626[],9,FALSE)="playing","In the squad","Not selected")</f>
        <v>In the squad</v>
      </c>
      <c r="J464" s="11" t="str">
        <f>VLOOKUP(Table1[[#This Row],[Team]],Table2[],10,)</f>
        <v>Pot 3</v>
      </c>
      <c r="K464" s="11" t="str">
        <f>VLOOKUP(Table1[[#This Row],[Team]],Table2[],11,)</f>
        <v>Group G</v>
      </c>
      <c r="L464" s="1" t="b">
        <v>1</v>
      </c>
      <c r="M464" s="36">
        <v>0.73</v>
      </c>
      <c r="N464" s="37">
        <v>0.28000000000000003</v>
      </c>
      <c r="O464" s="37">
        <v>7.0000000000000007E-2</v>
      </c>
      <c r="P464" s="37">
        <v>0.03</v>
      </c>
      <c r="Q464" s="38">
        <v>0.02</v>
      </c>
      <c r="R464" s="39" t="b">
        <v>0</v>
      </c>
      <c r="S464" s="11"/>
      <c r="T464" s="44"/>
    </row>
    <row r="465" spans="1:20" ht="20.100000000000001" customHeight="1" x14ac:dyDescent="0.25">
      <c r="A465" s="11">
        <v>1597</v>
      </c>
      <c r="B465" t="s">
        <v>1287</v>
      </c>
      <c r="C465" s="21" t="str">
        <f>VLOOKUP(Table1[[#This Row],[pID]],FIFAdata5626[],5,)</f>
        <v>Mohamed Salah</v>
      </c>
      <c r="D465" s="11" t="e" cm="1" vm="59">
        <f t="array" aca="1" ref="D465" ca="1">_xlfn.FIELDVALUE(Table1[[#This Row],[Team]],"image")</f>
        <v>#VALUE!</v>
      </c>
      <c r="E465" s="21" t="e" vm="60">
        <v>#VALUE!</v>
      </c>
      <c r="F465" s="11" t="str">
        <f>VLOOKUP(Table1[[#This Row],[pID]],FIFAdata5626[],7,FALSE)</f>
        <v>MID</v>
      </c>
      <c r="G465" s="23">
        <v>100</v>
      </c>
      <c r="H465" s="11">
        <f>VLOOKUP(Table1[[#This Row],[pID]],FIFAdata5626[],8,FALSE)</f>
        <v>10</v>
      </c>
      <c r="I465" s="28" t="str">
        <f>IF(VLOOKUP(Table1[[#This Row],[pID]],FIFAdata5626[],9,FALSE)="playing","In the squad","Not selected")</f>
        <v>In the squad</v>
      </c>
      <c r="J465" s="11" t="str">
        <f>VLOOKUP(Table1[[#This Row],[Team]],Table2[],10,)</f>
        <v>Pot 3</v>
      </c>
      <c r="K465" s="11" t="str">
        <f>VLOOKUP(Table1[[#This Row],[Team]],Table2[],11,)</f>
        <v>Group G</v>
      </c>
      <c r="L465" s="1" t="b">
        <v>1</v>
      </c>
      <c r="M465" s="36">
        <v>0.73</v>
      </c>
      <c r="N465" s="37">
        <v>0.28000000000000003</v>
      </c>
      <c r="O465" s="37">
        <v>7.0000000000000007E-2</v>
      </c>
      <c r="P465" s="37">
        <v>0.03</v>
      </c>
      <c r="Q465" s="38">
        <v>0.02</v>
      </c>
      <c r="R465" s="39" t="b">
        <v>0</v>
      </c>
      <c r="S465" s="11"/>
      <c r="T465" s="44"/>
    </row>
    <row r="466" spans="1:20" ht="20.100000000000001" customHeight="1" x14ac:dyDescent="0.25">
      <c r="A466" s="11">
        <v>456</v>
      </c>
      <c r="B466" t="s">
        <v>406</v>
      </c>
      <c r="C466" s="21" t="str">
        <f>VLOOKUP(Table1[[#This Row],[pID]],FIFAdata5626[],5,)</f>
        <v>Ibrahim Adel</v>
      </c>
      <c r="D466" s="11" t="e" cm="1" vm="59">
        <f t="array" aca="1" ref="D466" ca="1">_xlfn.FIELDVALUE(Table1[[#This Row],[Team]],"image")</f>
        <v>#VALUE!</v>
      </c>
      <c r="E466" s="21" t="e" vm="60">
        <v>#VALUE!</v>
      </c>
      <c r="F466" s="11" t="str">
        <f>VLOOKUP(Table1[[#This Row],[pID]],FIFAdata5626[],7,FALSE)</f>
        <v>MID</v>
      </c>
      <c r="G466" s="23">
        <v>59.000000000000007</v>
      </c>
      <c r="H466" s="11">
        <f>VLOOKUP(Table1[[#This Row],[pID]],FIFAdata5626[],8,FALSE)</f>
        <v>5.9</v>
      </c>
      <c r="I466" s="28" t="str">
        <f>IF(VLOOKUP(Table1[[#This Row],[pID]],FIFAdata5626[],9,FALSE)="playing","In the squad","Not selected")</f>
        <v>In the squad</v>
      </c>
      <c r="J466" s="11" t="str">
        <f>VLOOKUP(Table1[[#This Row],[Team]],Table2[],10,)</f>
        <v>Pot 3</v>
      </c>
      <c r="K466" s="11" t="str">
        <f>VLOOKUP(Table1[[#This Row],[Team]],Table2[],11,)</f>
        <v>Group G</v>
      </c>
      <c r="L466" s="1" t="b">
        <v>1</v>
      </c>
      <c r="M466" s="36">
        <v>0.73</v>
      </c>
      <c r="N466" s="37">
        <v>0.28000000000000003</v>
      </c>
      <c r="O466" s="37">
        <v>7.0000000000000007E-2</v>
      </c>
      <c r="P466" s="37">
        <v>0.03</v>
      </c>
      <c r="Q466" s="38">
        <v>0.02</v>
      </c>
      <c r="R466" s="39" t="b">
        <v>0</v>
      </c>
      <c r="S466" s="11"/>
      <c r="T466" s="44"/>
    </row>
    <row r="467" spans="1:20" ht="20.100000000000001" customHeight="1" x14ac:dyDescent="0.25">
      <c r="A467" s="11">
        <v>455</v>
      </c>
      <c r="B467" t="s">
        <v>405</v>
      </c>
      <c r="C467" s="21" t="str">
        <f>VLOOKUP(Table1[[#This Row],[pID]],FIFAdata5626[],5,)</f>
        <v>Mohanad Lasheen</v>
      </c>
      <c r="D467" s="11" t="e" cm="1" vm="59">
        <f t="array" aca="1" ref="D467" ca="1">_xlfn.FIELDVALUE(Table1[[#This Row],[Team]],"image")</f>
        <v>#VALUE!</v>
      </c>
      <c r="E467" s="21" t="e" vm="60">
        <v>#VALUE!</v>
      </c>
      <c r="F467" s="11" t="str">
        <f>VLOOKUP(Table1[[#This Row],[pID]],FIFAdata5626[],7,FALSE)</f>
        <v>MID</v>
      </c>
      <c r="G467" s="23">
        <v>53</v>
      </c>
      <c r="H467" s="11">
        <f>VLOOKUP(Table1[[#This Row],[pID]],FIFAdata5626[],8,FALSE)</f>
        <v>5.3</v>
      </c>
      <c r="I467" s="35" t="str">
        <f>IF(VLOOKUP(Table1[[#This Row],[pID]],FIFAdata5626[],9,FALSE)="playing","In the squad","Not selected")</f>
        <v>In the squad</v>
      </c>
      <c r="J467" s="11" t="str">
        <f>VLOOKUP(Table1[[#This Row],[Team]],Table2[],10,)</f>
        <v>Pot 3</v>
      </c>
      <c r="K467" s="11" t="str">
        <f>VLOOKUP(Table1[[#This Row],[Team]],Table2[],11,)</f>
        <v>Group G</v>
      </c>
      <c r="L467" s="7" t="b">
        <v>1</v>
      </c>
      <c r="M467" s="36">
        <v>0.73</v>
      </c>
      <c r="N467" s="37">
        <v>0.28000000000000003</v>
      </c>
      <c r="O467" s="37">
        <v>7.0000000000000007E-2</v>
      </c>
      <c r="P467" s="37">
        <v>0.03</v>
      </c>
      <c r="Q467" s="38">
        <v>0.02</v>
      </c>
      <c r="R467" s="39" t="b">
        <v>0</v>
      </c>
      <c r="S467" s="11"/>
      <c r="T467" s="44"/>
    </row>
    <row r="468" spans="1:20" ht="20.100000000000001" customHeight="1" x14ac:dyDescent="0.25">
      <c r="A468" s="11">
        <v>436</v>
      </c>
      <c r="B468" t="s">
        <v>390</v>
      </c>
      <c r="C468" s="21" t="str">
        <f>VLOOKUP(Table1[[#This Row],[pID]],FIFAdata5626[],5,)</f>
        <v>Mahmoud Saber</v>
      </c>
      <c r="D468" s="11" t="e" cm="1" vm="59">
        <f t="array" aca="1" ref="D468" ca="1">_xlfn.FIELDVALUE(Table1[[#This Row],[Team]],"image")</f>
        <v>#VALUE!</v>
      </c>
      <c r="E468" s="21" t="e" vm="60">
        <v>#VALUE!</v>
      </c>
      <c r="F468" s="11" t="str">
        <f>VLOOKUP(Table1[[#This Row],[pID]],FIFAdata5626[],7,FALSE)</f>
        <v>MID</v>
      </c>
      <c r="G468" s="23">
        <v>49.000000000000007</v>
      </c>
      <c r="H468" s="11">
        <f>VLOOKUP(Table1[[#This Row],[pID]],FIFAdata5626[],8,FALSE)</f>
        <v>4.9000000000000004</v>
      </c>
      <c r="I468" s="32" t="str">
        <f>IF(VLOOKUP(Table1[[#This Row],[pID]],FIFAdata5626[],9,FALSE)="playing","In the squad","Not selected")</f>
        <v>In the squad</v>
      </c>
      <c r="J468" s="11" t="str">
        <f>VLOOKUP(Table1[[#This Row],[Team]],Table2[],10,)</f>
        <v>Pot 3</v>
      </c>
      <c r="K468" s="11" t="str">
        <f>VLOOKUP(Table1[[#This Row],[Team]],Table2[],11,)</f>
        <v>Group G</v>
      </c>
      <c r="L468" s="5" t="b">
        <v>1</v>
      </c>
      <c r="M468" s="36">
        <v>0.73</v>
      </c>
      <c r="N468" s="37">
        <v>0.28000000000000003</v>
      </c>
      <c r="O468" s="37">
        <v>7.0000000000000007E-2</v>
      </c>
      <c r="P468" s="37">
        <v>0.03</v>
      </c>
      <c r="Q468" s="38">
        <v>0.02</v>
      </c>
      <c r="R468" s="39" t="b">
        <v>0</v>
      </c>
      <c r="S468" s="11"/>
      <c r="T468" s="44"/>
    </row>
    <row r="469" spans="1:20" ht="20.100000000000001" customHeight="1" x14ac:dyDescent="0.25">
      <c r="A469" s="11">
        <v>435</v>
      </c>
      <c r="B469" t="s">
        <v>389</v>
      </c>
      <c r="C469" s="21" t="str">
        <f>VLOOKUP(Table1[[#This Row],[pID]],FIFAdata5626[],5,)</f>
        <v>Emam Ashour</v>
      </c>
      <c r="D469" s="11" t="e" cm="1" vm="59">
        <f t="array" aca="1" ref="D469" ca="1">_xlfn.FIELDVALUE(Table1[[#This Row],[Team]],"image")</f>
        <v>#VALUE!</v>
      </c>
      <c r="E469" s="21" t="e" vm="60">
        <v>#VALUE!</v>
      </c>
      <c r="F469" s="11" t="str">
        <f>VLOOKUP(Table1[[#This Row],[pID]],FIFAdata5626[],7,FALSE)</f>
        <v>MID</v>
      </c>
      <c r="G469" s="23">
        <v>46</v>
      </c>
      <c r="H469" s="11">
        <f>VLOOKUP(Table1[[#This Row],[pID]],FIFAdata5626[],8,FALSE)</f>
        <v>4.5999999999999996</v>
      </c>
      <c r="I469" s="35" t="str">
        <f>IF(VLOOKUP(Table1[[#This Row],[pID]],FIFAdata5626[],9,FALSE)="playing","In the squad","Not selected")</f>
        <v>In the squad</v>
      </c>
      <c r="J469" s="11" t="str">
        <f>VLOOKUP(Table1[[#This Row],[Team]],Table2[],10,)</f>
        <v>Pot 3</v>
      </c>
      <c r="K469" s="11" t="str">
        <f>VLOOKUP(Table1[[#This Row],[Team]],Table2[],11,)</f>
        <v>Group G</v>
      </c>
      <c r="L469" s="7" t="b">
        <v>1</v>
      </c>
      <c r="M469" s="36">
        <v>0.73</v>
      </c>
      <c r="N469" s="37">
        <v>0.28000000000000003</v>
      </c>
      <c r="O469" s="37">
        <v>7.0000000000000007E-2</v>
      </c>
      <c r="P469" s="37">
        <v>0.03</v>
      </c>
      <c r="Q469" s="38">
        <v>0.02</v>
      </c>
      <c r="R469" s="39" t="b">
        <v>0</v>
      </c>
      <c r="S469" s="11"/>
      <c r="T469" s="44"/>
    </row>
    <row r="470" spans="1:20" ht="20.100000000000001" customHeight="1" x14ac:dyDescent="0.25">
      <c r="A470" s="11">
        <v>434</v>
      </c>
      <c r="B470" t="s">
        <v>388</v>
      </c>
      <c r="C470" s="21" t="str">
        <f>VLOOKUP(Table1[[#This Row],[pID]],FIFAdata5626[],5,)</f>
        <v>Hamdi Fathy</v>
      </c>
      <c r="D470" s="11" t="e" cm="1" vm="59">
        <f t="array" aca="1" ref="D470" ca="1">_xlfn.FIELDVALUE(Table1[[#This Row],[Team]],"image")</f>
        <v>#VALUE!</v>
      </c>
      <c r="E470" s="21" t="e" vm="60">
        <v>#VALUE!</v>
      </c>
      <c r="F470" s="11" t="str">
        <f>VLOOKUP(Table1[[#This Row],[pID]],FIFAdata5626[],7,FALSE)</f>
        <v>MID</v>
      </c>
      <c r="G470" s="23">
        <v>44.000000000000007</v>
      </c>
      <c r="H470" s="11">
        <f>VLOOKUP(Table1[[#This Row],[pID]],FIFAdata5626[],8,FALSE)</f>
        <v>4.4000000000000004</v>
      </c>
      <c r="I470" s="28" t="str">
        <f>IF(VLOOKUP(Table1[[#This Row],[pID]],FIFAdata5626[],9,FALSE)="playing","In the squad","Not selected")</f>
        <v>In the squad</v>
      </c>
      <c r="J470" s="11" t="str">
        <f>VLOOKUP(Table1[[#This Row],[Team]],Table2[],10,)</f>
        <v>Pot 3</v>
      </c>
      <c r="K470" s="11" t="str">
        <f>VLOOKUP(Table1[[#This Row],[Team]],Table2[],11,)</f>
        <v>Group G</v>
      </c>
      <c r="L470" s="1" t="b">
        <v>1</v>
      </c>
      <c r="M470" s="36">
        <v>0.73</v>
      </c>
      <c r="N470" s="37">
        <v>0.28000000000000003</v>
      </c>
      <c r="O470" s="37">
        <v>7.0000000000000007E-2</v>
      </c>
      <c r="P470" s="37">
        <v>0.03</v>
      </c>
      <c r="Q470" s="38">
        <v>0.02</v>
      </c>
      <c r="R470" s="39" t="b">
        <v>0</v>
      </c>
      <c r="S470" s="11"/>
      <c r="T470" s="44"/>
    </row>
    <row r="471" spans="1:20" ht="20.100000000000001" customHeight="1" x14ac:dyDescent="0.25">
      <c r="A471" s="11">
        <v>432</v>
      </c>
      <c r="B471" t="s">
        <v>386</v>
      </c>
      <c r="C471" s="21" t="str">
        <f>VLOOKUP(Table1[[#This Row],[pID]],FIFAdata5626[],5,)</f>
        <v>Marwan Attia</v>
      </c>
      <c r="D471" s="11" t="e" cm="1" vm="59">
        <f t="array" aca="1" ref="D471" ca="1">_xlfn.FIELDVALUE(Table1[[#This Row],[Team]],"image")</f>
        <v>#VALUE!</v>
      </c>
      <c r="E471" s="21" t="e" vm="60">
        <v>#VALUE!</v>
      </c>
      <c r="F471" s="11" t="str">
        <f>VLOOKUP(Table1[[#This Row],[pID]],FIFAdata5626[],7,FALSE)</f>
        <v>MID</v>
      </c>
      <c r="G471" s="23">
        <v>43</v>
      </c>
      <c r="H471" s="11">
        <f>VLOOKUP(Table1[[#This Row],[pID]],FIFAdata5626[],8,FALSE)</f>
        <v>4.3</v>
      </c>
      <c r="I471" s="35" t="str">
        <f>IF(VLOOKUP(Table1[[#This Row],[pID]],FIFAdata5626[],9,FALSE)="playing","In the squad","Not selected")</f>
        <v>In the squad</v>
      </c>
      <c r="J471" s="11" t="str">
        <f>VLOOKUP(Table1[[#This Row],[Team]],Table2[],10,)</f>
        <v>Pot 3</v>
      </c>
      <c r="K471" s="11" t="str">
        <f>VLOOKUP(Table1[[#This Row],[Team]],Table2[],11,)</f>
        <v>Group G</v>
      </c>
      <c r="L471" s="7" t="b">
        <v>1</v>
      </c>
      <c r="M471" s="36">
        <v>0.73</v>
      </c>
      <c r="N471" s="37">
        <v>0.28000000000000003</v>
      </c>
      <c r="O471" s="37">
        <v>7.0000000000000007E-2</v>
      </c>
      <c r="P471" s="37">
        <v>0.03</v>
      </c>
      <c r="Q471" s="38">
        <v>0.02</v>
      </c>
      <c r="R471" s="39" t="b">
        <v>0</v>
      </c>
      <c r="S471" s="11"/>
      <c r="T471" s="44"/>
    </row>
    <row r="472" spans="1:20" ht="20.100000000000001" customHeight="1" x14ac:dyDescent="0.25">
      <c r="A472" s="11">
        <v>433</v>
      </c>
      <c r="B472" t="s">
        <v>387</v>
      </c>
      <c r="C472" s="21" t="str">
        <f>VLOOKUP(Table1[[#This Row],[pID]],FIFAdata5626[],5,)</f>
        <v>Zizo</v>
      </c>
      <c r="D472" s="11" t="e" cm="1" vm="59">
        <f t="array" aca="1" ref="D472" ca="1">_xlfn.FIELDVALUE(Table1[[#This Row],[Team]],"image")</f>
        <v>#VALUE!</v>
      </c>
      <c r="E472" s="21" t="e" vm="60">
        <v>#VALUE!</v>
      </c>
      <c r="F472" s="11" t="str">
        <f>VLOOKUP(Table1[[#This Row],[pID]],FIFAdata5626[],7,FALSE)</f>
        <v>MID</v>
      </c>
      <c r="G472" s="23">
        <v>43</v>
      </c>
      <c r="H472" s="11">
        <f>VLOOKUP(Table1[[#This Row],[pID]],FIFAdata5626[],8,FALSE)</f>
        <v>4.3</v>
      </c>
      <c r="I472" s="28" t="str">
        <f>IF(VLOOKUP(Table1[[#This Row],[pID]],FIFAdata5626[],9,FALSE)="playing","In the squad","Not selected")</f>
        <v>In the squad</v>
      </c>
      <c r="J472" s="11" t="str">
        <f>VLOOKUP(Table1[[#This Row],[Team]],Table2[],10,)</f>
        <v>Pot 3</v>
      </c>
      <c r="K472" s="11" t="str">
        <f>VLOOKUP(Table1[[#This Row],[Team]],Table2[],11,)</f>
        <v>Group G</v>
      </c>
      <c r="L472" s="1" t="b">
        <v>1</v>
      </c>
      <c r="M472" s="36">
        <v>0.73</v>
      </c>
      <c r="N472" s="37">
        <v>0.28000000000000003</v>
      </c>
      <c r="O472" s="37">
        <v>7.0000000000000007E-2</v>
      </c>
      <c r="P472" s="37">
        <v>0.03</v>
      </c>
      <c r="Q472" s="38">
        <v>0.02</v>
      </c>
      <c r="R472" s="39" t="b">
        <v>0</v>
      </c>
      <c r="S472" s="11"/>
      <c r="T472" s="44"/>
    </row>
    <row r="473" spans="1:20" ht="20.100000000000001" customHeight="1" x14ac:dyDescent="0.25">
      <c r="A473" s="11">
        <v>1593</v>
      </c>
      <c r="B473" t="s">
        <v>1283</v>
      </c>
      <c r="C473" s="21" t="str">
        <f>VLOOKUP(Table1[[#This Row],[pID]],FIFAdata5626[],5,)</f>
        <v>Nabil Emad Dunga</v>
      </c>
      <c r="D473" s="11" t="e" cm="1" vm="59">
        <f t="array" aca="1" ref="D473" ca="1">_xlfn.FIELDVALUE(Table1[[#This Row],[Team]],"image")</f>
        <v>#VALUE!</v>
      </c>
      <c r="E473" s="21" t="e" vm="60">
        <v>#VALUE!</v>
      </c>
      <c r="F473" s="11" t="str">
        <f>VLOOKUP(Table1[[#This Row],[pID]],FIFAdata5626[],7,FALSE)</f>
        <v>MID</v>
      </c>
      <c r="G473" s="23">
        <v>43</v>
      </c>
      <c r="H473" s="11">
        <f>VLOOKUP(Table1[[#This Row],[pID]],FIFAdata5626[],8,FALSE)</f>
        <v>4.3</v>
      </c>
      <c r="I473" s="35" t="str">
        <f>IF(VLOOKUP(Table1[[#This Row],[pID]],FIFAdata5626[],9,FALSE)="playing","In the squad","Not selected")</f>
        <v>In the squad</v>
      </c>
      <c r="J473" s="11" t="str">
        <f>VLOOKUP(Table1[[#This Row],[Team]],Table2[],10,)</f>
        <v>Pot 3</v>
      </c>
      <c r="K473" s="11" t="str">
        <f>VLOOKUP(Table1[[#This Row],[Team]],Table2[],11,)</f>
        <v>Group G</v>
      </c>
      <c r="L473" s="7" t="b">
        <v>1</v>
      </c>
      <c r="M473" s="36">
        <v>0.73</v>
      </c>
      <c r="N473" s="37">
        <v>0.28000000000000003</v>
      </c>
      <c r="O473" s="37">
        <v>7.0000000000000007E-2</v>
      </c>
      <c r="P473" s="37">
        <v>0.03</v>
      </c>
      <c r="Q473" s="38">
        <v>0.02</v>
      </c>
      <c r="R473" s="39" t="b">
        <v>0</v>
      </c>
      <c r="S473" s="11"/>
      <c r="T473" s="44"/>
    </row>
    <row r="474" spans="1:20" ht="20.100000000000001" customHeight="1" x14ac:dyDescent="0.25">
      <c r="A474" s="11">
        <v>1594</v>
      </c>
      <c r="B474" t="s">
        <v>1284</v>
      </c>
      <c r="C474" s="21" t="str">
        <f>VLOOKUP(Table1[[#This Row],[pID]],FIFAdata5626[],5,)</f>
        <v>Mostafa Zico</v>
      </c>
      <c r="D474" s="11" t="e" cm="1" vm="59">
        <f t="array" aca="1" ref="D474" ca="1">_xlfn.FIELDVALUE(Table1[[#This Row],[Team]],"image")</f>
        <v>#VALUE!</v>
      </c>
      <c r="E474" s="21" t="e" vm="60">
        <v>#VALUE!</v>
      </c>
      <c r="F474" s="11" t="str">
        <f>VLOOKUP(Table1[[#This Row],[pID]],FIFAdata5626[],7,FALSE)</f>
        <v>MID</v>
      </c>
      <c r="G474" s="23">
        <v>42.000000000000007</v>
      </c>
      <c r="H474" s="11">
        <f>VLOOKUP(Table1[[#This Row],[pID]],FIFAdata5626[],8,FALSE)</f>
        <v>4.2</v>
      </c>
      <c r="I474" s="28" t="str">
        <f>IF(VLOOKUP(Table1[[#This Row],[pID]],FIFAdata5626[],9,FALSE)="playing","In the squad","Not selected")</f>
        <v>In the squad</v>
      </c>
      <c r="J474" s="11" t="str">
        <f>VLOOKUP(Table1[[#This Row],[Team]],Table2[],10,)</f>
        <v>Pot 3</v>
      </c>
      <c r="K474" s="11" t="str">
        <f>VLOOKUP(Table1[[#This Row],[Team]],Table2[],11,)</f>
        <v>Group G</v>
      </c>
      <c r="L474" s="1" t="b">
        <v>1</v>
      </c>
      <c r="M474" s="36">
        <v>0.73</v>
      </c>
      <c r="N474" s="37">
        <v>0.28000000000000003</v>
      </c>
      <c r="O474" s="37">
        <v>7.0000000000000007E-2</v>
      </c>
      <c r="P474" s="37">
        <v>0.03</v>
      </c>
      <c r="Q474" s="38">
        <v>0.02</v>
      </c>
      <c r="R474" s="39" t="b">
        <v>0</v>
      </c>
      <c r="S474" s="11"/>
      <c r="T474" s="44"/>
    </row>
    <row r="475" spans="1:20" ht="20.100000000000001" customHeight="1" x14ac:dyDescent="0.25">
      <c r="A475" s="11">
        <v>445</v>
      </c>
      <c r="B475" t="s">
        <v>398</v>
      </c>
      <c r="C475" s="21" t="str">
        <f>VLOOKUP(Table1[[#This Row],[pID]],FIFAdata5626[],5,)</f>
        <v>Omar Marmoush</v>
      </c>
      <c r="D475" s="11" t="e" cm="1" vm="59">
        <f t="array" aca="1" ref="D475" ca="1">_xlfn.FIELDVALUE(Table1[[#This Row],[Team]],"image")</f>
        <v>#VALUE!</v>
      </c>
      <c r="E475" s="21" t="e" vm="60">
        <v>#VALUE!</v>
      </c>
      <c r="F475" s="11" t="str">
        <f>VLOOKUP(Table1[[#This Row],[pID]],FIFAdata5626[],7,FALSE)</f>
        <v>FWD</v>
      </c>
      <c r="G475" s="23">
        <v>74.285714285714292</v>
      </c>
      <c r="H475" s="11">
        <f>VLOOKUP(Table1[[#This Row],[pID]],FIFAdata5626[],8,FALSE)</f>
        <v>7.8</v>
      </c>
      <c r="I475" s="28" t="str">
        <f>IF(VLOOKUP(Table1[[#This Row],[pID]],FIFAdata5626[],9,FALSE)="playing","In the squad","Not selected")</f>
        <v>In the squad</v>
      </c>
      <c r="J475" s="11" t="str">
        <f>VLOOKUP(Table1[[#This Row],[Team]],Table2[],10,)</f>
        <v>Pot 3</v>
      </c>
      <c r="K475" s="11" t="str">
        <f>VLOOKUP(Table1[[#This Row],[Team]],Table2[],11,)</f>
        <v>Group G</v>
      </c>
      <c r="L475" s="1" t="b">
        <v>1</v>
      </c>
      <c r="M475" s="36">
        <v>0.73</v>
      </c>
      <c r="N475" s="37">
        <v>0.28000000000000003</v>
      </c>
      <c r="O475" s="37">
        <v>7.0000000000000007E-2</v>
      </c>
      <c r="P475" s="37">
        <v>0.03</v>
      </c>
      <c r="Q475" s="38">
        <v>0.02</v>
      </c>
      <c r="R475" s="39" t="b">
        <v>0</v>
      </c>
      <c r="S475" s="11"/>
      <c r="T475" s="44"/>
    </row>
    <row r="476" spans="1:20" ht="20.100000000000001" customHeight="1" thickBot="1" x14ac:dyDescent="0.3">
      <c r="A476" s="20">
        <v>447</v>
      </c>
      <c r="B476" t="s">
        <v>399</v>
      </c>
      <c r="C476" s="22" t="str">
        <f>VLOOKUP(Table1[[#This Row],[pID]],FIFAdata5626[],5,)</f>
        <v>Trezeguet</v>
      </c>
      <c r="D476" s="20" t="e" cm="1" vm="59">
        <f t="array" aca="1" ref="D476" ca="1">_xlfn.FIELDVALUE(Table1[[#This Row],[Team]],"image")</f>
        <v>#VALUE!</v>
      </c>
      <c r="E476" s="22" t="e" vm="60">
        <v>#VALUE!</v>
      </c>
      <c r="F476" s="20" t="str">
        <f>VLOOKUP(Table1[[#This Row],[pID]],FIFAdata5626[],7,FALSE)</f>
        <v>FWD</v>
      </c>
      <c r="G476" s="24">
        <v>53.333333333333336</v>
      </c>
      <c r="H476" s="20">
        <f>VLOOKUP(Table1[[#This Row],[pID]],FIFAdata5626[],8,FALSE)</f>
        <v>5.6</v>
      </c>
      <c r="I476" s="30" t="str">
        <f>IF(VLOOKUP(Table1[[#This Row],[pID]],FIFAdata5626[],9,FALSE)="playing","In the squad","Not selected")</f>
        <v>In the squad</v>
      </c>
      <c r="J476" s="20" t="str">
        <f>VLOOKUP(Table1[[#This Row],[Team]],Table2[],10,)</f>
        <v>Pot 3</v>
      </c>
      <c r="K476" s="20" t="str">
        <f>VLOOKUP(Table1[[#This Row],[Team]],Table2[],11,)</f>
        <v>Group G</v>
      </c>
      <c r="L476" s="1" t="b">
        <v>1</v>
      </c>
      <c r="M476" s="40">
        <v>0.73</v>
      </c>
      <c r="N476" s="41">
        <v>0.28000000000000003</v>
      </c>
      <c r="O476" s="41">
        <v>7.0000000000000007E-2</v>
      </c>
      <c r="P476" s="41">
        <v>0.03</v>
      </c>
      <c r="Q476" s="42">
        <v>0.02</v>
      </c>
      <c r="R476" s="43" t="b">
        <v>0</v>
      </c>
      <c r="S476" s="20"/>
      <c r="T476" s="45"/>
    </row>
    <row r="477" spans="1:20" ht="20.100000000000001" customHeight="1" x14ac:dyDescent="0.25">
      <c r="A477" s="11">
        <v>448</v>
      </c>
      <c r="B477" t="s">
        <v>400</v>
      </c>
      <c r="C477" s="21" t="str">
        <f>VLOOKUP(Table1[[#This Row],[pID]],FIFAdata5626[],5,)</f>
        <v>Haissem Hassan</v>
      </c>
      <c r="D477" s="11" t="e" cm="1" vm="59">
        <f t="array" aca="1" ref="D477" ca="1">_xlfn.FIELDVALUE(Table1[[#This Row],[Team]],"image")</f>
        <v>#VALUE!</v>
      </c>
      <c r="E477" s="21" t="e" vm="60">
        <v>#VALUE!</v>
      </c>
      <c r="F477" s="11" t="str">
        <f>VLOOKUP(Table1[[#This Row],[pID]],FIFAdata5626[],7,FALSE)</f>
        <v>FWD</v>
      </c>
      <c r="G477" s="23">
        <v>43.809523809523803</v>
      </c>
      <c r="H477" s="11">
        <f>VLOOKUP(Table1[[#This Row],[pID]],FIFAdata5626[],8,FALSE)</f>
        <v>4.5999999999999996</v>
      </c>
      <c r="I477" s="28" t="str">
        <f>IF(VLOOKUP(Table1[[#This Row],[pID]],FIFAdata5626[],9,FALSE)="playing","In the squad","Not selected")</f>
        <v>In the squad</v>
      </c>
      <c r="J477" s="11" t="str">
        <f>VLOOKUP(Table1[[#This Row],[Team]],Table2[],10,)</f>
        <v>Pot 3</v>
      </c>
      <c r="K477" s="11" t="str">
        <f>VLOOKUP(Table1[[#This Row],[Team]],Table2[],11,)</f>
        <v>Group G</v>
      </c>
      <c r="L477" s="1" t="b">
        <v>1</v>
      </c>
      <c r="M477" s="36">
        <v>0.73</v>
      </c>
      <c r="N477" s="37">
        <v>0.28000000000000003</v>
      </c>
      <c r="O477" s="37">
        <v>7.0000000000000007E-2</v>
      </c>
      <c r="P477" s="37">
        <v>0.03</v>
      </c>
      <c r="Q477" s="38">
        <v>0.02</v>
      </c>
      <c r="R477" s="39" t="b">
        <v>0</v>
      </c>
      <c r="S477" s="11"/>
      <c r="T477" s="44"/>
    </row>
    <row r="478" spans="1:20" ht="20.100000000000001" customHeight="1" x14ac:dyDescent="0.25">
      <c r="A478" s="11">
        <v>1596</v>
      </c>
      <c r="B478" t="s">
        <v>1286</v>
      </c>
      <c r="C478" s="21" t="str">
        <f>VLOOKUP(Table1[[#This Row],[pID]],FIFAdata5626[],5,)</f>
        <v>Hamza Abdelkarim</v>
      </c>
      <c r="D478" s="11" t="e" cm="1" vm="59">
        <f t="array" aca="1" ref="D478" ca="1">_xlfn.FIELDVALUE(Table1[[#This Row],[Team]],"image")</f>
        <v>#VALUE!</v>
      </c>
      <c r="E478" s="21" t="e" vm="60">
        <v>#VALUE!</v>
      </c>
      <c r="F478" s="11" t="str">
        <f>VLOOKUP(Table1[[#This Row],[pID]],FIFAdata5626[],7,FALSE)</f>
        <v>FWD</v>
      </c>
      <c r="G478" s="23">
        <v>40.952380952380949</v>
      </c>
      <c r="H478" s="11">
        <f>VLOOKUP(Table1[[#This Row],[pID]],FIFAdata5626[],8,FALSE)</f>
        <v>4.3</v>
      </c>
      <c r="I478" s="28" t="str">
        <f>IF(VLOOKUP(Table1[[#This Row],[pID]],FIFAdata5626[],9,FALSE)="playing","In the squad","Not selected")</f>
        <v>In the squad</v>
      </c>
      <c r="J478" s="11" t="str">
        <f>VLOOKUP(Table1[[#This Row],[Team]],Table2[],10,)</f>
        <v>Pot 3</v>
      </c>
      <c r="K478" s="11" t="str">
        <f>VLOOKUP(Table1[[#This Row],[Team]],Table2[],11,)</f>
        <v>Group G</v>
      </c>
      <c r="L478" s="1" t="b">
        <v>1</v>
      </c>
      <c r="M478" s="36">
        <v>0.73</v>
      </c>
      <c r="N478" s="37">
        <v>0.28000000000000003</v>
      </c>
      <c r="O478" s="37">
        <v>7.0000000000000007E-2</v>
      </c>
      <c r="P478" s="37">
        <v>0.03</v>
      </c>
      <c r="Q478" s="38">
        <v>0.02</v>
      </c>
      <c r="R478" s="39" t="b">
        <v>0</v>
      </c>
      <c r="S478" s="11"/>
      <c r="T478" s="44"/>
    </row>
    <row r="479" spans="1:20" ht="20.100000000000001" customHeight="1" x14ac:dyDescent="0.25">
      <c r="A479" s="11">
        <v>478</v>
      </c>
      <c r="B479" t="s">
        <v>421</v>
      </c>
      <c r="C479" s="21" t="str">
        <f>VLOOKUP(Table1[[#This Row],[pID]],FIFAdata5626[],5,)</f>
        <v>Dean Henderson</v>
      </c>
      <c r="D479" s="11" t="e" cm="1" vm="19">
        <f t="array" aca="1" ref="D479" ca="1">_xlfn.FIELDVALUE(Table1[[#This Row],[Team]],"image")</f>
        <v>#VALUE!</v>
      </c>
      <c r="E479" s="21" t="e" vm="20">
        <v>#VALUE!</v>
      </c>
      <c r="F479" s="11" t="str">
        <f>VLOOKUP(Table1[[#This Row],[pID]],FIFAdata5626[],7,FALSE)</f>
        <v>GK</v>
      </c>
      <c r="G479" s="23">
        <v>84.000000000000014</v>
      </c>
      <c r="H479" s="11">
        <f>VLOOKUP(Table1[[#This Row],[pID]],FIFAdata5626[],8,FALSE)</f>
        <v>4.2</v>
      </c>
      <c r="I479" s="28" t="str">
        <f>IF(VLOOKUP(Table1[[#This Row],[pID]],FIFAdata5626[],9,FALSE)="playing","In the squad","Not selected")</f>
        <v>In the squad</v>
      </c>
      <c r="J479" s="11" t="str">
        <f>VLOOKUP(Table1[[#This Row],[Team]],Table2[],10,)</f>
        <v>Pot 1</v>
      </c>
      <c r="K479" s="11" t="str">
        <f>VLOOKUP(Table1[[#This Row],[Team]],Table2[],11,)</f>
        <v>Group L</v>
      </c>
      <c r="L479" s="1" t="b">
        <v>1</v>
      </c>
      <c r="M479" s="36">
        <v>0.98</v>
      </c>
      <c r="N479" s="37">
        <v>0.74</v>
      </c>
      <c r="O479" s="37">
        <v>0.52</v>
      </c>
      <c r="P479" s="37">
        <v>0.3</v>
      </c>
      <c r="Q479" s="38">
        <v>0.18</v>
      </c>
      <c r="R479" s="39" t="b">
        <v>0</v>
      </c>
      <c r="S479" s="11"/>
      <c r="T479" s="44"/>
    </row>
    <row r="480" spans="1:20" ht="20.100000000000001" customHeight="1" x14ac:dyDescent="0.25">
      <c r="A480" s="11">
        <v>479</v>
      </c>
      <c r="B480" t="s">
        <v>422</v>
      </c>
      <c r="C480" s="21" t="str">
        <f>VLOOKUP(Table1[[#This Row],[pID]],FIFAdata5626[],5,)</f>
        <v>James Trafford</v>
      </c>
      <c r="D480" s="11" t="e" cm="1" vm="19">
        <f t="array" aca="1" ref="D480" ca="1">_xlfn.FIELDVALUE(Table1[[#This Row],[Team]],"image")</f>
        <v>#VALUE!</v>
      </c>
      <c r="E480" s="21" t="e" vm="20">
        <v>#VALUE!</v>
      </c>
      <c r="F480" s="11" t="str">
        <f>VLOOKUP(Table1[[#This Row],[pID]],FIFAdata5626[],7,FALSE)</f>
        <v>GK</v>
      </c>
      <c r="G480" s="23">
        <v>80</v>
      </c>
      <c r="H480" s="11">
        <f>VLOOKUP(Table1[[#This Row],[pID]],FIFAdata5626[],8,FALSE)</f>
        <v>4</v>
      </c>
      <c r="I480" s="29" t="str">
        <f>IF(VLOOKUP(Table1[[#This Row],[pID]],FIFAdata5626[],9,FALSE)="playing","In the squad","Not selected")</f>
        <v>In the squad</v>
      </c>
      <c r="J480" s="11" t="str">
        <f>VLOOKUP(Table1[[#This Row],[Team]],Table2[],10,)</f>
        <v>Pot 1</v>
      </c>
      <c r="K480" s="11" t="str">
        <f>VLOOKUP(Table1[[#This Row],[Team]],Table2[],11,)</f>
        <v>Group L</v>
      </c>
      <c r="L480" s="2" t="b">
        <v>1</v>
      </c>
      <c r="M480" s="36">
        <v>0.98</v>
      </c>
      <c r="N480" s="37">
        <v>0.74</v>
      </c>
      <c r="O480" s="37">
        <v>0.52</v>
      </c>
      <c r="P480" s="37">
        <v>0.3</v>
      </c>
      <c r="Q480" s="38">
        <v>0.18</v>
      </c>
      <c r="R480" s="39" t="b">
        <v>0</v>
      </c>
      <c r="S480" s="11"/>
      <c r="T480" s="44"/>
    </row>
    <row r="481" spans="1:20" ht="20.100000000000001" customHeight="1" x14ac:dyDescent="0.25">
      <c r="A481" s="11">
        <v>1709</v>
      </c>
      <c r="B481" t="s">
        <v>1352</v>
      </c>
      <c r="C481" s="21" t="str">
        <f>VLOOKUP(Table1[[#This Row],[pID]],FIFAdata5626[],5,)</f>
        <v>Reece James</v>
      </c>
      <c r="D481" s="11" t="e" cm="1" vm="19">
        <f t="array" aca="1" ref="D481" ca="1">_xlfn.FIELDVALUE(Table1[[#This Row],[Team]],"image")</f>
        <v>#VALUE!</v>
      </c>
      <c r="E481" s="21" t="e" vm="20">
        <v>#VALUE!</v>
      </c>
      <c r="F481" s="11" t="str">
        <f>VLOOKUP(Table1[[#This Row],[pID]],FIFAdata5626[],7,FALSE)</f>
        <v>DEF</v>
      </c>
      <c r="G481" s="23">
        <v>86.666666666666671</v>
      </c>
      <c r="H481" s="11">
        <f>VLOOKUP(Table1[[#This Row],[pID]],FIFAdata5626[],8,FALSE)</f>
        <v>5.2</v>
      </c>
      <c r="I481" s="28" t="str">
        <f>IF(VLOOKUP(Table1[[#This Row],[pID]],FIFAdata5626[],9,FALSE)="playing","In the squad","Not selected")</f>
        <v>In the squad</v>
      </c>
      <c r="J481" s="11" t="str">
        <f>VLOOKUP(Table1[[#This Row],[Team]],Table2[],10,)</f>
        <v>Pot 1</v>
      </c>
      <c r="K481" s="11" t="str">
        <f>VLOOKUP(Table1[[#This Row],[Team]],Table2[],11,)</f>
        <v>Group L</v>
      </c>
      <c r="L481" s="1" t="b">
        <v>1</v>
      </c>
      <c r="M481" s="36">
        <v>0.98</v>
      </c>
      <c r="N481" s="37">
        <v>0.74</v>
      </c>
      <c r="O481" s="37">
        <v>0.52</v>
      </c>
      <c r="P481" s="37">
        <v>0.3</v>
      </c>
      <c r="Q481" s="38">
        <v>0.18</v>
      </c>
      <c r="R481" s="39" t="b">
        <v>0</v>
      </c>
      <c r="S481" s="11"/>
      <c r="T481" s="44"/>
    </row>
    <row r="482" spans="1:20" ht="20.100000000000001" customHeight="1" x14ac:dyDescent="0.25">
      <c r="A482" s="11">
        <v>463</v>
      </c>
      <c r="B482" t="s">
        <v>411</v>
      </c>
      <c r="C482" s="21" t="str">
        <f>VLOOKUP(Table1[[#This Row],[pID]],FIFAdata5626[],5,)</f>
        <v>Ezri Konsa</v>
      </c>
      <c r="D482" s="11" t="e" cm="1" vm="19">
        <f t="array" aca="1" ref="D482" ca="1">_xlfn.FIELDVALUE(Table1[[#This Row],[Team]],"image")</f>
        <v>#VALUE!</v>
      </c>
      <c r="E482" s="21" t="e" vm="20">
        <v>#VALUE!</v>
      </c>
      <c r="F482" s="11" t="str">
        <f>VLOOKUP(Table1[[#This Row],[pID]],FIFAdata5626[],7,FALSE)</f>
        <v>DEF</v>
      </c>
      <c r="G482" s="23">
        <v>80</v>
      </c>
      <c r="H482" s="11">
        <f>VLOOKUP(Table1[[#This Row],[pID]],FIFAdata5626[],8,FALSE)</f>
        <v>4.8</v>
      </c>
      <c r="I482" s="28" t="str">
        <f>IF(VLOOKUP(Table1[[#This Row],[pID]],FIFAdata5626[],9,FALSE)="playing","In the squad","Not selected")</f>
        <v>In the squad</v>
      </c>
      <c r="J482" s="11" t="str">
        <f>VLOOKUP(Table1[[#This Row],[Team]],Table2[],10,)</f>
        <v>Pot 1</v>
      </c>
      <c r="K482" s="11" t="str">
        <f>VLOOKUP(Table1[[#This Row],[Team]],Table2[],11,)</f>
        <v>Group L</v>
      </c>
      <c r="L482" s="1" t="b">
        <v>1</v>
      </c>
      <c r="M482" s="36">
        <v>0.98</v>
      </c>
      <c r="N482" s="37">
        <v>0.74</v>
      </c>
      <c r="O482" s="37">
        <v>0.52</v>
      </c>
      <c r="P482" s="37">
        <v>0.3</v>
      </c>
      <c r="Q482" s="38">
        <v>0.18</v>
      </c>
      <c r="R482" s="39" t="b">
        <v>0</v>
      </c>
      <c r="S482" s="11"/>
      <c r="T482" s="44"/>
    </row>
    <row r="483" spans="1:20" ht="20.100000000000001" customHeight="1" x14ac:dyDescent="0.25">
      <c r="A483" s="11">
        <v>457</v>
      </c>
      <c r="B483" t="s">
        <v>407</v>
      </c>
      <c r="C483" s="21" t="str">
        <f>VLOOKUP(Table1[[#This Row],[pID]],FIFAdata5626[],5,)</f>
        <v>Nico O'Reilly</v>
      </c>
      <c r="D483" s="11" t="e" cm="1" vm="19">
        <f t="array" aca="1" ref="D483" ca="1">_xlfn.FIELDVALUE(Table1[[#This Row],[Team]],"image")</f>
        <v>#VALUE!</v>
      </c>
      <c r="E483" s="21" t="e" vm="20">
        <v>#VALUE!</v>
      </c>
      <c r="F483" s="11" t="str">
        <f>VLOOKUP(Table1[[#This Row],[pID]],FIFAdata5626[],7,FALSE)</f>
        <v>DEF</v>
      </c>
      <c r="G483" s="23">
        <v>78.333333333333329</v>
      </c>
      <c r="H483" s="11">
        <f>VLOOKUP(Table1[[#This Row],[pID]],FIFAdata5626[],8,FALSE)</f>
        <v>4.7</v>
      </c>
      <c r="I483" s="28" t="str">
        <f>IF(VLOOKUP(Table1[[#This Row],[pID]],FIFAdata5626[],9,FALSE)="playing","In the squad","Not selected")</f>
        <v>In the squad</v>
      </c>
      <c r="J483" s="11" t="str">
        <f>VLOOKUP(Table1[[#This Row],[Team]],Table2[],10,)</f>
        <v>Pot 1</v>
      </c>
      <c r="K483" s="11" t="str">
        <f>VLOOKUP(Table1[[#This Row],[Team]],Table2[],11,)</f>
        <v>Group L</v>
      </c>
      <c r="L483" s="1" t="b">
        <v>1</v>
      </c>
      <c r="M483" s="36">
        <v>0.98</v>
      </c>
      <c r="N483" s="37">
        <v>0.74</v>
      </c>
      <c r="O483" s="37">
        <v>0.52</v>
      </c>
      <c r="P483" s="37">
        <v>0.3</v>
      </c>
      <c r="Q483" s="38">
        <v>0.18</v>
      </c>
      <c r="R483" s="39" t="b">
        <v>0</v>
      </c>
      <c r="S483" s="11"/>
      <c r="T483" s="44"/>
    </row>
    <row r="484" spans="1:20" ht="20.100000000000001" customHeight="1" x14ac:dyDescent="0.25">
      <c r="A484" s="11">
        <v>459</v>
      </c>
      <c r="B484" t="s">
        <v>408</v>
      </c>
      <c r="C484" s="21" t="str">
        <f>VLOOKUP(Table1[[#This Row],[pID]],FIFAdata5626[],5,)</f>
        <v>Tino Livramento</v>
      </c>
      <c r="D484" s="11" t="e" cm="1" vm="19">
        <f t="array" aca="1" ref="D484" ca="1">_xlfn.FIELDVALUE(Table1[[#This Row],[Team]],"image")</f>
        <v>#VALUE!</v>
      </c>
      <c r="E484" s="21" t="e" vm="20">
        <v>#VALUE!</v>
      </c>
      <c r="F484" s="11" t="str">
        <f>VLOOKUP(Table1[[#This Row],[pID]],FIFAdata5626[],7,FALSE)</f>
        <v>DEF</v>
      </c>
      <c r="G484" s="23">
        <v>76.666666666666657</v>
      </c>
      <c r="H484" s="11">
        <f>VLOOKUP(Table1[[#This Row],[pID]],FIFAdata5626[],8,FALSE)</f>
        <v>4.5999999999999996</v>
      </c>
      <c r="I484" s="28" t="str">
        <f>IF(VLOOKUP(Table1[[#This Row],[pID]],FIFAdata5626[],9,FALSE)="playing","In the squad","Not selected")</f>
        <v>In the squad</v>
      </c>
      <c r="J484" s="11" t="str">
        <f>VLOOKUP(Table1[[#This Row],[Team]],Table2[],10,)</f>
        <v>Pot 1</v>
      </c>
      <c r="K484" s="11" t="str">
        <f>VLOOKUP(Table1[[#This Row],[Team]],Table2[],11,)</f>
        <v>Group L</v>
      </c>
      <c r="L484" s="1" t="b">
        <v>1</v>
      </c>
      <c r="M484" s="36">
        <v>0.98</v>
      </c>
      <c r="N484" s="37">
        <v>0.74</v>
      </c>
      <c r="O484" s="37">
        <v>0.52</v>
      </c>
      <c r="P484" s="37">
        <v>0.3</v>
      </c>
      <c r="Q484" s="38">
        <v>0.18</v>
      </c>
      <c r="R484" s="39" t="b">
        <v>0</v>
      </c>
      <c r="S484" s="11"/>
      <c r="T484" s="44"/>
    </row>
    <row r="485" spans="1:20" ht="20.100000000000001" customHeight="1" x14ac:dyDescent="0.25">
      <c r="A485" s="11">
        <v>466</v>
      </c>
      <c r="B485" t="s">
        <v>412</v>
      </c>
      <c r="C485" s="21" t="str">
        <f>VLOOKUP(Table1[[#This Row],[pID]],FIFAdata5626[],5,)</f>
        <v>John Stones</v>
      </c>
      <c r="D485" s="11" t="e" cm="1" vm="19">
        <f t="array" aca="1" ref="D485" ca="1">_xlfn.FIELDVALUE(Table1[[#This Row],[Team]],"image")</f>
        <v>#VALUE!</v>
      </c>
      <c r="E485" s="21" t="e" vm="20">
        <v>#VALUE!</v>
      </c>
      <c r="F485" s="11" t="str">
        <f>VLOOKUP(Table1[[#This Row],[pID]],FIFAdata5626[],7,FALSE)</f>
        <v>DEF</v>
      </c>
      <c r="G485" s="23">
        <v>76.666666666666657</v>
      </c>
      <c r="H485" s="11">
        <f>VLOOKUP(Table1[[#This Row],[pID]],FIFAdata5626[],8,FALSE)</f>
        <v>4.5999999999999996</v>
      </c>
      <c r="I485" s="28" t="str">
        <f>IF(VLOOKUP(Table1[[#This Row],[pID]],FIFAdata5626[],9,FALSE)="playing","In the squad","Not selected")</f>
        <v>In the squad</v>
      </c>
      <c r="J485" s="11" t="str">
        <f>VLOOKUP(Table1[[#This Row],[Team]],Table2[],10,)</f>
        <v>Pot 1</v>
      </c>
      <c r="K485" s="11" t="str">
        <f>VLOOKUP(Table1[[#This Row],[Team]],Table2[],11,)</f>
        <v>Group L</v>
      </c>
      <c r="L485" s="1" t="b">
        <v>1</v>
      </c>
      <c r="M485" s="36">
        <v>0.98</v>
      </c>
      <c r="N485" s="37">
        <v>0.74</v>
      </c>
      <c r="O485" s="37">
        <v>0.52</v>
      </c>
      <c r="P485" s="37">
        <v>0.3</v>
      </c>
      <c r="Q485" s="38">
        <v>0.18</v>
      </c>
      <c r="R485" s="39" t="b">
        <v>0</v>
      </c>
      <c r="S485" s="11"/>
      <c r="T485" s="44"/>
    </row>
    <row r="486" spans="1:20" ht="20.100000000000001" customHeight="1" x14ac:dyDescent="0.25">
      <c r="A486" s="11">
        <v>462</v>
      </c>
      <c r="B486" t="s">
        <v>410</v>
      </c>
      <c r="C486" s="21" t="str">
        <f>VLOOKUP(Table1[[#This Row],[pID]],FIFAdata5626[],5,)</f>
        <v>Dan Burn</v>
      </c>
      <c r="D486" s="11" t="e" cm="1" vm="19">
        <f t="array" aca="1" ref="D486" ca="1">_xlfn.FIELDVALUE(Table1[[#This Row],[Team]],"image")</f>
        <v>#VALUE!</v>
      </c>
      <c r="E486" s="21" t="e" vm="20">
        <v>#VALUE!</v>
      </c>
      <c r="F486" s="11" t="str">
        <f>VLOOKUP(Table1[[#This Row],[pID]],FIFAdata5626[],7,FALSE)</f>
        <v>DEF</v>
      </c>
      <c r="G486" s="23">
        <v>75</v>
      </c>
      <c r="H486" s="11">
        <f>VLOOKUP(Table1[[#This Row],[pID]],FIFAdata5626[],8,FALSE)</f>
        <v>4.5</v>
      </c>
      <c r="I486" s="28" t="str">
        <f>IF(VLOOKUP(Table1[[#This Row],[pID]],FIFAdata5626[],9,FALSE)="playing","In the squad","Not selected")</f>
        <v>In the squad</v>
      </c>
      <c r="J486" s="11" t="str">
        <f>VLOOKUP(Table1[[#This Row],[Team]],Table2[],10,)</f>
        <v>Pot 1</v>
      </c>
      <c r="K486" s="11" t="str">
        <f>VLOOKUP(Table1[[#This Row],[Team]],Table2[],11,)</f>
        <v>Group L</v>
      </c>
      <c r="L486" s="1" t="b">
        <v>1</v>
      </c>
      <c r="M486" s="36">
        <v>0.98</v>
      </c>
      <c r="N486" s="37">
        <v>0.74</v>
      </c>
      <c r="O486" s="37">
        <v>0.52</v>
      </c>
      <c r="P486" s="37">
        <v>0.3</v>
      </c>
      <c r="Q486" s="38">
        <v>0.18</v>
      </c>
      <c r="R486" s="39" t="b">
        <v>0</v>
      </c>
      <c r="S486" s="11"/>
      <c r="T486" s="44"/>
    </row>
    <row r="487" spans="1:20" ht="20.100000000000001" hidden="1" customHeight="1" x14ac:dyDescent="0.25">
      <c r="A487">
        <v>595</v>
      </c>
      <c r="B487" t="s">
        <v>493</v>
      </c>
      <c r="C487" t="str">
        <f>VLOOKUP(Table1[[#This Row],[pID]],FIFAdata5626[],5,)</f>
        <v>Hadi Habibinejad</v>
      </c>
      <c r="D487" s="11" t="e" cm="1" vm="61">
        <f t="array" aca="1" ref="D487" ca="1">_xlfn.FIELDVALUE(Table1[[#This Row],[Team]],"image")</f>
        <v>#VALUE!</v>
      </c>
      <c r="E487" t="e" vm="62">
        <v>#VALUE!</v>
      </c>
      <c r="F487" t="str">
        <f>VLOOKUP(Table1[[#This Row],[pID]],FIFAdata5626[],7,FALSE)</f>
        <v>MID</v>
      </c>
      <c r="G487" s="8">
        <v>47</v>
      </c>
      <c r="H487">
        <f>VLOOKUP(Table1[[#This Row],[pID]],FIFAdata5626[],8,FALSE)</f>
        <v>4.7</v>
      </c>
      <c r="I487" s="14" t="str">
        <f>IF(VLOOKUP(Table1[[#This Row],[pID]],FIFAdata5626[],9,FALSE)="playing","In the squad","Not selected")</f>
        <v>Not selected</v>
      </c>
      <c r="J487" t="str">
        <f>VLOOKUP(Table1[[#This Row],[Team]],Table2[],10,)</f>
        <v>Pot 2</v>
      </c>
      <c r="K487" t="str">
        <f>VLOOKUP(Table1[[#This Row],[Team]],Table2[],11,)</f>
        <v>Group G</v>
      </c>
      <c r="L487" s="1" t="b">
        <v>0</v>
      </c>
      <c r="M487" s="17">
        <v>0.62</v>
      </c>
      <c r="N487" s="9">
        <v>0.19</v>
      </c>
      <c r="O487" s="9">
        <v>0.04</v>
      </c>
      <c r="P487" s="9">
        <v>0.02</v>
      </c>
      <c r="Q487" s="16">
        <v>0.01</v>
      </c>
      <c r="R487" s="18" t="b">
        <v>0</v>
      </c>
      <c r="T487" s="13"/>
    </row>
    <row r="488" spans="1:20" ht="20.100000000000001" customHeight="1" x14ac:dyDescent="0.25">
      <c r="A488" s="11">
        <v>467</v>
      </c>
      <c r="B488" t="s">
        <v>413</v>
      </c>
      <c r="C488" s="21" t="str">
        <f>VLOOKUP(Table1[[#This Row],[pID]],FIFAdata5626[],5,)</f>
        <v>Djed Spence</v>
      </c>
      <c r="D488" s="11" t="e" cm="1" vm="19">
        <f t="array" aca="1" ref="D488" ca="1">_xlfn.FIELDVALUE(Table1[[#This Row],[Team]],"image")</f>
        <v>#VALUE!</v>
      </c>
      <c r="E488" s="21" t="e" vm="20">
        <v>#VALUE!</v>
      </c>
      <c r="F488" s="11" t="str">
        <f>VLOOKUP(Table1[[#This Row],[pID]],FIFAdata5626[],7,FALSE)</f>
        <v>DEF</v>
      </c>
      <c r="G488" s="23">
        <v>75</v>
      </c>
      <c r="H488" s="11">
        <f>VLOOKUP(Table1[[#This Row],[pID]],FIFAdata5626[],8,FALSE)</f>
        <v>4.5</v>
      </c>
      <c r="I488" s="28" t="str">
        <f>IF(VLOOKUP(Table1[[#This Row],[pID]],FIFAdata5626[],9,FALSE)="playing","In the squad","Not selected")</f>
        <v>In the squad</v>
      </c>
      <c r="J488" s="11" t="str">
        <f>VLOOKUP(Table1[[#This Row],[Team]],Table2[],10,)</f>
        <v>Pot 1</v>
      </c>
      <c r="K488" s="11" t="str">
        <f>VLOOKUP(Table1[[#This Row],[Team]],Table2[],11,)</f>
        <v>Group L</v>
      </c>
      <c r="L488" s="1" t="b">
        <v>1</v>
      </c>
      <c r="M488" s="36">
        <v>0.98</v>
      </c>
      <c r="N488" s="37">
        <v>0.74</v>
      </c>
      <c r="O488" s="37">
        <v>0.52</v>
      </c>
      <c r="P488" s="37">
        <v>0.3</v>
      </c>
      <c r="Q488" s="38">
        <v>0.18</v>
      </c>
      <c r="R488" s="39" t="b">
        <v>0</v>
      </c>
      <c r="S488" s="11"/>
      <c r="T488" s="44"/>
    </row>
    <row r="489" spans="1:20" ht="20.100000000000001" customHeight="1" x14ac:dyDescent="0.25">
      <c r="A489" s="11">
        <v>1708</v>
      </c>
      <c r="B489" t="s">
        <v>1351</v>
      </c>
      <c r="C489" s="21" t="str">
        <f>VLOOKUP(Table1[[#This Row],[pID]],FIFAdata5626[],5,)</f>
        <v>Jarell Quansah</v>
      </c>
      <c r="D489" s="11" t="e" cm="1" vm="19">
        <f t="array" aca="1" ref="D489" ca="1">_xlfn.FIELDVALUE(Table1[[#This Row],[Team]],"image")</f>
        <v>#VALUE!</v>
      </c>
      <c r="E489" s="21" t="e" vm="20">
        <v>#VALUE!</v>
      </c>
      <c r="F489" s="11" t="str">
        <f>VLOOKUP(Table1[[#This Row],[pID]],FIFAdata5626[],7,FALSE)</f>
        <v>DEF</v>
      </c>
      <c r="G489" s="23">
        <v>73.333333333333343</v>
      </c>
      <c r="H489" s="11">
        <f>VLOOKUP(Table1[[#This Row],[pID]],FIFAdata5626[],8,FALSE)</f>
        <v>4.4000000000000004</v>
      </c>
      <c r="I489" s="28" t="str">
        <f>IF(VLOOKUP(Table1[[#This Row],[pID]],FIFAdata5626[],9,FALSE)="playing","In the squad","Not selected")</f>
        <v>In the squad</v>
      </c>
      <c r="J489" s="11" t="str">
        <f>VLOOKUP(Table1[[#This Row],[Team]],Table2[],10,)</f>
        <v>Pot 1</v>
      </c>
      <c r="K489" s="11" t="str">
        <f>VLOOKUP(Table1[[#This Row],[Team]],Table2[],11,)</f>
        <v>Group L</v>
      </c>
      <c r="L489" s="1" t="b">
        <v>1</v>
      </c>
      <c r="M489" s="36">
        <v>0.98</v>
      </c>
      <c r="N489" s="37">
        <v>0.74</v>
      </c>
      <c r="O489" s="37">
        <v>0.52</v>
      </c>
      <c r="P489" s="37">
        <v>0.3</v>
      </c>
      <c r="Q489" s="38">
        <v>0.18</v>
      </c>
      <c r="R489" s="39" t="b">
        <v>0</v>
      </c>
      <c r="S489" s="11"/>
      <c r="T489" s="44"/>
    </row>
    <row r="490" spans="1:20" ht="20.100000000000001" customHeight="1" x14ac:dyDescent="0.25">
      <c r="A490" s="11">
        <v>469</v>
      </c>
      <c r="B490" t="s">
        <v>415</v>
      </c>
      <c r="C490" s="21" t="str">
        <f>VLOOKUP(Table1[[#This Row],[pID]],FIFAdata5626[],5,)</f>
        <v>Bukayo Saka</v>
      </c>
      <c r="D490" s="11" t="e" cm="1" vm="19">
        <f t="array" aca="1" ref="D490" ca="1">_xlfn.FIELDVALUE(Table1[[#This Row],[Team]],"image")</f>
        <v>#VALUE!</v>
      </c>
      <c r="E490" s="21" t="e" vm="20">
        <v>#VALUE!</v>
      </c>
      <c r="F490" s="11" t="str">
        <f>VLOOKUP(Table1[[#This Row],[pID]],FIFAdata5626[],7,FALSE)</f>
        <v>MID</v>
      </c>
      <c r="G490" s="23">
        <v>95</v>
      </c>
      <c r="H490" s="11">
        <f>VLOOKUP(Table1[[#This Row],[pID]],FIFAdata5626[],8,FALSE)</f>
        <v>9.5</v>
      </c>
      <c r="I490" s="28" t="str">
        <f>IF(VLOOKUP(Table1[[#This Row],[pID]],FIFAdata5626[],9,FALSE)="playing","In the squad","Not selected")</f>
        <v>In the squad</v>
      </c>
      <c r="J490" s="11" t="str">
        <f>VLOOKUP(Table1[[#This Row],[Team]],Table2[],10,)</f>
        <v>Pot 1</v>
      </c>
      <c r="K490" s="11" t="str">
        <f>VLOOKUP(Table1[[#This Row],[Team]],Table2[],11,)</f>
        <v>Group L</v>
      </c>
      <c r="L490" s="1" t="b">
        <v>1</v>
      </c>
      <c r="M490" s="36">
        <v>0.98</v>
      </c>
      <c r="N490" s="37">
        <v>0.74</v>
      </c>
      <c r="O490" s="37">
        <v>0.52</v>
      </c>
      <c r="P490" s="37">
        <v>0.3</v>
      </c>
      <c r="Q490" s="38">
        <v>0.18</v>
      </c>
      <c r="R490" s="39" t="b">
        <v>0</v>
      </c>
      <c r="S490" s="11"/>
      <c r="T490" s="44"/>
    </row>
    <row r="491" spans="1:20" ht="20.100000000000001" customHeight="1" x14ac:dyDescent="0.25">
      <c r="A491" s="11">
        <v>1710</v>
      </c>
      <c r="B491" t="s">
        <v>1353</v>
      </c>
      <c r="C491" s="21" t="str">
        <f>VLOOKUP(Table1[[#This Row],[pID]],FIFAdata5626[],5,)</f>
        <v>Eberechi Eze</v>
      </c>
      <c r="D491" s="11" t="e" cm="1" vm="19">
        <f t="array" aca="1" ref="D491" ca="1">_xlfn.FIELDVALUE(Table1[[#This Row],[Team]],"image")</f>
        <v>#VALUE!</v>
      </c>
      <c r="E491" s="21" t="e" vm="20">
        <v>#VALUE!</v>
      </c>
      <c r="F491" s="11" t="str">
        <f>VLOOKUP(Table1[[#This Row],[pID]],FIFAdata5626[],7,FALSE)</f>
        <v>MID</v>
      </c>
      <c r="G491" s="23">
        <v>80</v>
      </c>
      <c r="H491" s="11">
        <f>VLOOKUP(Table1[[#This Row],[pID]],FIFAdata5626[],8,FALSE)</f>
        <v>8</v>
      </c>
      <c r="I491" s="29" t="str">
        <f>IF(VLOOKUP(Table1[[#This Row],[pID]],FIFAdata5626[],9,FALSE)="playing","In the squad","Not selected")</f>
        <v>In the squad</v>
      </c>
      <c r="J491" s="11" t="str">
        <f>VLOOKUP(Table1[[#This Row],[Team]],Table2[],10,)</f>
        <v>Pot 1</v>
      </c>
      <c r="K491" s="11" t="str">
        <f>VLOOKUP(Table1[[#This Row],[Team]],Table2[],11,)</f>
        <v>Group L</v>
      </c>
      <c r="L491" s="2" t="b">
        <v>1</v>
      </c>
      <c r="M491" s="36">
        <v>0.98</v>
      </c>
      <c r="N491" s="37">
        <v>0.74</v>
      </c>
      <c r="O491" s="37">
        <v>0.52</v>
      </c>
      <c r="P491" s="37">
        <v>0.3</v>
      </c>
      <c r="Q491" s="38">
        <v>0.18</v>
      </c>
      <c r="R491" s="39" t="b">
        <v>0</v>
      </c>
      <c r="S491" s="11"/>
      <c r="T491" s="44"/>
    </row>
    <row r="492" spans="1:20" ht="20.100000000000001" customHeight="1" x14ac:dyDescent="0.25">
      <c r="A492" s="11">
        <v>471</v>
      </c>
      <c r="B492" t="s">
        <v>416</v>
      </c>
      <c r="C492" s="21" t="str">
        <f>VLOOKUP(Table1[[#This Row],[pID]],FIFAdata5626[],5,)</f>
        <v>Marcus Rashford</v>
      </c>
      <c r="D492" s="11" t="e" cm="1" vm="19">
        <f t="array" aca="1" ref="D492" ca="1">_xlfn.FIELDVALUE(Table1[[#This Row],[Team]],"image")</f>
        <v>#VALUE!</v>
      </c>
      <c r="E492" s="21" t="e" vm="20">
        <v>#VALUE!</v>
      </c>
      <c r="F492" s="11" t="str">
        <f>VLOOKUP(Table1[[#This Row],[pID]],FIFAdata5626[],7,FALSE)</f>
        <v>MID</v>
      </c>
      <c r="G492" s="23">
        <v>75</v>
      </c>
      <c r="H492" s="11">
        <f>VLOOKUP(Table1[[#This Row],[pID]],FIFAdata5626[],8,FALSE)</f>
        <v>7.5</v>
      </c>
      <c r="I492" s="28" t="str">
        <f>IF(VLOOKUP(Table1[[#This Row],[pID]],FIFAdata5626[],9,FALSE)="playing","In the squad","Not selected")</f>
        <v>In the squad</v>
      </c>
      <c r="J492" s="11" t="str">
        <f>VLOOKUP(Table1[[#This Row],[Team]],Table2[],10,)</f>
        <v>Pot 1</v>
      </c>
      <c r="K492" s="11" t="str">
        <f>VLOOKUP(Table1[[#This Row],[Team]],Table2[],11,)</f>
        <v>Group L</v>
      </c>
      <c r="L492" s="1" t="b">
        <v>1</v>
      </c>
      <c r="M492" s="36">
        <v>0.98</v>
      </c>
      <c r="N492" s="37">
        <v>0.74</v>
      </c>
      <c r="O492" s="37">
        <v>0.52</v>
      </c>
      <c r="P492" s="37">
        <v>0.3</v>
      </c>
      <c r="Q492" s="38">
        <v>0.18</v>
      </c>
      <c r="R492" s="39" t="b">
        <v>0</v>
      </c>
      <c r="S492" s="11"/>
      <c r="T492" s="44"/>
    </row>
    <row r="493" spans="1:20" ht="20.100000000000001" customHeight="1" x14ac:dyDescent="0.25">
      <c r="A493" s="11">
        <v>475</v>
      </c>
      <c r="B493" t="s">
        <v>418</v>
      </c>
      <c r="C493" s="21" t="str">
        <f>VLOOKUP(Table1[[#This Row],[pID]],FIFAdata5626[],5,)</f>
        <v>Morgan Rogers</v>
      </c>
      <c r="D493" s="11" t="e" cm="1" vm="19">
        <f t="array" aca="1" ref="D493" ca="1">_xlfn.FIELDVALUE(Table1[[#This Row],[Team]],"image")</f>
        <v>#VALUE!</v>
      </c>
      <c r="E493" s="21" t="e" vm="20">
        <v>#VALUE!</v>
      </c>
      <c r="F493" s="11" t="str">
        <f>VLOOKUP(Table1[[#This Row],[pID]],FIFAdata5626[],7,FALSE)</f>
        <v>MID</v>
      </c>
      <c r="G493" s="23">
        <v>72</v>
      </c>
      <c r="H493" s="11">
        <f>VLOOKUP(Table1[[#This Row],[pID]],FIFAdata5626[],8,FALSE)</f>
        <v>7.2</v>
      </c>
      <c r="I493" s="28" t="str">
        <f>IF(VLOOKUP(Table1[[#This Row],[pID]],FIFAdata5626[],9,FALSE)="playing","In the squad","Not selected")</f>
        <v>In the squad</v>
      </c>
      <c r="J493" s="11" t="str">
        <f>VLOOKUP(Table1[[#This Row],[Team]],Table2[],10,)</f>
        <v>Pot 1</v>
      </c>
      <c r="K493" s="11" t="str">
        <f>VLOOKUP(Table1[[#This Row],[Team]],Table2[],11,)</f>
        <v>Group L</v>
      </c>
      <c r="L493" s="1" t="b">
        <v>1</v>
      </c>
      <c r="M493" s="36">
        <v>0.98</v>
      </c>
      <c r="N493" s="37">
        <v>0.74</v>
      </c>
      <c r="O493" s="37">
        <v>0.52</v>
      </c>
      <c r="P493" s="37">
        <v>0.3</v>
      </c>
      <c r="Q493" s="38">
        <v>0.18</v>
      </c>
      <c r="R493" s="39" t="b">
        <v>0</v>
      </c>
      <c r="S493" s="11"/>
      <c r="T493" s="44"/>
    </row>
    <row r="494" spans="1:20" ht="20.100000000000001" customHeight="1" x14ac:dyDescent="0.25">
      <c r="A494" s="11">
        <v>474</v>
      </c>
      <c r="B494" t="s">
        <v>417</v>
      </c>
      <c r="C494" s="21" t="str">
        <f>VLOOKUP(Table1[[#This Row],[pID]],FIFAdata5626[],5,)</f>
        <v>Anthony Gordon</v>
      </c>
      <c r="D494" s="11" t="e" cm="1" vm="19">
        <f t="array" aca="1" ref="D494" ca="1">_xlfn.FIELDVALUE(Table1[[#This Row],[Team]],"image")</f>
        <v>#VALUE!</v>
      </c>
      <c r="E494" s="21" t="e" vm="20">
        <v>#VALUE!</v>
      </c>
      <c r="F494" s="11" t="str">
        <f>VLOOKUP(Table1[[#This Row],[pID]],FIFAdata5626[],7,FALSE)</f>
        <v>MID</v>
      </c>
      <c r="G494" s="23">
        <v>70</v>
      </c>
      <c r="H494" s="11">
        <f>VLOOKUP(Table1[[#This Row],[pID]],FIFAdata5626[],8,FALSE)</f>
        <v>7</v>
      </c>
      <c r="I494" s="29" t="str">
        <f>IF(VLOOKUP(Table1[[#This Row],[pID]],FIFAdata5626[],9,FALSE)="playing","In the squad","Not selected")</f>
        <v>In the squad</v>
      </c>
      <c r="J494" s="11" t="str">
        <f>VLOOKUP(Table1[[#This Row],[Team]],Table2[],10,)</f>
        <v>Pot 1</v>
      </c>
      <c r="K494" s="11" t="str">
        <f>VLOOKUP(Table1[[#This Row],[Team]],Table2[],11,)</f>
        <v>Group L</v>
      </c>
      <c r="L494" s="2" t="b">
        <v>1</v>
      </c>
      <c r="M494" s="36">
        <v>0.98</v>
      </c>
      <c r="N494" s="37">
        <v>0.74</v>
      </c>
      <c r="O494" s="37">
        <v>0.52</v>
      </c>
      <c r="P494" s="37">
        <v>0.3</v>
      </c>
      <c r="Q494" s="38">
        <v>0.18</v>
      </c>
      <c r="R494" s="39" t="b">
        <v>0</v>
      </c>
      <c r="S494" s="11"/>
      <c r="T494" s="44"/>
    </row>
    <row r="495" spans="1:20" ht="20.100000000000001" customHeight="1" x14ac:dyDescent="0.25">
      <c r="A495" s="11">
        <v>488</v>
      </c>
      <c r="B495" t="s">
        <v>426</v>
      </c>
      <c r="C495" s="21" t="str">
        <f>VLOOKUP(Table1[[#This Row],[pID]],FIFAdata5626[],5,)</f>
        <v>Declan Rice</v>
      </c>
      <c r="D495" s="11" t="e" cm="1" vm="19">
        <f t="array" aca="1" ref="D495" ca="1">_xlfn.FIELDVALUE(Table1[[#This Row],[Team]],"image")</f>
        <v>#VALUE!</v>
      </c>
      <c r="E495" s="21" t="e" vm="20">
        <v>#VALUE!</v>
      </c>
      <c r="F495" s="11" t="str">
        <f>VLOOKUP(Table1[[#This Row],[pID]],FIFAdata5626[],7,FALSE)</f>
        <v>MID</v>
      </c>
      <c r="G495" s="23">
        <v>70</v>
      </c>
      <c r="H495" s="11">
        <f>VLOOKUP(Table1[[#This Row],[pID]],FIFAdata5626[],8,FALSE)</f>
        <v>7</v>
      </c>
      <c r="I495" s="29" t="str">
        <f>IF(VLOOKUP(Table1[[#This Row],[pID]],FIFAdata5626[],9,FALSE)="playing","In the squad","Not selected")</f>
        <v>In the squad</v>
      </c>
      <c r="J495" s="11" t="str">
        <f>VLOOKUP(Table1[[#This Row],[Team]],Table2[],10,)</f>
        <v>Pot 1</v>
      </c>
      <c r="K495" s="11" t="str">
        <f>VLOOKUP(Table1[[#This Row],[Team]],Table2[],11,)</f>
        <v>Group L</v>
      </c>
      <c r="L495" s="2" t="b">
        <v>1</v>
      </c>
      <c r="M495" s="36">
        <v>0.98</v>
      </c>
      <c r="N495" s="37">
        <v>0.74</v>
      </c>
      <c r="O495" s="37">
        <v>0.52</v>
      </c>
      <c r="P495" s="37">
        <v>0.3</v>
      </c>
      <c r="Q495" s="38">
        <v>0.18</v>
      </c>
      <c r="R495" s="39" t="b">
        <v>0</v>
      </c>
      <c r="S495" s="11"/>
      <c r="T495" s="44"/>
    </row>
    <row r="496" spans="1:20" ht="20.100000000000001" customHeight="1" x14ac:dyDescent="0.25">
      <c r="A496" s="11">
        <v>486</v>
      </c>
      <c r="B496" t="s">
        <v>425</v>
      </c>
      <c r="C496" s="21" t="str">
        <f>VLOOKUP(Table1[[#This Row],[pID]],FIFAdata5626[],5,)</f>
        <v>Elliot Anderson</v>
      </c>
      <c r="D496" s="11" t="e" cm="1" vm="19">
        <f t="array" aca="1" ref="D496" ca="1">_xlfn.FIELDVALUE(Table1[[#This Row],[Team]],"image")</f>
        <v>#VALUE!</v>
      </c>
      <c r="E496" s="21" t="e" vm="20">
        <v>#VALUE!</v>
      </c>
      <c r="F496" s="11" t="str">
        <f>VLOOKUP(Table1[[#This Row],[pID]],FIFAdata5626[],7,FALSE)</f>
        <v>MID</v>
      </c>
      <c r="G496" s="23">
        <v>65</v>
      </c>
      <c r="H496" s="11">
        <f>VLOOKUP(Table1[[#This Row],[pID]],FIFAdata5626[],8,FALSE)</f>
        <v>6.5</v>
      </c>
      <c r="I496" s="28" t="str">
        <f>IF(VLOOKUP(Table1[[#This Row],[pID]],FIFAdata5626[],9,FALSE)="playing","In the squad","Not selected")</f>
        <v>In the squad</v>
      </c>
      <c r="J496" s="11" t="str">
        <f>VLOOKUP(Table1[[#This Row],[Team]],Table2[],10,)</f>
        <v>Pot 1</v>
      </c>
      <c r="K496" s="11" t="str">
        <f>VLOOKUP(Table1[[#This Row],[Team]],Table2[],11,)</f>
        <v>Group L</v>
      </c>
      <c r="L496" s="1" t="b">
        <v>1</v>
      </c>
      <c r="M496" s="36">
        <v>0.98</v>
      </c>
      <c r="N496" s="37">
        <v>0.74</v>
      </c>
      <c r="O496" s="37">
        <v>0.52</v>
      </c>
      <c r="P496" s="37">
        <v>0.3</v>
      </c>
      <c r="Q496" s="38">
        <v>0.18</v>
      </c>
      <c r="R496" s="39" t="b">
        <v>0</v>
      </c>
      <c r="S496" s="11"/>
      <c r="T496" s="44"/>
    </row>
    <row r="497" spans="1:20" ht="20.100000000000001" customHeight="1" x14ac:dyDescent="0.25">
      <c r="A497" s="11">
        <v>485</v>
      </c>
      <c r="B497" t="s">
        <v>424</v>
      </c>
      <c r="C497" s="21" t="str">
        <f>VLOOKUP(Table1[[#This Row],[pID]],FIFAdata5626[],5,)</f>
        <v>Kobbie Mainoo</v>
      </c>
      <c r="D497" s="11" t="e" cm="1" vm="19">
        <f t="array" aca="1" ref="D497" ca="1">_xlfn.FIELDVALUE(Table1[[#This Row],[Team]],"image")</f>
        <v>#VALUE!</v>
      </c>
      <c r="E497" s="21" t="e" vm="20">
        <v>#VALUE!</v>
      </c>
      <c r="F497" s="11" t="str">
        <f>VLOOKUP(Table1[[#This Row],[pID]],FIFAdata5626[],7,FALSE)</f>
        <v>MID</v>
      </c>
      <c r="G497" s="23">
        <v>61</v>
      </c>
      <c r="H497" s="11">
        <f>VLOOKUP(Table1[[#This Row],[pID]],FIFAdata5626[],8,FALSE)</f>
        <v>6.1</v>
      </c>
      <c r="I497" s="28" t="str">
        <f>IF(VLOOKUP(Table1[[#This Row],[pID]],FIFAdata5626[],9,FALSE)="playing","In the squad","Not selected")</f>
        <v>In the squad</v>
      </c>
      <c r="J497" s="11" t="str">
        <f>VLOOKUP(Table1[[#This Row],[Team]],Table2[],10,)</f>
        <v>Pot 1</v>
      </c>
      <c r="K497" s="11" t="str">
        <f>VLOOKUP(Table1[[#This Row],[Team]],Table2[],11,)</f>
        <v>Group L</v>
      </c>
      <c r="L497" s="1" t="b">
        <v>1</v>
      </c>
      <c r="M497" s="36">
        <v>0.98</v>
      </c>
      <c r="N497" s="37">
        <v>0.74</v>
      </c>
      <c r="O497" s="37">
        <v>0.52</v>
      </c>
      <c r="P497" s="37">
        <v>0.3</v>
      </c>
      <c r="Q497" s="38">
        <v>0.18</v>
      </c>
      <c r="R497" s="39" t="b">
        <v>0</v>
      </c>
      <c r="S497" s="11"/>
      <c r="T497" s="44"/>
    </row>
    <row r="498" spans="1:20" ht="20.100000000000001" customHeight="1" x14ac:dyDescent="0.25">
      <c r="A498" s="11">
        <v>482</v>
      </c>
      <c r="B498" t="s">
        <v>423</v>
      </c>
      <c r="C498" s="21" t="str">
        <f>VLOOKUP(Table1[[#This Row],[pID]],FIFAdata5626[],5,)</f>
        <v>Jordan Henderson</v>
      </c>
      <c r="D498" s="11" t="e" cm="1" vm="19">
        <f t="array" aca="1" ref="D498" ca="1">_xlfn.FIELDVALUE(Table1[[#This Row],[Team]],"image")</f>
        <v>#VALUE!</v>
      </c>
      <c r="E498" s="21" t="e" vm="20">
        <v>#VALUE!</v>
      </c>
      <c r="F498" s="11" t="str">
        <f>VLOOKUP(Table1[[#This Row],[pID]],FIFAdata5626[],7,FALSE)</f>
        <v>MID</v>
      </c>
      <c r="G498" s="23">
        <v>51</v>
      </c>
      <c r="H498" s="11">
        <f>VLOOKUP(Table1[[#This Row],[pID]],FIFAdata5626[],8,FALSE)</f>
        <v>5.0999999999999996</v>
      </c>
      <c r="I498" s="28" t="str">
        <f>IF(VLOOKUP(Table1[[#This Row],[pID]],FIFAdata5626[],9,FALSE)="playing","In the squad","Not selected")</f>
        <v>In the squad</v>
      </c>
      <c r="J498" s="11" t="str">
        <f>VLOOKUP(Table1[[#This Row],[Team]],Table2[],10,)</f>
        <v>Pot 1</v>
      </c>
      <c r="K498" s="11" t="str">
        <f>VLOOKUP(Table1[[#This Row],[Team]],Table2[],11,)</f>
        <v>Group L</v>
      </c>
      <c r="L498" s="1" t="b">
        <v>1</v>
      </c>
      <c r="M498" s="36">
        <v>0.98</v>
      </c>
      <c r="N498" s="37">
        <v>0.74</v>
      </c>
      <c r="O498" s="37">
        <v>0.52</v>
      </c>
      <c r="P498" s="37">
        <v>0.3</v>
      </c>
      <c r="Q498" s="38">
        <v>0.18</v>
      </c>
      <c r="R498" s="39" t="b">
        <v>0</v>
      </c>
      <c r="S498" s="11"/>
      <c r="T498" s="44"/>
    </row>
    <row r="499" spans="1:20" ht="20.100000000000001" customHeight="1" x14ac:dyDescent="0.25">
      <c r="A499" s="11">
        <v>468</v>
      </c>
      <c r="B499" t="s">
        <v>414</v>
      </c>
      <c r="C499" s="21" t="str">
        <f>VLOOKUP(Table1[[#This Row],[pID]],FIFAdata5626[],5,)</f>
        <v>Harry Kane</v>
      </c>
      <c r="D499" s="11" t="e" cm="1" vm="19">
        <f t="array" aca="1" ref="D499" ca="1">_xlfn.FIELDVALUE(Table1[[#This Row],[Team]],"image")</f>
        <v>#VALUE!</v>
      </c>
      <c r="E499" s="21" t="e" vm="20">
        <v>#VALUE!</v>
      </c>
      <c r="F499" s="11" t="str">
        <f>VLOOKUP(Table1[[#This Row],[pID]],FIFAdata5626[],7,FALSE)</f>
        <v>FWD</v>
      </c>
      <c r="G499" s="23">
        <v>100</v>
      </c>
      <c r="H499" s="11">
        <f>VLOOKUP(Table1[[#This Row],[pID]],FIFAdata5626[],8,FALSE)</f>
        <v>10.5</v>
      </c>
      <c r="I499" s="28" t="str">
        <f>IF(VLOOKUP(Table1[[#This Row],[pID]],FIFAdata5626[],9,FALSE)="playing","In the squad","Not selected")</f>
        <v>In the squad</v>
      </c>
      <c r="J499" s="11" t="str">
        <f>VLOOKUP(Table1[[#This Row],[Team]],Table2[],10,)</f>
        <v>Pot 1</v>
      </c>
      <c r="K499" s="11" t="str">
        <f>VLOOKUP(Table1[[#This Row],[Team]],Table2[],11,)</f>
        <v>Group L</v>
      </c>
      <c r="L499" s="1" t="b">
        <v>1</v>
      </c>
      <c r="M499" s="36">
        <v>0.98</v>
      </c>
      <c r="N499" s="37">
        <v>0.74</v>
      </c>
      <c r="O499" s="37">
        <v>0.52</v>
      </c>
      <c r="P499" s="37">
        <v>0.3</v>
      </c>
      <c r="Q499" s="38">
        <v>0.18</v>
      </c>
      <c r="R499" s="39" t="b">
        <v>0</v>
      </c>
      <c r="S499" s="11"/>
      <c r="T499" s="44"/>
    </row>
    <row r="500" spans="1:20" ht="20.100000000000001" customHeight="1" x14ac:dyDescent="0.25">
      <c r="A500" s="11">
        <v>1711</v>
      </c>
      <c r="B500" t="s">
        <v>1354</v>
      </c>
      <c r="C500" s="21" t="str">
        <f>VLOOKUP(Table1[[#This Row],[pID]],FIFAdata5626[],5,)</f>
        <v>Ollie Watkins</v>
      </c>
      <c r="D500" s="11" t="e" cm="1" vm="19">
        <f t="array" aca="1" ref="D500" ca="1">_xlfn.FIELDVALUE(Table1[[#This Row],[Team]],"image")</f>
        <v>#VALUE!</v>
      </c>
      <c r="E500" s="21" t="e" vm="20">
        <v>#VALUE!</v>
      </c>
      <c r="F500" s="11" t="str">
        <f>VLOOKUP(Table1[[#This Row],[pID]],FIFAdata5626[],7,FALSE)</f>
        <v>FWD</v>
      </c>
      <c r="G500" s="23">
        <v>75.238095238095241</v>
      </c>
      <c r="H500" s="11">
        <f>VLOOKUP(Table1[[#This Row],[pID]],FIFAdata5626[],8,FALSE)</f>
        <v>7.9</v>
      </c>
      <c r="I500" s="28" t="str">
        <f>IF(VLOOKUP(Table1[[#This Row],[pID]],FIFAdata5626[],9,FALSE)="playing","In the squad","Not selected")</f>
        <v>In the squad</v>
      </c>
      <c r="J500" s="11" t="str">
        <f>VLOOKUP(Table1[[#This Row],[Team]],Table2[],10,)</f>
        <v>Pot 1</v>
      </c>
      <c r="K500" s="11" t="str">
        <f>VLOOKUP(Table1[[#This Row],[Team]],Table2[],11,)</f>
        <v>Group L</v>
      </c>
      <c r="L500" s="1" t="b">
        <v>1</v>
      </c>
      <c r="M500" s="36">
        <v>0.98</v>
      </c>
      <c r="N500" s="37">
        <v>0.74</v>
      </c>
      <c r="O500" s="37">
        <v>0.52</v>
      </c>
      <c r="P500" s="37">
        <v>0.3</v>
      </c>
      <c r="Q500" s="38">
        <v>0.18</v>
      </c>
      <c r="R500" s="39" t="b">
        <v>0</v>
      </c>
      <c r="S500" s="11"/>
      <c r="T500" s="44"/>
    </row>
    <row r="501" spans="1:20" ht="20.100000000000001" customHeight="1" x14ac:dyDescent="0.25">
      <c r="A501" s="11">
        <v>1712</v>
      </c>
      <c r="B501" t="s">
        <v>1355</v>
      </c>
      <c r="C501" s="21" t="str">
        <f>VLOOKUP(Table1[[#This Row],[pID]],FIFAdata5626[],5,)</f>
        <v>Ivan Toney</v>
      </c>
      <c r="D501" s="11" t="e" cm="1" vm="19">
        <f t="array" aca="1" ref="D501" ca="1">_xlfn.FIELDVALUE(Table1[[#This Row],[Team]],"image")</f>
        <v>#VALUE!</v>
      </c>
      <c r="E501" s="21" t="e" vm="20">
        <v>#VALUE!</v>
      </c>
      <c r="F501" s="11" t="str">
        <f>VLOOKUP(Table1[[#This Row],[pID]],FIFAdata5626[],7,FALSE)</f>
        <v>FWD</v>
      </c>
      <c r="G501" s="23">
        <v>71.428571428571431</v>
      </c>
      <c r="H501" s="11">
        <f>VLOOKUP(Table1[[#This Row],[pID]],FIFAdata5626[],8,FALSE)</f>
        <v>7.5</v>
      </c>
      <c r="I501" s="28" t="str">
        <f>IF(VLOOKUP(Table1[[#This Row],[pID]],FIFAdata5626[],9,FALSE)="playing","In the squad","Not selected")</f>
        <v>In the squad</v>
      </c>
      <c r="J501" s="11" t="str">
        <f>VLOOKUP(Table1[[#This Row],[Team]],Table2[],10,)</f>
        <v>Pot 1</v>
      </c>
      <c r="K501" s="11" t="str">
        <f>VLOOKUP(Table1[[#This Row],[Team]],Table2[],11,)</f>
        <v>Group L</v>
      </c>
      <c r="L501" s="1" t="b">
        <v>1</v>
      </c>
      <c r="M501" s="36">
        <v>0.98</v>
      </c>
      <c r="N501" s="37">
        <v>0.74</v>
      </c>
      <c r="O501" s="37">
        <v>0.52</v>
      </c>
      <c r="P501" s="37">
        <v>0.3</v>
      </c>
      <c r="Q501" s="38">
        <v>0.18</v>
      </c>
      <c r="R501" s="39" t="b">
        <v>0</v>
      </c>
      <c r="S501" s="11"/>
      <c r="T501" s="44"/>
    </row>
    <row r="502" spans="1:20" ht="20.100000000000001" customHeight="1" x14ac:dyDescent="0.25">
      <c r="A502" s="11">
        <v>476</v>
      </c>
      <c r="B502" t="s">
        <v>419</v>
      </c>
      <c r="C502" s="21" t="str">
        <f>VLOOKUP(Table1[[#This Row],[pID]],FIFAdata5626[],5,)</f>
        <v>Noni Madueke</v>
      </c>
      <c r="D502" s="11" t="e" cm="1" vm="19">
        <f t="array" aca="1" ref="D502" ca="1">_xlfn.FIELDVALUE(Table1[[#This Row],[Team]],"image")</f>
        <v>#VALUE!</v>
      </c>
      <c r="E502" s="21" t="e" vm="20">
        <v>#VALUE!</v>
      </c>
      <c r="F502" s="11" t="str">
        <f>VLOOKUP(Table1[[#This Row],[pID]],FIFAdata5626[],7,FALSE)</f>
        <v>FWD</v>
      </c>
      <c r="G502" s="23">
        <v>58.095238095238088</v>
      </c>
      <c r="H502" s="11">
        <f>VLOOKUP(Table1[[#This Row],[pID]],FIFAdata5626[],8,FALSE)</f>
        <v>6.1</v>
      </c>
      <c r="I502" s="28" t="str">
        <f>IF(VLOOKUP(Table1[[#This Row],[pID]],FIFAdata5626[],9,FALSE)="playing","In the squad","Not selected")</f>
        <v>In the squad</v>
      </c>
      <c r="J502" s="11" t="str">
        <f>VLOOKUP(Table1[[#This Row],[Team]],Table2[],10,)</f>
        <v>Pot 1</v>
      </c>
      <c r="K502" s="11" t="str">
        <f>VLOOKUP(Table1[[#This Row],[Team]],Table2[],11,)</f>
        <v>Group L</v>
      </c>
      <c r="L502" s="1" t="b">
        <v>1</v>
      </c>
      <c r="M502" s="36">
        <v>0.98</v>
      </c>
      <c r="N502" s="37">
        <v>0.74</v>
      </c>
      <c r="O502" s="37">
        <v>0.52</v>
      </c>
      <c r="P502" s="37">
        <v>0.3</v>
      </c>
      <c r="Q502" s="38">
        <v>0.18</v>
      </c>
      <c r="R502" s="39" t="b">
        <v>0</v>
      </c>
      <c r="S502" s="11"/>
      <c r="T502" s="44"/>
    </row>
    <row r="503" spans="1:20" ht="20.100000000000001" customHeight="1" thickBot="1" x14ac:dyDescent="0.3">
      <c r="A503" s="20">
        <v>506</v>
      </c>
      <c r="B503" t="s">
        <v>439</v>
      </c>
      <c r="C503" s="22" t="str">
        <f>VLOOKUP(Table1[[#This Row],[pID]],FIFAdata5626[],5,)</f>
        <v>Mike Maignan</v>
      </c>
      <c r="D503" s="20" t="e" cm="1" vm="21">
        <f t="array" aca="1" ref="D503" ca="1">_xlfn.FIELDVALUE(Table1[[#This Row],[Team]],"image")</f>
        <v>#VALUE!</v>
      </c>
      <c r="E503" s="22" t="e" vm="22">
        <v>#VALUE!</v>
      </c>
      <c r="F503" s="20" t="str">
        <f>VLOOKUP(Table1[[#This Row],[pID]],FIFAdata5626[],7,FALSE)</f>
        <v>GK</v>
      </c>
      <c r="G503" s="24">
        <v>100</v>
      </c>
      <c r="H503" s="20">
        <f>VLOOKUP(Table1[[#This Row],[pID]],FIFAdata5626[],8,FALSE)</f>
        <v>5</v>
      </c>
      <c r="I503" s="31" t="str">
        <f>IF(VLOOKUP(Table1[[#This Row],[pID]],FIFAdata5626[],9,FALSE)="playing","In the squad","Not selected")</f>
        <v>In the squad</v>
      </c>
      <c r="J503" s="20" t="str">
        <f>VLOOKUP(Table1[[#This Row],[Team]],Table2[],10,)</f>
        <v>Pot 1</v>
      </c>
      <c r="K503" s="20" t="str">
        <f>VLOOKUP(Table1[[#This Row],[Team]],Table2[],11,)</f>
        <v>Group I</v>
      </c>
      <c r="L503" s="2" t="b">
        <v>1</v>
      </c>
      <c r="M503" s="40">
        <v>0.98</v>
      </c>
      <c r="N503" s="41">
        <v>0.77</v>
      </c>
      <c r="O503" s="41">
        <v>0.54</v>
      </c>
      <c r="P503" s="41">
        <v>0.36</v>
      </c>
      <c r="Q503" s="42">
        <v>0.22</v>
      </c>
      <c r="R503" s="43" t="b">
        <v>0</v>
      </c>
      <c r="S503" s="20"/>
      <c r="T503" s="45"/>
    </row>
    <row r="504" spans="1:20" ht="20.100000000000001" hidden="1" customHeight="1" x14ac:dyDescent="0.25">
      <c r="A504">
        <v>618</v>
      </c>
      <c r="B504" t="s">
        <v>510</v>
      </c>
      <c r="C504" t="str">
        <f>VLOOKUP(Table1[[#This Row],[pID]],FIFAdata5626[],5,)</f>
        <v>Amirhossein Mahmoudi</v>
      </c>
      <c r="D504" s="11" t="e" cm="1" vm="61">
        <f t="array" aca="1" ref="D504" ca="1">_xlfn.FIELDVALUE(Table1[[#This Row],[Team]],"image")</f>
        <v>#VALUE!</v>
      </c>
      <c r="E504" t="e" vm="62">
        <v>#VALUE!</v>
      </c>
      <c r="F504" t="str">
        <f>VLOOKUP(Table1[[#This Row],[pID]],FIFAdata5626[],7,FALSE)</f>
        <v>FWD</v>
      </c>
      <c r="G504" s="8">
        <v>38.095238095238095</v>
      </c>
      <c r="H504">
        <f>VLOOKUP(Table1[[#This Row],[pID]],FIFAdata5626[],8,FALSE)</f>
        <v>4</v>
      </c>
      <c r="I504" s="15" t="str">
        <f>IF(VLOOKUP(Table1[[#This Row],[pID]],FIFAdata5626[],9,FALSE)="playing","In the squad","Not selected")</f>
        <v>Not selected</v>
      </c>
      <c r="J504" t="str">
        <f>VLOOKUP(Table1[[#This Row],[Team]],Table2[],10,)</f>
        <v>Pot 2</v>
      </c>
      <c r="K504" t="str">
        <f>VLOOKUP(Table1[[#This Row],[Team]],Table2[],11,)</f>
        <v>Group G</v>
      </c>
      <c r="L504" s="2" t="b">
        <v>0</v>
      </c>
      <c r="M504" s="17">
        <v>0.62</v>
      </c>
      <c r="N504" s="9">
        <v>0.19</v>
      </c>
      <c r="O504" s="9">
        <v>0.04</v>
      </c>
      <c r="P504" s="9">
        <v>0.02</v>
      </c>
      <c r="Q504" s="16">
        <v>0.01</v>
      </c>
      <c r="R504" s="18" t="b">
        <v>0</v>
      </c>
      <c r="T504" s="13"/>
    </row>
    <row r="505" spans="1:20" ht="20.100000000000001" customHeight="1" x14ac:dyDescent="0.25">
      <c r="A505" s="11">
        <v>508</v>
      </c>
      <c r="B505" t="s">
        <v>440</v>
      </c>
      <c r="C505" s="21" t="str">
        <f>VLOOKUP(Table1[[#This Row],[pID]],FIFAdata5626[],5,)</f>
        <v>Brice Samba</v>
      </c>
      <c r="D505" s="11" t="e" cm="1" vm="21">
        <f t="array" aca="1" ref="D505" ca="1">_xlfn.FIELDVALUE(Table1[[#This Row],[Team]],"image")</f>
        <v>#VALUE!</v>
      </c>
      <c r="E505" s="21" t="e" vm="22">
        <v>#VALUE!</v>
      </c>
      <c r="F505" s="11" t="str">
        <f>VLOOKUP(Table1[[#This Row],[pID]],FIFAdata5626[],7,FALSE)</f>
        <v>GK</v>
      </c>
      <c r="G505" s="23">
        <v>90</v>
      </c>
      <c r="H505" s="11">
        <f>VLOOKUP(Table1[[#This Row],[pID]],FIFAdata5626[],8,FALSE)</f>
        <v>4.5</v>
      </c>
      <c r="I505" s="29" t="str">
        <f>IF(VLOOKUP(Table1[[#This Row],[pID]],FIFAdata5626[],9,FALSE)="playing","In the squad","Not selected")</f>
        <v>In the squad</v>
      </c>
      <c r="J505" s="11" t="str">
        <f>VLOOKUP(Table1[[#This Row],[Team]],Table2[],10,)</f>
        <v>Pot 1</v>
      </c>
      <c r="K505" s="11" t="str">
        <f>VLOOKUP(Table1[[#This Row],[Team]],Table2[],11,)</f>
        <v>Group I</v>
      </c>
      <c r="L505" s="2" t="b">
        <v>1</v>
      </c>
      <c r="M505" s="36">
        <v>0.98</v>
      </c>
      <c r="N505" s="37">
        <v>0.77</v>
      </c>
      <c r="O505" s="37">
        <v>0.54</v>
      </c>
      <c r="P505" s="37">
        <v>0.36</v>
      </c>
      <c r="Q505" s="38">
        <v>0.22</v>
      </c>
      <c r="R505" s="39" t="b">
        <v>0</v>
      </c>
      <c r="S505" s="11"/>
      <c r="T505" s="44"/>
    </row>
    <row r="506" spans="1:20" ht="20.100000000000001" customHeight="1" x14ac:dyDescent="0.25">
      <c r="A506" s="11">
        <v>1428</v>
      </c>
      <c r="B506" t="s">
        <v>1140</v>
      </c>
      <c r="C506" s="21" t="str">
        <f>VLOOKUP(Table1[[#This Row],[pID]],FIFAdata5626[],5,)</f>
        <v>Robin Risser</v>
      </c>
      <c r="D506" s="11" t="e" cm="1" vm="21">
        <f t="array" aca="1" ref="D506" ca="1">_xlfn.FIELDVALUE(Table1[[#This Row],[Team]],"image")</f>
        <v>#VALUE!</v>
      </c>
      <c r="E506" s="21" t="e" vm="22">
        <v>#VALUE!</v>
      </c>
      <c r="F506" s="11" t="str">
        <f>VLOOKUP(Table1[[#This Row],[pID]],FIFAdata5626[],7,FALSE)</f>
        <v>GK</v>
      </c>
      <c r="G506" s="23">
        <v>70</v>
      </c>
      <c r="H506" s="11">
        <f>VLOOKUP(Table1[[#This Row],[pID]],FIFAdata5626[],8,FALSE)</f>
        <v>3.5</v>
      </c>
      <c r="I506" s="29" t="str">
        <f>IF(VLOOKUP(Table1[[#This Row],[pID]],FIFAdata5626[],9,FALSE)="playing","In the squad","Not selected")</f>
        <v>In the squad</v>
      </c>
      <c r="J506" s="11" t="str">
        <f>VLOOKUP(Table1[[#This Row],[Team]],Table2[],10,)</f>
        <v>Pot 1</v>
      </c>
      <c r="K506" s="11" t="str">
        <f>VLOOKUP(Table1[[#This Row],[Team]],Table2[],11,)</f>
        <v>Group I</v>
      </c>
      <c r="L506" s="2" t="b">
        <v>1</v>
      </c>
      <c r="M506" s="36">
        <v>0.98</v>
      </c>
      <c r="N506" s="37">
        <v>0.77</v>
      </c>
      <c r="O506" s="37">
        <v>0.54</v>
      </c>
      <c r="P506" s="37">
        <v>0.36</v>
      </c>
      <c r="Q506" s="38">
        <v>0.22</v>
      </c>
      <c r="R506" s="39" t="b">
        <v>0</v>
      </c>
      <c r="S506" s="11"/>
      <c r="T506" s="44"/>
    </row>
    <row r="507" spans="1:20" ht="20.100000000000001" customHeight="1" x14ac:dyDescent="0.25">
      <c r="A507" s="11">
        <v>1430</v>
      </c>
      <c r="B507" t="s">
        <v>1142</v>
      </c>
      <c r="C507" s="21" t="str">
        <f>VLOOKUP(Table1[[#This Row],[pID]],FIFAdata5626[],5,)</f>
        <v>Jules Koundé</v>
      </c>
      <c r="D507" s="11" t="e" cm="1" vm="21">
        <f t="array" aca="1" ref="D507" ca="1">_xlfn.FIELDVALUE(Table1[[#This Row],[Team]],"image")</f>
        <v>#VALUE!</v>
      </c>
      <c r="E507" s="21" t="e" vm="22">
        <v>#VALUE!</v>
      </c>
      <c r="F507" s="11" t="str">
        <f>VLOOKUP(Table1[[#This Row],[pID]],FIFAdata5626[],7,FALSE)</f>
        <v>DEF</v>
      </c>
      <c r="G507" s="23">
        <v>90</v>
      </c>
      <c r="H507" s="11">
        <f>VLOOKUP(Table1[[#This Row],[pID]],FIFAdata5626[],8,FALSE)</f>
        <v>5.4</v>
      </c>
      <c r="I507" s="28" t="str">
        <f>IF(VLOOKUP(Table1[[#This Row],[pID]],FIFAdata5626[],9,FALSE)="playing","In the squad","Not selected")</f>
        <v>In the squad</v>
      </c>
      <c r="J507" s="11" t="str">
        <f>VLOOKUP(Table1[[#This Row],[Team]],Table2[],10,)</f>
        <v>Pot 1</v>
      </c>
      <c r="K507" s="11" t="str">
        <f>VLOOKUP(Table1[[#This Row],[Team]],Table2[],11,)</f>
        <v>Group I</v>
      </c>
      <c r="L507" s="1" t="b">
        <v>1</v>
      </c>
      <c r="M507" s="36">
        <v>0.98</v>
      </c>
      <c r="N507" s="37">
        <v>0.77</v>
      </c>
      <c r="O507" s="37">
        <v>0.54</v>
      </c>
      <c r="P507" s="37">
        <v>0.36</v>
      </c>
      <c r="Q507" s="38">
        <v>0.22</v>
      </c>
      <c r="R507" s="39" t="b">
        <v>0</v>
      </c>
      <c r="S507" s="11"/>
      <c r="T507" s="44"/>
    </row>
    <row r="508" spans="1:20" ht="20.100000000000001" hidden="1" customHeight="1" x14ac:dyDescent="0.25">
      <c r="A508">
        <v>623</v>
      </c>
      <c r="B508" t="s">
        <v>514</v>
      </c>
      <c r="C508" t="str">
        <f>VLOOKUP(Table1[[#This Row],[pID]],FIFAdata5626[],5,)</f>
        <v>Mohammad Khalifeh</v>
      </c>
      <c r="D508" s="11" t="e" cm="1" vm="61">
        <f t="array" aca="1" ref="D508" ca="1">_xlfn.FIELDVALUE(Table1[[#This Row],[Team]],"image")</f>
        <v>#VALUE!</v>
      </c>
      <c r="E508" t="e" vm="62">
        <v>#VALUE!</v>
      </c>
      <c r="F508" t="str">
        <f>VLOOKUP(Table1[[#This Row],[pID]],FIFAdata5626[],7,FALSE)</f>
        <v>GK</v>
      </c>
      <c r="G508" s="8">
        <v>70</v>
      </c>
      <c r="H508">
        <f>VLOOKUP(Table1[[#This Row],[pID]],FIFAdata5626[],8,FALSE)</f>
        <v>3.5</v>
      </c>
      <c r="I508" s="14" t="str">
        <f>IF(VLOOKUP(Table1[[#This Row],[pID]],FIFAdata5626[],9,FALSE)="playing","In the squad","Not selected")</f>
        <v>Not selected</v>
      </c>
      <c r="J508" t="str">
        <f>VLOOKUP(Table1[[#This Row],[Team]],Table2[],10,)</f>
        <v>Pot 2</v>
      </c>
      <c r="K508" t="str">
        <f>VLOOKUP(Table1[[#This Row],[Team]],Table2[],11,)</f>
        <v>Group G</v>
      </c>
      <c r="L508" s="1" t="b">
        <v>0</v>
      </c>
      <c r="M508" s="17">
        <v>0.62</v>
      </c>
      <c r="N508" s="9">
        <v>0.19</v>
      </c>
      <c r="O508" s="9">
        <v>0.04</v>
      </c>
      <c r="P508" s="9">
        <v>0.02</v>
      </c>
      <c r="Q508" s="16">
        <v>0.01</v>
      </c>
      <c r="R508" s="18" t="b">
        <v>0</v>
      </c>
      <c r="T508" s="13"/>
    </row>
    <row r="509" spans="1:20" ht="20.100000000000001" hidden="1" customHeight="1" x14ac:dyDescent="0.25">
      <c r="A509">
        <v>624</v>
      </c>
      <c r="B509" t="s">
        <v>515</v>
      </c>
      <c r="C509" t="str">
        <f>VLOOKUP(Table1[[#This Row],[pID]],FIFAdata5626[],5,)</f>
        <v>Omid Noorafkan</v>
      </c>
      <c r="D509" s="11" t="e" cm="1" vm="61">
        <f t="array" aca="1" ref="D509" ca="1">_xlfn.FIELDVALUE(Table1[[#This Row],[Team]],"image")</f>
        <v>#VALUE!</v>
      </c>
      <c r="E509" t="e" vm="62">
        <v>#VALUE!</v>
      </c>
      <c r="F509" t="str">
        <f>VLOOKUP(Table1[[#This Row],[pID]],FIFAdata5626[],7,FALSE)</f>
        <v>MID</v>
      </c>
      <c r="G509" s="8">
        <v>53</v>
      </c>
      <c r="H509">
        <f>VLOOKUP(Table1[[#This Row],[pID]],FIFAdata5626[],8,FALSE)</f>
        <v>5.3</v>
      </c>
      <c r="I509" s="14" t="str">
        <f>IF(VLOOKUP(Table1[[#This Row],[pID]],FIFAdata5626[],9,FALSE)="playing","In the squad","Not selected")</f>
        <v>Not selected</v>
      </c>
      <c r="J509" t="str">
        <f>VLOOKUP(Table1[[#This Row],[Team]],Table2[],10,)</f>
        <v>Pot 2</v>
      </c>
      <c r="K509" t="str">
        <f>VLOOKUP(Table1[[#This Row],[Team]],Table2[],11,)</f>
        <v>Group G</v>
      </c>
      <c r="L509" s="1" t="b">
        <v>0</v>
      </c>
      <c r="M509" s="17">
        <v>0.62</v>
      </c>
      <c r="N509" s="9">
        <v>0.19</v>
      </c>
      <c r="O509" s="9">
        <v>0.04</v>
      </c>
      <c r="P509" s="9">
        <v>0.02</v>
      </c>
      <c r="Q509" s="16">
        <v>0.01</v>
      </c>
      <c r="R509" s="18" t="b">
        <v>0</v>
      </c>
      <c r="T509" s="13"/>
    </row>
    <row r="510" spans="1:20" ht="20.100000000000001" customHeight="1" x14ac:dyDescent="0.25">
      <c r="A510" s="11">
        <v>494</v>
      </c>
      <c r="B510" t="s">
        <v>430</v>
      </c>
      <c r="C510" s="21" t="str">
        <f>VLOOKUP(Table1[[#This Row],[pID]],FIFAdata5626[],5,)</f>
        <v>Dayot Upamecano</v>
      </c>
      <c r="D510" s="11" t="e" cm="1" vm="21">
        <f t="array" aca="1" ref="D510" ca="1">_xlfn.FIELDVALUE(Table1[[#This Row],[Team]],"image")</f>
        <v>#VALUE!</v>
      </c>
      <c r="E510" s="21" t="e" vm="22">
        <v>#VALUE!</v>
      </c>
      <c r="F510" s="11" t="str">
        <f>VLOOKUP(Table1[[#This Row],[pID]],FIFAdata5626[],7,FALSE)</f>
        <v>DEF</v>
      </c>
      <c r="G510" s="23">
        <v>88.333333333333329</v>
      </c>
      <c r="H510" s="11">
        <f>VLOOKUP(Table1[[#This Row],[pID]],FIFAdata5626[],8,FALSE)</f>
        <v>5.3</v>
      </c>
      <c r="I510" s="28" t="str">
        <f>IF(VLOOKUP(Table1[[#This Row],[pID]],FIFAdata5626[],9,FALSE)="playing","In the squad","Not selected")</f>
        <v>In the squad</v>
      </c>
      <c r="J510" s="11" t="str">
        <f>VLOOKUP(Table1[[#This Row],[Team]],Table2[],10,)</f>
        <v>Pot 1</v>
      </c>
      <c r="K510" s="11" t="str">
        <f>VLOOKUP(Table1[[#This Row],[Team]],Table2[],11,)</f>
        <v>Group I</v>
      </c>
      <c r="L510" s="1" t="b">
        <v>1</v>
      </c>
      <c r="M510" s="36">
        <v>0.98</v>
      </c>
      <c r="N510" s="37">
        <v>0.77</v>
      </c>
      <c r="O510" s="37">
        <v>0.54</v>
      </c>
      <c r="P510" s="37">
        <v>0.36</v>
      </c>
      <c r="Q510" s="38">
        <v>0.22</v>
      </c>
      <c r="R510" s="39" t="b">
        <v>0</v>
      </c>
      <c r="S510" s="11"/>
      <c r="T510" s="44"/>
    </row>
    <row r="511" spans="1:20" ht="20.100000000000001" customHeight="1" x14ac:dyDescent="0.25">
      <c r="A511" s="11">
        <v>496</v>
      </c>
      <c r="B511" t="s">
        <v>432</v>
      </c>
      <c r="C511" s="21" t="str">
        <f>VLOOKUP(Table1[[#This Row],[pID]],FIFAdata5626[],5,)</f>
        <v>Lucas Hernández</v>
      </c>
      <c r="D511" s="11" t="e" cm="1" vm="21">
        <f t="array" aca="1" ref="D511" ca="1">_xlfn.FIELDVALUE(Table1[[#This Row],[Team]],"image")</f>
        <v>#VALUE!</v>
      </c>
      <c r="E511" s="21" t="e" vm="22">
        <v>#VALUE!</v>
      </c>
      <c r="F511" s="11" t="str">
        <f>VLOOKUP(Table1[[#This Row],[pID]],FIFAdata5626[],7,FALSE)</f>
        <v>DEF</v>
      </c>
      <c r="G511" s="23">
        <v>86.666666666666671</v>
      </c>
      <c r="H511" s="11">
        <f>VLOOKUP(Table1[[#This Row],[pID]],FIFAdata5626[],8,FALSE)</f>
        <v>5.2</v>
      </c>
      <c r="I511" s="28" t="str">
        <f>IF(VLOOKUP(Table1[[#This Row],[pID]],FIFAdata5626[],9,FALSE)="playing","In the squad","Not selected")</f>
        <v>In the squad</v>
      </c>
      <c r="J511" s="11" t="str">
        <f>VLOOKUP(Table1[[#This Row],[Team]],Table2[],10,)</f>
        <v>Pot 1</v>
      </c>
      <c r="K511" s="11" t="str">
        <f>VLOOKUP(Table1[[#This Row],[Team]],Table2[],11,)</f>
        <v>Group I</v>
      </c>
      <c r="L511" s="1" t="b">
        <v>1</v>
      </c>
      <c r="M511" s="36">
        <v>0.98</v>
      </c>
      <c r="N511" s="37">
        <v>0.77</v>
      </c>
      <c r="O511" s="37">
        <v>0.54</v>
      </c>
      <c r="P511" s="37">
        <v>0.36</v>
      </c>
      <c r="Q511" s="38">
        <v>0.22</v>
      </c>
      <c r="R511" s="39" t="b">
        <v>0</v>
      </c>
      <c r="S511" s="11"/>
      <c r="T511" s="44"/>
    </row>
    <row r="512" spans="1:20" ht="20.100000000000001" customHeight="1" x14ac:dyDescent="0.25">
      <c r="A512" s="11">
        <v>499</v>
      </c>
      <c r="B512" t="s">
        <v>434</v>
      </c>
      <c r="C512" s="21" t="str">
        <f>VLOOKUP(Table1[[#This Row],[pID]],FIFAdata5626[],5,)</f>
        <v>Malo Gusto</v>
      </c>
      <c r="D512" s="11" t="e" cm="1" vm="21">
        <f t="array" aca="1" ref="D512" ca="1">_xlfn.FIELDVALUE(Table1[[#This Row],[Team]],"image")</f>
        <v>#VALUE!</v>
      </c>
      <c r="E512" s="21" t="e" vm="22">
        <v>#VALUE!</v>
      </c>
      <c r="F512" s="11" t="str">
        <f>VLOOKUP(Table1[[#This Row],[pID]],FIFAdata5626[],7,FALSE)</f>
        <v>DEF</v>
      </c>
      <c r="G512" s="23">
        <v>85</v>
      </c>
      <c r="H512" s="11">
        <f>VLOOKUP(Table1[[#This Row],[pID]],FIFAdata5626[],8,FALSE)</f>
        <v>5.0999999999999996</v>
      </c>
      <c r="I512" s="28" t="str">
        <f>IF(VLOOKUP(Table1[[#This Row],[pID]],FIFAdata5626[],9,FALSE)="playing","In the squad","Not selected")</f>
        <v>In the squad</v>
      </c>
      <c r="J512" s="11" t="str">
        <f>VLOOKUP(Table1[[#This Row],[Team]],Table2[],10,)</f>
        <v>Pot 1</v>
      </c>
      <c r="K512" s="11" t="str">
        <f>VLOOKUP(Table1[[#This Row],[Team]],Table2[],11,)</f>
        <v>Group I</v>
      </c>
      <c r="L512" s="1" t="b">
        <v>1</v>
      </c>
      <c r="M512" s="36">
        <v>0.98</v>
      </c>
      <c r="N512" s="37">
        <v>0.77</v>
      </c>
      <c r="O512" s="37">
        <v>0.54</v>
      </c>
      <c r="P512" s="37">
        <v>0.36</v>
      </c>
      <c r="Q512" s="38">
        <v>0.22</v>
      </c>
      <c r="R512" s="39" t="b">
        <v>0</v>
      </c>
      <c r="S512" s="11"/>
      <c r="T512" s="44"/>
    </row>
    <row r="513" spans="1:20" ht="20.100000000000001" customHeight="1" x14ac:dyDescent="0.25">
      <c r="A513" s="11">
        <v>492</v>
      </c>
      <c r="B513" t="s">
        <v>428</v>
      </c>
      <c r="C513" s="21" t="str">
        <f>VLOOKUP(Table1[[#This Row],[pID]],FIFAdata5626[],5,)</f>
        <v>Theo Hernández</v>
      </c>
      <c r="D513" s="11" t="e" cm="1" vm="21">
        <f t="array" aca="1" ref="D513" ca="1">_xlfn.FIELDVALUE(Table1[[#This Row],[Team]],"image")</f>
        <v>#VALUE!</v>
      </c>
      <c r="E513" s="21" t="e" vm="22">
        <v>#VALUE!</v>
      </c>
      <c r="F513" s="11" t="str">
        <f>VLOOKUP(Table1[[#This Row],[pID]],FIFAdata5626[],7,FALSE)</f>
        <v>DEF</v>
      </c>
      <c r="G513" s="23">
        <v>83.333333333333343</v>
      </c>
      <c r="H513" s="11">
        <f>VLOOKUP(Table1[[#This Row],[pID]],FIFAdata5626[],8,FALSE)</f>
        <v>5</v>
      </c>
      <c r="I513" s="28" t="str">
        <f>IF(VLOOKUP(Table1[[#This Row],[pID]],FIFAdata5626[],9,FALSE)="playing","In the squad","Not selected")</f>
        <v>In the squad</v>
      </c>
      <c r="J513" s="11" t="str">
        <f>VLOOKUP(Table1[[#This Row],[Team]],Table2[],10,)</f>
        <v>Pot 1</v>
      </c>
      <c r="K513" s="11" t="str">
        <f>VLOOKUP(Table1[[#This Row],[Team]],Table2[],11,)</f>
        <v>Group I</v>
      </c>
      <c r="L513" s="1" t="b">
        <v>1</v>
      </c>
      <c r="M513" s="36">
        <v>0.98</v>
      </c>
      <c r="N513" s="37">
        <v>0.77</v>
      </c>
      <c r="O513" s="37">
        <v>0.54</v>
      </c>
      <c r="P513" s="37">
        <v>0.36</v>
      </c>
      <c r="Q513" s="38">
        <v>0.22</v>
      </c>
      <c r="R513" s="39" t="b">
        <v>0</v>
      </c>
      <c r="S513" s="11"/>
      <c r="T513" s="44"/>
    </row>
    <row r="514" spans="1:20" ht="20.100000000000001" customHeight="1" x14ac:dyDescent="0.25">
      <c r="A514" s="11">
        <v>498</v>
      </c>
      <c r="B514" t="s">
        <v>433</v>
      </c>
      <c r="C514" s="21" t="str">
        <f>VLOOKUP(Table1[[#This Row],[pID]],FIFAdata5626[],5,)</f>
        <v>Lucas Digne</v>
      </c>
      <c r="D514" s="11" t="e" cm="1" vm="21">
        <f t="array" aca="1" ref="D514" ca="1">_xlfn.FIELDVALUE(Table1[[#This Row],[Team]],"image")</f>
        <v>#VALUE!</v>
      </c>
      <c r="E514" s="21" t="e" vm="22">
        <v>#VALUE!</v>
      </c>
      <c r="F514" s="11" t="str">
        <f>VLOOKUP(Table1[[#This Row],[pID]],FIFAdata5626[],7,FALSE)</f>
        <v>DEF</v>
      </c>
      <c r="G514" s="23">
        <v>83.333333333333343</v>
      </c>
      <c r="H514" s="11">
        <f>VLOOKUP(Table1[[#This Row],[pID]],FIFAdata5626[],8,FALSE)</f>
        <v>5</v>
      </c>
      <c r="I514" s="28" t="str">
        <f>IF(VLOOKUP(Table1[[#This Row],[pID]],FIFAdata5626[],9,FALSE)="playing","In the squad","Not selected")</f>
        <v>In the squad</v>
      </c>
      <c r="J514" s="11" t="str">
        <f>VLOOKUP(Table1[[#This Row],[Team]],Table2[],10,)</f>
        <v>Pot 1</v>
      </c>
      <c r="K514" s="11" t="str">
        <f>VLOOKUP(Table1[[#This Row],[Team]],Table2[],11,)</f>
        <v>Group I</v>
      </c>
      <c r="L514" s="1" t="b">
        <v>1</v>
      </c>
      <c r="M514" s="36">
        <v>0.98</v>
      </c>
      <c r="N514" s="37">
        <v>0.77</v>
      </c>
      <c r="O514" s="37">
        <v>0.54</v>
      </c>
      <c r="P514" s="37">
        <v>0.36</v>
      </c>
      <c r="Q514" s="38">
        <v>0.22</v>
      </c>
      <c r="R514" s="39" t="b">
        <v>0</v>
      </c>
      <c r="S514" s="11"/>
      <c r="T514" s="44"/>
    </row>
    <row r="515" spans="1:20" ht="20.100000000000001" customHeight="1" x14ac:dyDescent="0.25">
      <c r="A515" s="11">
        <v>495</v>
      </c>
      <c r="B515" t="s">
        <v>431</v>
      </c>
      <c r="C515" s="21" t="str">
        <f>VLOOKUP(Table1[[#This Row],[pID]],FIFAdata5626[],5,)</f>
        <v>Ibrahima Konaté</v>
      </c>
      <c r="D515" s="11" t="e" cm="1" vm="21">
        <f t="array" aca="1" ref="D515" ca="1">_xlfn.FIELDVALUE(Table1[[#This Row],[Team]],"image")</f>
        <v>#VALUE!</v>
      </c>
      <c r="E515" s="21" t="e" vm="22">
        <v>#VALUE!</v>
      </c>
      <c r="F515" s="11" t="str">
        <f>VLOOKUP(Table1[[#This Row],[pID]],FIFAdata5626[],7,FALSE)</f>
        <v>DEF</v>
      </c>
      <c r="G515" s="23">
        <v>81.666666666666671</v>
      </c>
      <c r="H515" s="11">
        <f>VLOOKUP(Table1[[#This Row],[pID]],FIFAdata5626[],8,FALSE)</f>
        <v>4.9000000000000004</v>
      </c>
      <c r="I515" s="28" t="str">
        <f>IF(VLOOKUP(Table1[[#This Row],[pID]],FIFAdata5626[],9,FALSE)="playing","In the squad","Not selected")</f>
        <v>In the squad</v>
      </c>
      <c r="J515" s="11" t="str">
        <f>VLOOKUP(Table1[[#This Row],[Team]],Table2[],10,)</f>
        <v>Pot 1</v>
      </c>
      <c r="K515" s="11" t="str">
        <f>VLOOKUP(Table1[[#This Row],[Team]],Table2[],11,)</f>
        <v>Group I</v>
      </c>
      <c r="L515" s="1" t="b">
        <v>1</v>
      </c>
      <c r="M515" s="36">
        <v>0.98</v>
      </c>
      <c r="N515" s="37">
        <v>0.77</v>
      </c>
      <c r="O515" s="37">
        <v>0.54</v>
      </c>
      <c r="P515" s="37">
        <v>0.36</v>
      </c>
      <c r="Q515" s="38">
        <v>0.22</v>
      </c>
      <c r="R515" s="39" t="b">
        <v>0</v>
      </c>
      <c r="S515" s="11"/>
      <c r="T515" s="44"/>
    </row>
    <row r="516" spans="1:20" ht="20.100000000000001" hidden="1" customHeight="1" x14ac:dyDescent="0.25">
      <c r="A516">
        <v>632</v>
      </c>
      <c r="B516" t="s">
        <v>522</v>
      </c>
      <c r="C516" t="str">
        <f>VLOOKUP(Table1[[#This Row],[pID]],FIFAdata5626[],5,)</f>
        <v>Hasan Abdulkareem</v>
      </c>
      <c r="D516" s="11" t="e" cm="1" vm="63">
        <f t="array" aca="1" ref="D516" ca="1">_xlfn.FIELDVALUE(Table1[[#This Row],[Team]],"image")</f>
        <v>#VALUE!</v>
      </c>
      <c r="E516" t="e" vm="64">
        <v>#VALUE!</v>
      </c>
      <c r="F516" t="str">
        <f>VLOOKUP(Table1[[#This Row],[pID]],FIFAdata5626[],7,FALSE)</f>
        <v>MID</v>
      </c>
      <c r="G516" s="8">
        <v>47</v>
      </c>
      <c r="H516">
        <f>VLOOKUP(Table1[[#This Row],[pID]],FIFAdata5626[],8,FALSE)</f>
        <v>4.7</v>
      </c>
      <c r="I516" s="14" t="str">
        <f>IF(VLOOKUP(Table1[[#This Row],[pID]],FIFAdata5626[],9,FALSE)="playing","In the squad","Not selected")</f>
        <v>Not selected</v>
      </c>
      <c r="J516" t="str">
        <f>VLOOKUP(Table1[[#This Row],[Team]],Table2[],10,)</f>
        <v>Pot 4</v>
      </c>
      <c r="K516" t="str">
        <f>VLOOKUP(Table1[[#This Row],[Team]],Table2[],11,)</f>
        <v>Group I</v>
      </c>
      <c r="L516" s="1" t="b">
        <v>0</v>
      </c>
      <c r="M516" s="17">
        <v>0.16</v>
      </c>
      <c r="N516" s="9">
        <v>0.04</v>
      </c>
      <c r="O516" s="9">
        <v>0.03</v>
      </c>
      <c r="P516" s="9">
        <v>0.01</v>
      </c>
      <c r="Q516" s="16">
        <v>0.01</v>
      </c>
      <c r="R516" s="18" t="b">
        <v>0</v>
      </c>
      <c r="T516" s="13"/>
    </row>
    <row r="517" spans="1:20" ht="20.100000000000001" hidden="1" customHeight="1" x14ac:dyDescent="0.25">
      <c r="A517">
        <v>633</v>
      </c>
      <c r="B517" t="s">
        <v>523</v>
      </c>
      <c r="C517" t="str">
        <f>VLOOKUP(Table1[[#This Row],[pID]],FIFAdata5626[],5,)</f>
        <v>Peter Gwargis</v>
      </c>
      <c r="D517" s="11" t="e" cm="1" vm="63">
        <f t="array" aca="1" ref="D517" ca="1">_xlfn.FIELDVALUE(Table1[[#This Row],[Team]],"image")</f>
        <v>#VALUE!</v>
      </c>
      <c r="E517" t="e" vm="64">
        <v>#VALUE!</v>
      </c>
      <c r="F517" t="str">
        <f>VLOOKUP(Table1[[#This Row],[pID]],FIFAdata5626[],7,FALSE)</f>
        <v>MID</v>
      </c>
      <c r="G517" s="8">
        <v>51</v>
      </c>
      <c r="H517">
        <f>VLOOKUP(Table1[[#This Row],[pID]],FIFAdata5626[],8,FALSE)</f>
        <v>5.0999999999999996</v>
      </c>
      <c r="I517" s="14" t="str">
        <f>IF(VLOOKUP(Table1[[#This Row],[pID]],FIFAdata5626[],9,FALSE)="playing","In the squad","Not selected")</f>
        <v>Not selected</v>
      </c>
      <c r="J517" t="str">
        <f>VLOOKUP(Table1[[#This Row],[Team]],Table2[],10,)</f>
        <v>Pot 4</v>
      </c>
      <c r="K517" t="str">
        <f>VLOOKUP(Table1[[#This Row],[Team]],Table2[],11,)</f>
        <v>Group I</v>
      </c>
      <c r="L517" s="1" t="b">
        <v>0</v>
      </c>
      <c r="M517" s="17">
        <v>0.16</v>
      </c>
      <c r="N517" s="9">
        <v>0.04</v>
      </c>
      <c r="O517" s="9">
        <v>0.03</v>
      </c>
      <c r="P517" s="9">
        <v>0.01</v>
      </c>
      <c r="Q517" s="16">
        <v>0.01</v>
      </c>
      <c r="R517" s="18" t="b">
        <v>0</v>
      </c>
      <c r="T517" s="13"/>
    </row>
    <row r="518" spans="1:20" ht="20.100000000000001" customHeight="1" x14ac:dyDescent="0.25">
      <c r="A518" s="11">
        <v>493</v>
      </c>
      <c r="B518" t="s">
        <v>429</v>
      </c>
      <c r="C518" s="21" t="str">
        <f>VLOOKUP(Table1[[#This Row],[pID]],FIFAdata5626[],5,)</f>
        <v>Maxence Lacroix</v>
      </c>
      <c r="D518" s="11" t="e" cm="1" vm="21">
        <f t="array" aca="1" ref="D518" ca="1">_xlfn.FIELDVALUE(Table1[[#This Row],[Team]],"image")</f>
        <v>#VALUE!</v>
      </c>
      <c r="E518" s="21" t="e" vm="22">
        <v>#VALUE!</v>
      </c>
      <c r="F518" s="11" t="str">
        <f>VLOOKUP(Table1[[#This Row],[pID]],FIFAdata5626[],7,FALSE)</f>
        <v>DEF</v>
      </c>
      <c r="G518" s="23">
        <v>75</v>
      </c>
      <c r="H518" s="11">
        <f>VLOOKUP(Table1[[#This Row],[pID]],FIFAdata5626[],8,FALSE)</f>
        <v>4.5</v>
      </c>
      <c r="I518" s="28" t="str">
        <f>IF(VLOOKUP(Table1[[#This Row],[pID]],FIFAdata5626[],9,FALSE)="playing","In the squad","Not selected")</f>
        <v>In the squad</v>
      </c>
      <c r="J518" s="11" t="str">
        <f>VLOOKUP(Table1[[#This Row],[Team]],Table2[],10,)</f>
        <v>Pot 1</v>
      </c>
      <c r="K518" s="11" t="str">
        <f>VLOOKUP(Table1[[#This Row],[Team]],Table2[],11,)</f>
        <v>Group I</v>
      </c>
      <c r="L518" s="1" t="b">
        <v>1</v>
      </c>
      <c r="M518" s="36">
        <v>0.98</v>
      </c>
      <c r="N518" s="37">
        <v>0.77</v>
      </c>
      <c r="O518" s="37">
        <v>0.54</v>
      </c>
      <c r="P518" s="37">
        <v>0.36</v>
      </c>
      <c r="Q518" s="38">
        <v>0.22</v>
      </c>
      <c r="R518" s="39" t="b">
        <v>0</v>
      </c>
      <c r="S518" s="11"/>
      <c r="T518" s="44"/>
    </row>
    <row r="519" spans="1:20" ht="20.100000000000001" customHeight="1" x14ac:dyDescent="0.25">
      <c r="A519" s="11">
        <v>501</v>
      </c>
      <c r="B519" t="s">
        <v>436</v>
      </c>
      <c r="C519" s="21" t="str">
        <f>VLOOKUP(Table1[[#This Row],[pID]],FIFAdata5626[],5,)</f>
        <v>Ousmane Dembélé</v>
      </c>
      <c r="D519" s="11" t="e" cm="1" vm="21">
        <f t="array" aca="1" ref="D519" ca="1">_xlfn.FIELDVALUE(Table1[[#This Row],[Team]],"image")</f>
        <v>#VALUE!</v>
      </c>
      <c r="E519" s="21" t="e" vm="22">
        <v>#VALUE!</v>
      </c>
      <c r="F519" s="11" t="str">
        <f>VLOOKUP(Table1[[#This Row],[pID]],FIFAdata5626[],7,FALSE)</f>
        <v>MID</v>
      </c>
      <c r="G519" s="23">
        <v>100</v>
      </c>
      <c r="H519" s="11">
        <f>VLOOKUP(Table1[[#This Row],[pID]],FIFAdata5626[],8,FALSE)</f>
        <v>10</v>
      </c>
      <c r="I519" s="32" t="str">
        <f>IF(VLOOKUP(Table1[[#This Row],[pID]],FIFAdata5626[],9,FALSE)="playing","In the squad","Not selected")</f>
        <v>In the squad</v>
      </c>
      <c r="J519" s="11" t="str">
        <f>VLOOKUP(Table1[[#This Row],[Team]],Table2[],10,)</f>
        <v>Pot 1</v>
      </c>
      <c r="K519" s="11" t="str">
        <f>VLOOKUP(Table1[[#This Row],[Team]],Table2[],11,)</f>
        <v>Group I</v>
      </c>
      <c r="L519" s="5" t="b">
        <v>1</v>
      </c>
      <c r="M519" s="36">
        <v>0.98</v>
      </c>
      <c r="N519" s="37">
        <v>0.77</v>
      </c>
      <c r="O519" s="37">
        <v>0.54</v>
      </c>
      <c r="P519" s="37">
        <v>0.36</v>
      </c>
      <c r="Q519" s="38">
        <v>0.22</v>
      </c>
      <c r="R519" s="39" t="b">
        <v>0</v>
      </c>
      <c r="S519" s="11"/>
      <c r="T519" s="44"/>
    </row>
    <row r="520" spans="1:20" ht="20.100000000000001" customHeight="1" x14ac:dyDescent="0.25">
      <c r="A520" s="11">
        <v>516</v>
      </c>
      <c r="B520" t="s">
        <v>447</v>
      </c>
      <c r="C520" s="21" t="str">
        <f>VLOOKUP(Table1[[#This Row],[pID]],FIFAdata5626[],5,)</f>
        <v>Rayan Cherki</v>
      </c>
      <c r="D520" s="11" t="e" cm="1" vm="21">
        <f t="array" aca="1" ref="D520" ca="1">_xlfn.FIELDVALUE(Table1[[#This Row],[Team]],"image")</f>
        <v>#VALUE!</v>
      </c>
      <c r="E520" s="21" t="e" vm="22">
        <v>#VALUE!</v>
      </c>
      <c r="F520" s="11" t="str">
        <f>VLOOKUP(Table1[[#This Row],[pID]],FIFAdata5626[],7,FALSE)</f>
        <v>MID</v>
      </c>
      <c r="G520" s="23">
        <v>80</v>
      </c>
      <c r="H520" s="11">
        <f>VLOOKUP(Table1[[#This Row],[pID]],FIFAdata5626[],8,FALSE)</f>
        <v>8</v>
      </c>
      <c r="I520" s="32" t="str">
        <f>IF(VLOOKUP(Table1[[#This Row],[pID]],FIFAdata5626[],9,FALSE)="playing","In the squad","Not selected")</f>
        <v>In the squad</v>
      </c>
      <c r="J520" s="11" t="str">
        <f>VLOOKUP(Table1[[#This Row],[Team]],Table2[],10,)</f>
        <v>Pot 1</v>
      </c>
      <c r="K520" s="11" t="str">
        <f>VLOOKUP(Table1[[#This Row],[Team]],Table2[],11,)</f>
        <v>Group I</v>
      </c>
      <c r="L520" s="5" t="b">
        <v>1</v>
      </c>
      <c r="M520" s="36">
        <v>0.98</v>
      </c>
      <c r="N520" s="37">
        <v>0.77</v>
      </c>
      <c r="O520" s="37">
        <v>0.54</v>
      </c>
      <c r="P520" s="37">
        <v>0.36</v>
      </c>
      <c r="Q520" s="38">
        <v>0.22</v>
      </c>
      <c r="R520" s="39" t="b">
        <v>0</v>
      </c>
      <c r="S520" s="11"/>
      <c r="T520" s="44"/>
    </row>
    <row r="521" spans="1:20" ht="20.100000000000001" customHeight="1" x14ac:dyDescent="0.25">
      <c r="A521" s="11">
        <v>1431</v>
      </c>
      <c r="B521" t="s">
        <v>1143</v>
      </c>
      <c r="C521" s="21" t="str">
        <f>VLOOKUP(Table1[[#This Row],[pID]],FIFAdata5626[],5,)</f>
        <v>Bradley Barcola</v>
      </c>
      <c r="D521" s="11" t="e" cm="1" vm="21">
        <f t="array" aca="1" ref="D521" ca="1">_xlfn.FIELDVALUE(Table1[[#This Row],[Team]],"image")</f>
        <v>#VALUE!</v>
      </c>
      <c r="E521" s="21" t="e" vm="22">
        <v>#VALUE!</v>
      </c>
      <c r="F521" s="11" t="str">
        <f>VLOOKUP(Table1[[#This Row],[pID]],FIFAdata5626[],7,FALSE)</f>
        <v>MID</v>
      </c>
      <c r="G521" s="23">
        <v>80</v>
      </c>
      <c r="H521" s="11">
        <f>VLOOKUP(Table1[[#This Row],[pID]],FIFAdata5626[],8,FALSE)</f>
        <v>8</v>
      </c>
      <c r="I521" s="32" t="str">
        <f>IF(VLOOKUP(Table1[[#This Row],[pID]],FIFAdata5626[],9,FALSE)="playing","In the squad","Not selected")</f>
        <v>In the squad</v>
      </c>
      <c r="J521" s="11" t="str">
        <f>VLOOKUP(Table1[[#This Row],[Team]],Table2[],10,)</f>
        <v>Pot 1</v>
      </c>
      <c r="K521" s="11" t="str">
        <f>VLOOKUP(Table1[[#This Row],[Team]],Table2[],11,)</f>
        <v>Group I</v>
      </c>
      <c r="L521" s="5" t="b">
        <v>1</v>
      </c>
      <c r="M521" s="36">
        <v>0.98</v>
      </c>
      <c r="N521" s="37">
        <v>0.77</v>
      </c>
      <c r="O521" s="37">
        <v>0.54</v>
      </c>
      <c r="P521" s="37">
        <v>0.36</v>
      </c>
      <c r="Q521" s="38">
        <v>0.22</v>
      </c>
      <c r="R521" s="39" t="b">
        <v>0</v>
      </c>
      <c r="S521" s="11"/>
      <c r="T521" s="44"/>
    </row>
    <row r="522" spans="1:20" ht="20.100000000000001" customHeight="1" x14ac:dyDescent="0.25">
      <c r="A522" s="11">
        <v>515</v>
      </c>
      <c r="B522" t="s">
        <v>446</v>
      </c>
      <c r="C522" s="21" t="str">
        <f>VLOOKUP(Table1[[#This Row],[pID]],FIFAdata5626[],5,)</f>
        <v>Aurélien Tchouaméni</v>
      </c>
      <c r="D522" s="11" t="e" cm="1" vm="21">
        <f t="array" aca="1" ref="D522" ca="1">_xlfn.FIELDVALUE(Table1[[#This Row],[Team]],"image")</f>
        <v>#VALUE!</v>
      </c>
      <c r="E522" s="21" t="e" vm="22">
        <v>#VALUE!</v>
      </c>
      <c r="F522" s="11" t="str">
        <f>VLOOKUP(Table1[[#This Row],[pID]],FIFAdata5626[],7,FALSE)</f>
        <v>MID</v>
      </c>
      <c r="G522" s="23">
        <v>65</v>
      </c>
      <c r="H522" s="11">
        <f>VLOOKUP(Table1[[#This Row],[pID]],FIFAdata5626[],8,FALSE)</f>
        <v>6.5</v>
      </c>
      <c r="I522" s="32" t="str">
        <f>IF(VLOOKUP(Table1[[#This Row],[pID]],FIFAdata5626[],9,FALSE)="playing","In the squad","Not selected")</f>
        <v>In the squad</v>
      </c>
      <c r="J522" s="11" t="str">
        <f>VLOOKUP(Table1[[#This Row],[Team]],Table2[],10,)</f>
        <v>Pot 1</v>
      </c>
      <c r="K522" s="11" t="str">
        <f>VLOOKUP(Table1[[#This Row],[Team]],Table2[],11,)</f>
        <v>Group I</v>
      </c>
      <c r="L522" s="5" t="b">
        <v>1</v>
      </c>
      <c r="M522" s="36">
        <v>0.98</v>
      </c>
      <c r="N522" s="37">
        <v>0.77</v>
      </c>
      <c r="O522" s="37">
        <v>0.54</v>
      </c>
      <c r="P522" s="37">
        <v>0.36</v>
      </c>
      <c r="Q522" s="38">
        <v>0.22</v>
      </c>
      <c r="R522" s="39" t="b">
        <v>0</v>
      </c>
      <c r="S522" s="11"/>
      <c r="T522" s="44"/>
    </row>
    <row r="523" spans="1:20" ht="20.100000000000001" customHeight="1" x14ac:dyDescent="0.25">
      <c r="A523" s="11">
        <v>510</v>
      </c>
      <c r="B523" t="s">
        <v>442</v>
      </c>
      <c r="C523" s="21" t="str">
        <f>VLOOKUP(Table1[[#This Row],[pID]],FIFAdata5626[],5,)</f>
        <v>Adrien Rabiot</v>
      </c>
      <c r="D523" s="11" t="e" cm="1" vm="21">
        <f t="array" aca="1" ref="D523" ca="1">_xlfn.FIELDVALUE(Table1[[#This Row],[Team]],"image")</f>
        <v>#VALUE!</v>
      </c>
      <c r="E523" s="21" t="e" vm="22">
        <v>#VALUE!</v>
      </c>
      <c r="F523" s="11" t="str">
        <f>VLOOKUP(Table1[[#This Row],[pID]],FIFAdata5626[],7,FALSE)</f>
        <v>MID</v>
      </c>
      <c r="G523" s="23">
        <v>64</v>
      </c>
      <c r="H523" s="11">
        <f>VLOOKUP(Table1[[#This Row],[pID]],FIFAdata5626[],8,FALSE)</f>
        <v>6.4</v>
      </c>
      <c r="I523" s="32" t="str">
        <f>IF(VLOOKUP(Table1[[#This Row],[pID]],FIFAdata5626[],9,FALSE)="playing","In the squad","Not selected")</f>
        <v>In the squad</v>
      </c>
      <c r="J523" s="11" t="str">
        <f>VLOOKUP(Table1[[#This Row],[Team]],Table2[],10,)</f>
        <v>Pot 1</v>
      </c>
      <c r="K523" s="11" t="str">
        <f>VLOOKUP(Table1[[#This Row],[Team]],Table2[],11,)</f>
        <v>Group I</v>
      </c>
      <c r="L523" s="5" t="b">
        <v>1</v>
      </c>
      <c r="M523" s="36">
        <v>0.98</v>
      </c>
      <c r="N523" s="37">
        <v>0.77</v>
      </c>
      <c r="O523" s="37">
        <v>0.54</v>
      </c>
      <c r="P523" s="37">
        <v>0.36</v>
      </c>
      <c r="Q523" s="38">
        <v>0.22</v>
      </c>
      <c r="R523" s="39" t="b">
        <v>0</v>
      </c>
      <c r="S523" s="11"/>
      <c r="T523" s="44"/>
    </row>
    <row r="524" spans="1:20" ht="20.100000000000001" hidden="1" customHeight="1" x14ac:dyDescent="0.25">
      <c r="A524">
        <v>640</v>
      </c>
      <c r="B524" t="s">
        <v>530</v>
      </c>
      <c r="C524" t="str">
        <f>VLOOKUP(Table1[[#This Row],[pID]],FIFAdata5626[],5,)</f>
        <v>Maytham Jabbar</v>
      </c>
      <c r="D524" s="11" t="e" cm="1" vm="63">
        <f t="array" aca="1" ref="D524" ca="1">_xlfn.FIELDVALUE(Table1[[#This Row],[Team]],"image")</f>
        <v>#VALUE!</v>
      </c>
      <c r="E524" t="e" vm="64">
        <v>#VALUE!</v>
      </c>
      <c r="F524" t="str">
        <f>VLOOKUP(Table1[[#This Row],[pID]],FIFAdata5626[],7,FALSE)</f>
        <v>DEF</v>
      </c>
      <c r="G524" s="8">
        <v>60</v>
      </c>
      <c r="H524">
        <f>VLOOKUP(Table1[[#This Row],[pID]],FIFAdata5626[],8,FALSE)</f>
        <v>3.6</v>
      </c>
      <c r="I524" s="14" t="str">
        <f>IF(VLOOKUP(Table1[[#This Row],[pID]],FIFAdata5626[],9,FALSE)="playing","In the squad","Not selected")</f>
        <v>Not selected</v>
      </c>
      <c r="J524" t="str">
        <f>VLOOKUP(Table1[[#This Row],[Team]],Table2[],10,)</f>
        <v>Pot 4</v>
      </c>
      <c r="K524" t="str">
        <f>VLOOKUP(Table1[[#This Row],[Team]],Table2[],11,)</f>
        <v>Group I</v>
      </c>
      <c r="L524" s="1" t="b">
        <v>0</v>
      </c>
      <c r="M524" s="17">
        <v>0.16</v>
      </c>
      <c r="N524" s="9">
        <v>0.04</v>
      </c>
      <c r="O524" s="9">
        <v>0.03</v>
      </c>
      <c r="P524" s="9">
        <v>0.01</v>
      </c>
      <c r="Q524" s="16">
        <v>0.01</v>
      </c>
      <c r="R524" s="18" t="b">
        <v>0</v>
      </c>
      <c r="T524" s="13"/>
    </row>
    <row r="525" spans="1:20" ht="20.100000000000001" customHeight="1" x14ac:dyDescent="0.25">
      <c r="A525" s="11">
        <v>514</v>
      </c>
      <c r="B525" t="s">
        <v>445</v>
      </c>
      <c r="C525" s="21" t="str">
        <f>VLOOKUP(Table1[[#This Row],[pID]],FIFAdata5626[],5,)</f>
        <v>Maghnes Akliouche</v>
      </c>
      <c r="D525" s="11" t="e" cm="1" vm="21">
        <f t="array" aca="1" ref="D525" ca="1">_xlfn.FIELDVALUE(Table1[[#This Row],[Team]],"image")</f>
        <v>#VALUE!</v>
      </c>
      <c r="E525" s="21" t="e" vm="22">
        <v>#VALUE!</v>
      </c>
      <c r="F525" s="11" t="str">
        <f>VLOOKUP(Table1[[#This Row],[pID]],FIFAdata5626[],7,FALSE)</f>
        <v>MID</v>
      </c>
      <c r="G525" s="23">
        <v>64</v>
      </c>
      <c r="H525" s="11">
        <f>VLOOKUP(Table1[[#This Row],[pID]],FIFAdata5626[],8,FALSE)</f>
        <v>6.4</v>
      </c>
      <c r="I525" s="32" t="str">
        <f>IF(VLOOKUP(Table1[[#This Row],[pID]],FIFAdata5626[],9,FALSE)="playing","In the squad","Not selected")</f>
        <v>In the squad</v>
      </c>
      <c r="J525" s="11" t="str">
        <f>VLOOKUP(Table1[[#This Row],[Team]],Table2[],10,)</f>
        <v>Pot 1</v>
      </c>
      <c r="K525" s="11" t="str">
        <f>VLOOKUP(Table1[[#This Row],[Team]],Table2[],11,)</f>
        <v>Group I</v>
      </c>
      <c r="L525" s="5" t="b">
        <v>1</v>
      </c>
      <c r="M525" s="36">
        <v>0.98</v>
      </c>
      <c r="N525" s="37">
        <v>0.77</v>
      </c>
      <c r="O525" s="37">
        <v>0.54</v>
      </c>
      <c r="P525" s="37">
        <v>0.36</v>
      </c>
      <c r="Q525" s="38">
        <v>0.22</v>
      </c>
      <c r="R525" s="39" t="b">
        <v>0</v>
      </c>
      <c r="S525" s="11"/>
      <c r="T525" s="44"/>
    </row>
    <row r="526" spans="1:20" ht="20.100000000000001" customHeight="1" x14ac:dyDescent="0.25">
      <c r="A526" s="11">
        <v>511</v>
      </c>
      <c r="B526" t="s">
        <v>443</v>
      </c>
      <c r="C526" s="21" t="str">
        <f>VLOOKUP(Table1[[#This Row],[pID]],FIFAdata5626[],5,)</f>
        <v>Warren Zaïre-Emery</v>
      </c>
      <c r="D526" s="11" t="e" cm="1" vm="21">
        <f t="array" aca="1" ref="D526" ca="1">_xlfn.FIELDVALUE(Table1[[#This Row],[Team]],"image")</f>
        <v>#VALUE!</v>
      </c>
      <c r="E526" s="21" t="e" vm="22">
        <v>#VALUE!</v>
      </c>
      <c r="F526" s="11" t="str">
        <f>VLOOKUP(Table1[[#This Row],[pID]],FIFAdata5626[],7,FALSE)</f>
        <v>MID</v>
      </c>
      <c r="G526" s="23">
        <v>61</v>
      </c>
      <c r="H526" s="11">
        <f>VLOOKUP(Table1[[#This Row],[pID]],FIFAdata5626[],8,FALSE)</f>
        <v>6.1</v>
      </c>
      <c r="I526" s="32" t="str">
        <f>IF(VLOOKUP(Table1[[#This Row],[pID]],FIFAdata5626[],9,FALSE)="playing","In the squad","Not selected")</f>
        <v>In the squad</v>
      </c>
      <c r="J526" s="11" t="str">
        <f>VLOOKUP(Table1[[#This Row],[Team]],Table2[],10,)</f>
        <v>Pot 1</v>
      </c>
      <c r="K526" s="11" t="str">
        <f>VLOOKUP(Table1[[#This Row],[Team]],Table2[],11,)</f>
        <v>Group I</v>
      </c>
      <c r="L526" s="5" t="b">
        <v>1</v>
      </c>
      <c r="M526" s="36">
        <v>0.98</v>
      </c>
      <c r="N526" s="37">
        <v>0.77</v>
      </c>
      <c r="O526" s="37">
        <v>0.54</v>
      </c>
      <c r="P526" s="37">
        <v>0.36</v>
      </c>
      <c r="Q526" s="38">
        <v>0.22</v>
      </c>
      <c r="R526" s="39" t="b">
        <v>0</v>
      </c>
      <c r="S526" s="11"/>
      <c r="T526" s="44"/>
    </row>
    <row r="527" spans="1:20" ht="20.100000000000001" customHeight="1" x14ac:dyDescent="0.25">
      <c r="A527" s="11">
        <v>512</v>
      </c>
      <c r="B527" t="s">
        <v>444</v>
      </c>
      <c r="C527" s="21" t="str">
        <f>VLOOKUP(Table1[[#This Row],[pID]],FIFAdata5626[],5,)</f>
        <v>Manu Koné</v>
      </c>
      <c r="D527" s="11" t="e" cm="1" vm="21">
        <f t="array" aca="1" ref="D527" ca="1">_xlfn.FIELDVALUE(Table1[[#This Row],[Team]],"image")</f>
        <v>#VALUE!</v>
      </c>
      <c r="E527" s="21" t="e" vm="22">
        <v>#VALUE!</v>
      </c>
      <c r="F527" s="11" t="str">
        <f>VLOOKUP(Table1[[#This Row],[pID]],FIFAdata5626[],7,FALSE)</f>
        <v>MID</v>
      </c>
      <c r="G527" s="23">
        <v>61</v>
      </c>
      <c r="H527" s="11">
        <f>VLOOKUP(Table1[[#This Row],[pID]],FIFAdata5626[],8,FALSE)</f>
        <v>6.1</v>
      </c>
      <c r="I527" s="32" t="str">
        <f>IF(VLOOKUP(Table1[[#This Row],[pID]],FIFAdata5626[],9,FALSE)="playing","In the squad","Not selected")</f>
        <v>In the squad</v>
      </c>
      <c r="J527" s="11" t="str">
        <f>VLOOKUP(Table1[[#This Row],[Team]],Table2[],10,)</f>
        <v>Pot 1</v>
      </c>
      <c r="K527" s="11" t="str">
        <f>VLOOKUP(Table1[[#This Row],[Team]],Table2[],11,)</f>
        <v>Group I</v>
      </c>
      <c r="L527" s="5" t="b">
        <v>1</v>
      </c>
      <c r="M527" s="36">
        <v>0.98</v>
      </c>
      <c r="N527" s="37">
        <v>0.77</v>
      </c>
      <c r="O527" s="37">
        <v>0.54</v>
      </c>
      <c r="P527" s="37">
        <v>0.36</v>
      </c>
      <c r="Q527" s="38">
        <v>0.22</v>
      </c>
      <c r="R527" s="39" t="b">
        <v>0</v>
      </c>
      <c r="S527" s="11"/>
      <c r="T527" s="44"/>
    </row>
    <row r="528" spans="1:20" ht="20.100000000000001" customHeight="1" x14ac:dyDescent="0.25">
      <c r="A528" s="11">
        <v>509</v>
      </c>
      <c r="B528" t="s">
        <v>441</v>
      </c>
      <c r="C528" s="21" t="str">
        <f>VLOOKUP(Table1[[#This Row],[pID]],FIFAdata5626[],5,)</f>
        <v>N'Golo Kanté</v>
      </c>
      <c r="D528" s="11" t="e" cm="1" vm="21">
        <f t="array" aca="1" ref="D528" ca="1">_xlfn.FIELDVALUE(Table1[[#This Row],[Team]],"image")</f>
        <v>#VALUE!</v>
      </c>
      <c r="E528" s="21" t="e" vm="22">
        <v>#VALUE!</v>
      </c>
      <c r="F528" s="11" t="str">
        <f>VLOOKUP(Table1[[#This Row],[pID]],FIFAdata5626[],7,FALSE)</f>
        <v>MID</v>
      </c>
      <c r="G528" s="23">
        <v>51</v>
      </c>
      <c r="H528" s="11">
        <f>VLOOKUP(Table1[[#This Row],[pID]],FIFAdata5626[],8,FALSE)</f>
        <v>5.0999999999999996</v>
      </c>
      <c r="I528" s="32" t="str">
        <f>IF(VLOOKUP(Table1[[#This Row],[pID]],FIFAdata5626[],9,FALSE)="playing","In the squad","Not selected")</f>
        <v>In the squad</v>
      </c>
      <c r="J528" s="11" t="str">
        <f>VLOOKUP(Table1[[#This Row],[Team]],Table2[],10,)</f>
        <v>Pot 1</v>
      </c>
      <c r="K528" s="11" t="str">
        <f>VLOOKUP(Table1[[#This Row],[Team]],Table2[],11,)</f>
        <v>Group I</v>
      </c>
      <c r="L528" s="5" t="b">
        <v>1</v>
      </c>
      <c r="M528" s="36">
        <v>0.98</v>
      </c>
      <c r="N528" s="37">
        <v>0.77</v>
      </c>
      <c r="O528" s="37">
        <v>0.54</v>
      </c>
      <c r="P528" s="37">
        <v>0.36</v>
      </c>
      <c r="Q528" s="38">
        <v>0.22</v>
      </c>
      <c r="R528" s="39" t="b">
        <v>0</v>
      </c>
      <c r="S528" s="11"/>
      <c r="T528" s="44"/>
    </row>
    <row r="529" spans="1:20" ht="20.100000000000001" hidden="1" customHeight="1" x14ac:dyDescent="0.25">
      <c r="A529">
        <v>645</v>
      </c>
      <c r="B529" t="s">
        <v>535</v>
      </c>
      <c r="C529" t="str">
        <f>VLOOKUP(Table1[[#This Row],[pID]],FIFAdata5626[],5,)</f>
        <v>Ahmed Maknzi</v>
      </c>
      <c r="D529" s="11" t="e" cm="1" vm="63">
        <f t="array" aca="1" ref="D529" ca="1">_xlfn.FIELDVALUE(Table1[[#This Row],[Team]],"image")</f>
        <v>#VALUE!</v>
      </c>
      <c r="E529" t="e" vm="64">
        <v>#VALUE!</v>
      </c>
      <c r="F529" t="str">
        <f>VLOOKUP(Table1[[#This Row],[pID]],FIFAdata5626[],7,FALSE)</f>
        <v>DEF</v>
      </c>
      <c r="G529" s="8">
        <v>58.333333333333336</v>
      </c>
      <c r="H529">
        <f>VLOOKUP(Table1[[#This Row],[pID]],FIFAdata5626[],8,FALSE)</f>
        <v>3.5</v>
      </c>
      <c r="I529" s="14" t="str">
        <f>IF(VLOOKUP(Table1[[#This Row],[pID]],FIFAdata5626[],9,FALSE)="playing","In the squad","Not selected")</f>
        <v>Not selected</v>
      </c>
      <c r="J529" t="str">
        <f>VLOOKUP(Table1[[#This Row],[Team]],Table2[],10,)</f>
        <v>Pot 4</v>
      </c>
      <c r="K529" t="str">
        <f>VLOOKUP(Table1[[#This Row],[Team]],Table2[],11,)</f>
        <v>Group I</v>
      </c>
      <c r="L529" s="1" t="b">
        <v>0</v>
      </c>
      <c r="M529" s="17">
        <v>0.16</v>
      </c>
      <c r="N529" s="9">
        <v>0.04</v>
      </c>
      <c r="O529" s="9">
        <v>0.03</v>
      </c>
      <c r="P529" s="9">
        <v>0.01</v>
      </c>
      <c r="Q529" s="16">
        <v>0.01</v>
      </c>
      <c r="R529" s="18" t="b">
        <v>0</v>
      </c>
      <c r="T529" s="13"/>
    </row>
    <row r="530" spans="1:20" ht="20.100000000000001" customHeight="1" x14ac:dyDescent="0.25">
      <c r="A530" s="11">
        <v>500</v>
      </c>
      <c r="B530" t="s">
        <v>435</v>
      </c>
      <c r="C530" s="21" t="str">
        <f>VLOOKUP(Table1[[#This Row],[pID]],FIFAdata5626[],5,)</f>
        <v>Kylian Mbappé</v>
      </c>
      <c r="D530" s="11" t="e" cm="1" vm="21">
        <f t="array" aca="1" ref="D530" ca="1">_xlfn.FIELDVALUE(Table1[[#This Row],[Team]],"image")</f>
        <v>#VALUE!</v>
      </c>
      <c r="E530" s="21" t="e" vm="22">
        <v>#VALUE!</v>
      </c>
      <c r="F530" s="11" t="str">
        <f>VLOOKUP(Table1[[#This Row],[pID]],FIFAdata5626[],7,FALSE)</f>
        <v>FWD</v>
      </c>
      <c r="G530" s="23">
        <v>100</v>
      </c>
      <c r="H530" s="11">
        <f>VLOOKUP(Table1[[#This Row],[pID]],FIFAdata5626[],8,FALSE)</f>
        <v>10.5</v>
      </c>
      <c r="I530" s="32" t="str">
        <f>IF(VLOOKUP(Table1[[#This Row],[pID]],FIFAdata5626[],9,FALSE)="playing","In the squad","Not selected")</f>
        <v>In the squad</v>
      </c>
      <c r="J530" s="11" t="str">
        <f>VLOOKUP(Table1[[#This Row],[Team]],Table2[],10,)</f>
        <v>Pot 1</v>
      </c>
      <c r="K530" s="11" t="str">
        <f>VLOOKUP(Table1[[#This Row],[Team]],Table2[],11,)</f>
        <v>Group I</v>
      </c>
      <c r="L530" s="5" t="b">
        <v>1</v>
      </c>
      <c r="M530" s="36">
        <v>0.98</v>
      </c>
      <c r="N530" s="37">
        <v>0.77</v>
      </c>
      <c r="O530" s="37">
        <v>0.54</v>
      </c>
      <c r="P530" s="37">
        <v>0.36</v>
      </c>
      <c r="Q530" s="38">
        <v>0.22</v>
      </c>
      <c r="R530" s="39" t="b">
        <v>0</v>
      </c>
      <c r="S530" s="11"/>
      <c r="T530" s="44"/>
    </row>
    <row r="531" spans="1:20" ht="20.100000000000001" customHeight="1" x14ac:dyDescent="0.25">
      <c r="A531" s="11">
        <v>502</v>
      </c>
      <c r="B531" t="s">
        <v>437</v>
      </c>
      <c r="C531" s="21" t="str">
        <f>VLOOKUP(Table1[[#This Row],[pID]],FIFAdata5626[],5,)</f>
        <v>Marcus Thuram</v>
      </c>
      <c r="D531" s="11" t="e" cm="1" vm="21">
        <f t="array" aca="1" ref="D531" ca="1">_xlfn.FIELDVALUE(Table1[[#This Row],[Team]],"image")</f>
        <v>#VALUE!</v>
      </c>
      <c r="E531" s="21" t="e" vm="22">
        <v>#VALUE!</v>
      </c>
      <c r="F531" s="11" t="str">
        <f>VLOOKUP(Table1[[#This Row],[pID]],FIFAdata5626[],7,FALSE)</f>
        <v>FWD</v>
      </c>
      <c r="G531" s="23">
        <v>71.428571428571431</v>
      </c>
      <c r="H531" s="11">
        <f>VLOOKUP(Table1[[#This Row],[pID]],FIFAdata5626[],8,FALSE)</f>
        <v>7.5</v>
      </c>
      <c r="I531" s="32" t="str">
        <f>IF(VLOOKUP(Table1[[#This Row],[pID]],FIFAdata5626[],9,FALSE)="playing","In the squad","Not selected")</f>
        <v>In the squad</v>
      </c>
      <c r="J531" s="11" t="str">
        <f>VLOOKUP(Table1[[#This Row],[Team]],Table2[],10,)</f>
        <v>Pot 1</v>
      </c>
      <c r="K531" s="11" t="str">
        <f>VLOOKUP(Table1[[#This Row],[Team]],Table2[],11,)</f>
        <v>Group I</v>
      </c>
      <c r="L531" s="5" t="b">
        <v>1</v>
      </c>
      <c r="M531" s="36">
        <v>0.98</v>
      </c>
      <c r="N531" s="37">
        <v>0.77</v>
      </c>
      <c r="O531" s="37">
        <v>0.54</v>
      </c>
      <c r="P531" s="37">
        <v>0.36</v>
      </c>
      <c r="Q531" s="38">
        <v>0.22</v>
      </c>
      <c r="R531" s="39" t="b">
        <v>0</v>
      </c>
      <c r="S531" s="11"/>
      <c r="T531" s="44"/>
    </row>
    <row r="532" spans="1:20" ht="20.100000000000001" customHeight="1" x14ac:dyDescent="0.25">
      <c r="A532" s="11">
        <v>1432</v>
      </c>
      <c r="B532" t="s">
        <v>1144</v>
      </c>
      <c r="C532" s="21" t="str">
        <f>VLOOKUP(Table1[[#This Row],[pID]],FIFAdata5626[],5,)</f>
        <v>Jean-Philippe Mateta</v>
      </c>
      <c r="D532" s="11" t="e" cm="1" vm="21">
        <f t="array" aca="1" ref="D532" ca="1">_xlfn.FIELDVALUE(Table1[[#This Row],[Team]],"image")</f>
        <v>#VALUE!</v>
      </c>
      <c r="E532" s="21" t="e" vm="22">
        <v>#VALUE!</v>
      </c>
      <c r="F532" s="11" t="str">
        <f>VLOOKUP(Table1[[#This Row],[pID]],FIFAdata5626[],7,FALSE)</f>
        <v>FWD</v>
      </c>
      <c r="G532" s="23">
        <v>61.904761904761905</v>
      </c>
      <c r="H532" s="11">
        <f>VLOOKUP(Table1[[#This Row],[pID]],FIFAdata5626[],8,FALSE)</f>
        <v>6.5</v>
      </c>
      <c r="I532" s="32" t="str">
        <f>IF(VLOOKUP(Table1[[#This Row],[pID]],FIFAdata5626[],9,FALSE)="playing","In the squad","Not selected")</f>
        <v>In the squad</v>
      </c>
      <c r="J532" s="11" t="str">
        <f>VLOOKUP(Table1[[#This Row],[Team]],Table2[],10,)</f>
        <v>Pot 1</v>
      </c>
      <c r="K532" s="11" t="str">
        <f>VLOOKUP(Table1[[#This Row],[Team]],Table2[],11,)</f>
        <v>Group I</v>
      </c>
      <c r="L532" s="5" t="b">
        <v>1</v>
      </c>
      <c r="M532" s="36">
        <v>0.98</v>
      </c>
      <c r="N532" s="37">
        <v>0.77</v>
      </c>
      <c r="O532" s="37">
        <v>0.54</v>
      </c>
      <c r="P532" s="37">
        <v>0.36</v>
      </c>
      <c r="Q532" s="38">
        <v>0.22</v>
      </c>
      <c r="R532" s="39" t="b">
        <v>0</v>
      </c>
      <c r="S532" s="11"/>
      <c r="T532" s="44"/>
    </row>
    <row r="533" spans="1:20" ht="20.100000000000001" customHeight="1" x14ac:dyDescent="0.25">
      <c r="A533" s="11">
        <v>533</v>
      </c>
      <c r="B533" t="s">
        <v>462</v>
      </c>
      <c r="C533" s="21" t="str">
        <f>VLOOKUP(Table1[[#This Row],[pID]],FIFAdata5626[],5,)</f>
        <v>Alexander Nübel</v>
      </c>
      <c r="D533" s="11" t="e" cm="1" vm="23">
        <f t="array" aca="1" ref="D533" ca="1">_xlfn.FIELDVALUE(Table1[[#This Row],[Team]],"image")</f>
        <v>#VALUE!</v>
      </c>
      <c r="E533" s="21" t="e" vm="24">
        <v>#VALUE!</v>
      </c>
      <c r="F533" s="11" t="str">
        <f>VLOOKUP(Table1[[#This Row],[pID]],FIFAdata5626[],7,FALSE)</f>
        <v>GK</v>
      </c>
      <c r="G533" s="23">
        <v>94</v>
      </c>
      <c r="H533" s="11">
        <f>VLOOKUP(Table1[[#This Row],[pID]],FIFAdata5626[],8,FALSE)</f>
        <v>4.7</v>
      </c>
      <c r="I533" s="29" t="str">
        <f>IF(VLOOKUP(Table1[[#This Row],[pID]],FIFAdata5626[],9,FALSE)="playing","In the squad","Not selected")</f>
        <v>In the squad</v>
      </c>
      <c r="J533" s="11" t="str">
        <f>VLOOKUP(Table1[[#This Row],[Team]],Table2[],10,)</f>
        <v>Pot 1</v>
      </c>
      <c r="K533" s="11" t="str">
        <f>VLOOKUP(Table1[[#This Row],[Team]],Table2[],11,)</f>
        <v>Group E</v>
      </c>
      <c r="L533" s="2" t="b">
        <v>1</v>
      </c>
      <c r="M533" s="36">
        <v>0.97</v>
      </c>
      <c r="N533" s="37">
        <v>0.67</v>
      </c>
      <c r="O533" s="37">
        <v>0.36</v>
      </c>
      <c r="P533" s="37">
        <v>0.21</v>
      </c>
      <c r="Q533" s="38">
        <v>0.1</v>
      </c>
      <c r="R533" s="39" t="b">
        <v>0</v>
      </c>
      <c r="S533" s="11"/>
      <c r="T533" s="44"/>
    </row>
    <row r="534" spans="1:20" ht="20.100000000000001" customHeight="1" x14ac:dyDescent="0.25">
      <c r="A534" s="11">
        <v>534</v>
      </c>
      <c r="B534" t="s">
        <v>463</v>
      </c>
      <c r="C534" s="21" t="str">
        <f>VLOOKUP(Table1[[#This Row],[pID]],FIFAdata5626[],5,)</f>
        <v>Oliver Baumann</v>
      </c>
      <c r="D534" s="11" t="e" cm="1" vm="23">
        <f t="array" aca="1" ref="D534" ca="1">_xlfn.FIELDVALUE(Table1[[#This Row],[Team]],"image")</f>
        <v>#VALUE!</v>
      </c>
      <c r="E534" s="21" t="e" vm="24">
        <v>#VALUE!</v>
      </c>
      <c r="F534" s="11" t="str">
        <f>VLOOKUP(Table1[[#This Row],[pID]],FIFAdata5626[],7,FALSE)</f>
        <v>GK</v>
      </c>
      <c r="G534" s="23">
        <v>86</v>
      </c>
      <c r="H534" s="11">
        <f>VLOOKUP(Table1[[#This Row],[pID]],FIFAdata5626[],8,FALSE)</f>
        <v>4.3</v>
      </c>
      <c r="I534" s="29" t="str">
        <f>IF(VLOOKUP(Table1[[#This Row],[pID]],FIFAdata5626[],9,FALSE)="playing","In the squad","Not selected")</f>
        <v>In the squad</v>
      </c>
      <c r="J534" s="11" t="str">
        <f>VLOOKUP(Table1[[#This Row],[Team]],Table2[],10,)</f>
        <v>Pot 1</v>
      </c>
      <c r="K534" s="11" t="str">
        <f>VLOOKUP(Table1[[#This Row],[Team]],Table2[],11,)</f>
        <v>Group E</v>
      </c>
      <c r="L534" s="2" t="b">
        <v>1</v>
      </c>
      <c r="M534" s="36">
        <v>0.97</v>
      </c>
      <c r="N534" s="37">
        <v>0.67</v>
      </c>
      <c r="O534" s="37">
        <v>0.36</v>
      </c>
      <c r="P534" s="37">
        <v>0.21</v>
      </c>
      <c r="Q534" s="38">
        <v>0.1</v>
      </c>
      <c r="R534" s="39" t="b">
        <v>0</v>
      </c>
      <c r="S534" s="11"/>
      <c r="T534" s="44"/>
    </row>
    <row r="535" spans="1:20" ht="20.100000000000001" customHeight="1" x14ac:dyDescent="0.25">
      <c r="A535" s="11">
        <v>520</v>
      </c>
      <c r="B535" t="s">
        <v>451</v>
      </c>
      <c r="C535" s="21" t="str">
        <f>VLOOKUP(Table1[[#This Row],[pID]],FIFAdata5626[],5,)</f>
        <v>Antonio Rüdiger</v>
      </c>
      <c r="D535" s="11" t="e" cm="1" vm="23">
        <f t="array" aca="1" ref="D535" ca="1">_xlfn.FIELDVALUE(Table1[[#This Row],[Team]],"image")</f>
        <v>#VALUE!</v>
      </c>
      <c r="E535" s="21" t="e" vm="24">
        <v>#VALUE!</v>
      </c>
      <c r="F535" s="11" t="str">
        <f>VLOOKUP(Table1[[#This Row],[pID]],FIFAdata5626[],7,FALSE)</f>
        <v>DEF</v>
      </c>
      <c r="G535" s="23">
        <v>91.666666666666657</v>
      </c>
      <c r="H535" s="11">
        <f>VLOOKUP(Table1[[#This Row],[pID]],FIFAdata5626[],8,FALSE)</f>
        <v>5.5</v>
      </c>
      <c r="I535" s="28" t="str">
        <f>IF(VLOOKUP(Table1[[#This Row],[pID]],FIFAdata5626[],9,FALSE)="playing","In the squad","Not selected")</f>
        <v>In the squad</v>
      </c>
      <c r="J535" s="11" t="str">
        <f>VLOOKUP(Table1[[#This Row],[Team]],Table2[],10,)</f>
        <v>Pot 1</v>
      </c>
      <c r="K535" s="11" t="str">
        <f>VLOOKUP(Table1[[#This Row],[Team]],Table2[],11,)</f>
        <v>Group E</v>
      </c>
      <c r="L535" s="1" t="b">
        <v>1</v>
      </c>
      <c r="M535" s="36">
        <v>0.97</v>
      </c>
      <c r="N535" s="37">
        <v>0.67</v>
      </c>
      <c r="O535" s="37">
        <v>0.36</v>
      </c>
      <c r="P535" s="37">
        <v>0.21</v>
      </c>
      <c r="Q535" s="38">
        <v>0.1</v>
      </c>
      <c r="R535" s="39" t="b">
        <v>0</v>
      </c>
      <c r="S535" s="11"/>
      <c r="T535" s="44"/>
    </row>
    <row r="536" spans="1:20" ht="20.100000000000001" hidden="1" customHeight="1" x14ac:dyDescent="0.25">
      <c r="A536">
        <v>652</v>
      </c>
      <c r="B536" t="s">
        <v>542</v>
      </c>
      <c r="C536" t="str">
        <f>VLOOKUP(Table1[[#This Row],[pID]],FIFAdata5626[],5,)</f>
        <v>Karar Nabeel</v>
      </c>
      <c r="D536" s="11" t="e" cm="1" vm="63">
        <f t="array" aca="1" ref="D536" ca="1">_xlfn.FIELDVALUE(Table1[[#This Row],[Team]],"image")</f>
        <v>#VALUE!</v>
      </c>
      <c r="E536" t="e" vm="64">
        <v>#VALUE!</v>
      </c>
      <c r="F536" t="str">
        <f>VLOOKUP(Table1[[#This Row],[pID]],FIFAdata5626[],7,FALSE)</f>
        <v>MID</v>
      </c>
      <c r="G536" s="8">
        <v>40</v>
      </c>
      <c r="H536">
        <f>VLOOKUP(Table1[[#This Row],[pID]],FIFAdata5626[],8,FALSE)</f>
        <v>4</v>
      </c>
      <c r="I536" s="15" t="str">
        <f>IF(VLOOKUP(Table1[[#This Row],[pID]],FIFAdata5626[],9,FALSE)="playing","In the squad","Not selected")</f>
        <v>Not selected</v>
      </c>
      <c r="J536" t="str">
        <f>VLOOKUP(Table1[[#This Row],[Team]],Table2[],10,)</f>
        <v>Pot 4</v>
      </c>
      <c r="K536" t="str">
        <f>VLOOKUP(Table1[[#This Row],[Team]],Table2[],11,)</f>
        <v>Group I</v>
      </c>
      <c r="L536" s="2" t="b">
        <v>0</v>
      </c>
      <c r="M536" s="17">
        <v>0.16</v>
      </c>
      <c r="N536" s="9">
        <v>0.04</v>
      </c>
      <c r="O536" s="9">
        <v>0.03</v>
      </c>
      <c r="P536" s="9">
        <v>0.01</v>
      </c>
      <c r="Q536" s="16">
        <v>0.01</v>
      </c>
      <c r="R536" s="18" t="b">
        <v>0</v>
      </c>
      <c r="T536" s="13"/>
    </row>
    <row r="537" spans="1:20" ht="20.100000000000001" customHeight="1" thickBot="1" x14ac:dyDescent="0.3">
      <c r="A537" s="20">
        <v>542</v>
      </c>
      <c r="B537" t="s">
        <v>466</v>
      </c>
      <c r="C537" s="22" t="str">
        <f>VLOOKUP(Table1[[#This Row],[pID]],FIFAdata5626[],5,)</f>
        <v>Joshua Kimmich</v>
      </c>
      <c r="D537" s="20" t="e" cm="1" vm="23">
        <f t="array" aca="1" ref="D537" ca="1">_xlfn.FIELDVALUE(Table1[[#This Row],[Team]],"image")</f>
        <v>#VALUE!</v>
      </c>
      <c r="E537" s="22" t="e" vm="24">
        <v>#VALUE!</v>
      </c>
      <c r="F537" s="20" t="str">
        <f>VLOOKUP(Table1[[#This Row],[pID]],FIFAdata5626[],7,FALSE)</f>
        <v>DEF</v>
      </c>
      <c r="G537" s="24">
        <v>91.666666666666657</v>
      </c>
      <c r="H537" s="20">
        <f>VLOOKUP(Table1[[#This Row],[pID]],FIFAdata5626[],8,FALSE)</f>
        <v>5.5</v>
      </c>
      <c r="I537" s="30" t="str">
        <f>IF(VLOOKUP(Table1[[#This Row],[pID]],FIFAdata5626[],9,FALSE)="playing","In the squad","Not selected")</f>
        <v>In the squad</v>
      </c>
      <c r="J537" s="20" t="str">
        <f>VLOOKUP(Table1[[#This Row],[Team]],Table2[],10,)</f>
        <v>Pot 1</v>
      </c>
      <c r="K537" s="20" t="str">
        <f>VLOOKUP(Table1[[#This Row],[Team]],Table2[],11,)</f>
        <v>Group E</v>
      </c>
      <c r="L537" s="1" t="b">
        <v>1</v>
      </c>
      <c r="M537" s="40">
        <v>0.97</v>
      </c>
      <c r="N537" s="41">
        <v>0.67</v>
      </c>
      <c r="O537" s="41">
        <v>0.36</v>
      </c>
      <c r="P537" s="41">
        <v>0.21</v>
      </c>
      <c r="Q537" s="42">
        <v>0.1</v>
      </c>
      <c r="R537" s="43" t="b">
        <v>0</v>
      </c>
      <c r="S537" s="20"/>
      <c r="T537" s="45"/>
    </row>
    <row r="538" spans="1:20" ht="20.100000000000001" customHeight="1" x14ac:dyDescent="0.25">
      <c r="A538" s="11">
        <v>523</v>
      </c>
      <c r="B538" t="s">
        <v>454</v>
      </c>
      <c r="C538" s="21" t="str">
        <f>VLOOKUP(Table1[[#This Row],[pID]],FIFAdata5626[],5,)</f>
        <v>Jonathan Tah</v>
      </c>
      <c r="D538" s="11" t="e" cm="1" vm="23">
        <f t="array" aca="1" ref="D538" ca="1">_xlfn.FIELDVALUE(Table1[[#This Row],[Team]],"image")</f>
        <v>#VALUE!</v>
      </c>
      <c r="E538" s="21" t="e" vm="24">
        <v>#VALUE!</v>
      </c>
      <c r="F538" s="11" t="str">
        <f>VLOOKUP(Table1[[#This Row],[pID]],FIFAdata5626[],7,FALSE)</f>
        <v>DEF</v>
      </c>
      <c r="G538" s="23">
        <v>88.333333333333329</v>
      </c>
      <c r="H538" s="11">
        <f>VLOOKUP(Table1[[#This Row],[pID]],FIFAdata5626[],8,FALSE)</f>
        <v>5.3</v>
      </c>
      <c r="I538" s="28" t="str">
        <f>IF(VLOOKUP(Table1[[#This Row],[pID]],FIFAdata5626[],9,FALSE)="playing","In the squad","Not selected")</f>
        <v>In the squad</v>
      </c>
      <c r="J538" s="11" t="str">
        <f>VLOOKUP(Table1[[#This Row],[Team]],Table2[],10,)</f>
        <v>Pot 1</v>
      </c>
      <c r="K538" s="11" t="str">
        <f>VLOOKUP(Table1[[#This Row],[Team]],Table2[],11,)</f>
        <v>Group E</v>
      </c>
      <c r="L538" s="1" t="b">
        <v>1</v>
      </c>
      <c r="M538" s="36">
        <v>0.97</v>
      </c>
      <c r="N538" s="37">
        <v>0.67</v>
      </c>
      <c r="O538" s="37">
        <v>0.36</v>
      </c>
      <c r="P538" s="37">
        <v>0.21</v>
      </c>
      <c r="Q538" s="38">
        <v>0.1</v>
      </c>
      <c r="R538" s="39" t="b">
        <v>0</v>
      </c>
      <c r="S538" s="11"/>
      <c r="T538" s="44"/>
    </row>
    <row r="539" spans="1:20" ht="20.100000000000001" hidden="1" customHeight="1" x14ac:dyDescent="0.25">
      <c r="A539">
        <v>655</v>
      </c>
      <c r="B539" t="s">
        <v>545</v>
      </c>
      <c r="C539" t="str">
        <f>VLOOKUP(Table1[[#This Row],[pID]],FIFAdata5626[],5,)</f>
        <v>Kumel Saadi</v>
      </c>
      <c r="D539" s="11" t="e" cm="1" vm="63">
        <f t="array" aca="1" ref="D539" ca="1">_xlfn.FIELDVALUE(Table1[[#This Row],[Team]],"image")</f>
        <v>#VALUE!</v>
      </c>
      <c r="E539" t="e" vm="64">
        <v>#VALUE!</v>
      </c>
      <c r="F539" t="str">
        <f>VLOOKUP(Table1[[#This Row],[pID]],FIFAdata5626[],7,FALSE)</f>
        <v>GK</v>
      </c>
      <c r="G539" s="8">
        <v>70</v>
      </c>
      <c r="H539">
        <f>VLOOKUP(Table1[[#This Row],[pID]],FIFAdata5626[],8,FALSE)</f>
        <v>3.5</v>
      </c>
      <c r="I539" s="14" t="str">
        <f>IF(VLOOKUP(Table1[[#This Row],[pID]],FIFAdata5626[],9,FALSE)="playing","In the squad","Not selected")</f>
        <v>Not selected</v>
      </c>
      <c r="J539" t="str">
        <f>VLOOKUP(Table1[[#This Row],[Team]],Table2[],10,)</f>
        <v>Pot 4</v>
      </c>
      <c r="K539" t="str">
        <f>VLOOKUP(Table1[[#This Row],[Team]],Table2[],11,)</f>
        <v>Group I</v>
      </c>
      <c r="L539" s="1" t="b">
        <v>0</v>
      </c>
      <c r="M539" s="17">
        <v>0.16</v>
      </c>
      <c r="N539" s="9">
        <v>0.04</v>
      </c>
      <c r="O539" s="9">
        <v>0.03</v>
      </c>
      <c r="P539" s="9">
        <v>0.01</v>
      </c>
      <c r="Q539" s="16">
        <v>0.01</v>
      </c>
      <c r="R539" s="18" t="b">
        <v>0</v>
      </c>
      <c r="T539" s="13"/>
    </row>
    <row r="540" spans="1:20" ht="20.100000000000001" customHeight="1" x14ac:dyDescent="0.25">
      <c r="A540" s="11">
        <v>526</v>
      </c>
      <c r="B540" t="s">
        <v>456</v>
      </c>
      <c r="C540" s="21" t="str">
        <f>VLOOKUP(Table1[[#This Row],[pID]],FIFAdata5626[],5,)</f>
        <v>Nico Schlotterbeck</v>
      </c>
      <c r="D540" s="11" t="e" cm="1" vm="23">
        <f t="array" aca="1" ref="D540" ca="1">_xlfn.FIELDVALUE(Table1[[#This Row],[Team]],"image")</f>
        <v>#VALUE!</v>
      </c>
      <c r="E540" s="21" t="e" vm="24">
        <v>#VALUE!</v>
      </c>
      <c r="F540" s="11" t="str">
        <f>VLOOKUP(Table1[[#This Row],[pID]],FIFAdata5626[],7,FALSE)</f>
        <v>DEF</v>
      </c>
      <c r="G540" s="23">
        <v>88.333333333333329</v>
      </c>
      <c r="H540" s="11">
        <f>VLOOKUP(Table1[[#This Row],[pID]],FIFAdata5626[],8,FALSE)</f>
        <v>5.3</v>
      </c>
      <c r="I540" s="28" t="str">
        <f>IF(VLOOKUP(Table1[[#This Row],[pID]],FIFAdata5626[],9,FALSE)="playing","In the squad","Not selected")</f>
        <v>In the squad</v>
      </c>
      <c r="J540" s="11" t="str">
        <f>VLOOKUP(Table1[[#This Row],[Team]],Table2[],10,)</f>
        <v>Pot 1</v>
      </c>
      <c r="K540" s="11" t="str">
        <f>VLOOKUP(Table1[[#This Row],[Team]],Table2[],11,)</f>
        <v>Group E</v>
      </c>
      <c r="L540" s="1" t="b">
        <v>1</v>
      </c>
      <c r="M540" s="36">
        <v>0.97</v>
      </c>
      <c r="N540" s="37">
        <v>0.67</v>
      </c>
      <c r="O540" s="37">
        <v>0.36</v>
      </c>
      <c r="P540" s="37">
        <v>0.21</v>
      </c>
      <c r="Q540" s="38">
        <v>0.1</v>
      </c>
      <c r="R540" s="39" t="b">
        <v>0</v>
      </c>
      <c r="S540" s="11"/>
      <c r="T540" s="44"/>
    </row>
    <row r="541" spans="1:20" ht="20.100000000000001" customHeight="1" x14ac:dyDescent="0.25">
      <c r="A541" s="11">
        <v>521</v>
      </c>
      <c r="B541" t="s">
        <v>452</v>
      </c>
      <c r="C541" s="21" t="str">
        <f>VLOOKUP(Table1[[#This Row],[pID]],FIFAdata5626[],5,)</f>
        <v>David Raum</v>
      </c>
      <c r="D541" s="11" t="e" cm="1" vm="23">
        <f t="array" aca="1" ref="D541" ca="1">_xlfn.FIELDVALUE(Table1[[#This Row],[Team]],"image")</f>
        <v>#VALUE!</v>
      </c>
      <c r="E541" s="21" t="e" vm="24">
        <v>#VALUE!</v>
      </c>
      <c r="F541" s="11" t="str">
        <f>VLOOKUP(Table1[[#This Row],[pID]],FIFAdata5626[],7,FALSE)</f>
        <v>DEF</v>
      </c>
      <c r="G541" s="23">
        <v>81.666666666666671</v>
      </c>
      <c r="H541" s="11">
        <f>VLOOKUP(Table1[[#This Row],[pID]],FIFAdata5626[],8,FALSE)</f>
        <v>4.9000000000000004</v>
      </c>
      <c r="I541" s="28" t="str">
        <f>IF(VLOOKUP(Table1[[#This Row],[pID]],FIFAdata5626[],9,FALSE)="playing","In the squad","Not selected")</f>
        <v>In the squad</v>
      </c>
      <c r="J541" s="11" t="str">
        <f>VLOOKUP(Table1[[#This Row],[Team]],Table2[],10,)</f>
        <v>Pot 1</v>
      </c>
      <c r="K541" s="11" t="str">
        <f>VLOOKUP(Table1[[#This Row],[Team]],Table2[],11,)</f>
        <v>Group E</v>
      </c>
      <c r="L541" s="1" t="b">
        <v>1</v>
      </c>
      <c r="M541" s="36">
        <v>0.97</v>
      </c>
      <c r="N541" s="37">
        <v>0.67</v>
      </c>
      <c r="O541" s="37">
        <v>0.36</v>
      </c>
      <c r="P541" s="37">
        <v>0.21</v>
      </c>
      <c r="Q541" s="38">
        <v>0.1</v>
      </c>
      <c r="R541" s="39" t="b">
        <v>0</v>
      </c>
      <c r="S541" s="11"/>
      <c r="T541" s="44"/>
    </row>
    <row r="542" spans="1:20" ht="20.100000000000001" customHeight="1" x14ac:dyDescent="0.25">
      <c r="A542" s="11">
        <v>522</v>
      </c>
      <c r="B542" t="s">
        <v>453</v>
      </c>
      <c r="C542" s="21" t="str">
        <f>VLOOKUP(Table1[[#This Row],[pID]],FIFAdata5626[],5,)</f>
        <v>Malick Thiaw</v>
      </c>
      <c r="D542" s="11" t="e" cm="1" vm="23">
        <f t="array" aca="1" ref="D542" ca="1">_xlfn.FIELDVALUE(Table1[[#This Row],[Team]],"image")</f>
        <v>#VALUE!</v>
      </c>
      <c r="E542" s="21" t="e" vm="24">
        <v>#VALUE!</v>
      </c>
      <c r="F542" s="11" t="str">
        <f>VLOOKUP(Table1[[#This Row],[pID]],FIFAdata5626[],7,FALSE)</f>
        <v>DEF</v>
      </c>
      <c r="G542" s="23">
        <v>78.333333333333329</v>
      </c>
      <c r="H542" s="11">
        <f>VLOOKUP(Table1[[#This Row],[pID]],FIFAdata5626[],8,FALSE)</f>
        <v>4.7</v>
      </c>
      <c r="I542" s="28" t="str">
        <f>IF(VLOOKUP(Table1[[#This Row],[pID]],FIFAdata5626[],9,FALSE)="playing","In the squad","Not selected")</f>
        <v>In the squad</v>
      </c>
      <c r="J542" s="11" t="str">
        <f>VLOOKUP(Table1[[#This Row],[Team]],Table2[],10,)</f>
        <v>Pot 1</v>
      </c>
      <c r="K542" s="11" t="str">
        <f>VLOOKUP(Table1[[#This Row],[Team]],Table2[],11,)</f>
        <v>Group E</v>
      </c>
      <c r="L542" s="1" t="b">
        <v>1</v>
      </c>
      <c r="M542" s="36">
        <v>0.97</v>
      </c>
      <c r="N542" s="37">
        <v>0.67</v>
      </c>
      <c r="O542" s="37">
        <v>0.36</v>
      </c>
      <c r="P542" s="37">
        <v>0.21</v>
      </c>
      <c r="Q542" s="38">
        <v>0.1</v>
      </c>
      <c r="R542" s="39" t="b">
        <v>0</v>
      </c>
      <c r="S542" s="11"/>
      <c r="T542" s="44"/>
    </row>
    <row r="543" spans="1:20" ht="20.100000000000001" customHeight="1" x14ac:dyDescent="0.25">
      <c r="A543" s="11">
        <v>525</v>
      </c>
      <c r="B543" t="s">
        <v>455</v>
      </c>
      <c r="C543" s="21" t="str">
        <f>VLOOKUP(Table1[[#This Row],[pID]],FIFAdata5626[],5,)</f>
        <v>Nathaniel Brown</v>
      </c>
      <c r="D543" s="11" t="e" cm="1" vm="23">
        <f t="array" aca="1" ref="D543" ca="1">_xlfn.FIELDVALUE(Table1[[#This Row],[Team]],"image")</f>
        <v>#VALUE!</v>
      </c>
      <c r="E543" s="21" t="e" vm="24">
        <v>#VALUE!</v>
      </c>
      <c r="F543" s="11" t="str">
        <f>VLOOKUP(Table1[[#This Row],[pID]],FIFAdata5626[],7,FALSE)</f>
        <v>DEF</v>
      </c>
      <c r="G543" s="23">
        <v>78.333333333333329</v>
      </c>
      <c r="H543" s="11">
        <f>VLOOKUP(Table1[[#This Row],[pID]],FIFAdata5626[],8,FALSE)</f>
        <v>4.7</v>
      </c>
      <c r="I543" s="28" t="str">
        <f>IF(VLOOKUP(Table1[[#This Row],[pID]],FIFAdata5626[],9,FALSE)="playing","In the squad","Not selected")</f>
        <v>In the squad</v>
      </c>
      <c r="J543" s="11" t="str">
        <f>VLOOKUP(Table1[[#This Row],[Team]],Table2[],10,)</f>
        <v>Pot 1</v>
      </c>
      <c r="K543" s="11" t="str">
        <f>VLOOKUP(Table1[[#This Row],[Team]],Table2[],11,)</f>
        <v>Group E</v>
      </c>
      <c r="L543" s="1" t="b">
        <v>1</v>
      </c>
      <c r="M543" s="36">
        <v>0.97</v>
      </c>
      <c r="N543" s="37">
        <v>0.67</v>
      </c>
      <c r="O543" s="37">
        <v>0.36</v>
      </c>
      <c r="P543" s="37">
        <v>0.21</v>
      </c>
      <c r="Q543" s="38">
        <v>0.1</v>
      </c>
      <c r="R543" s="39" t="b">
        <v>0</v>
      </c>
      <c r="S543" s="11"/>
      <c r="T543" s="44"/>
    </row>
    <row r="544" spans="1:20" ht="20.100000000000001" customHeight="1" x14ac:dyDescent="0.25">
      <c r="A544" s="11">
        <v>527</v>
      </c>
      <c r="B544" t="s">
        <v>457</v>
      </c>
      <c r="C544" s="21" t="str">
        <f>VLOOKUP(Table1[[#This Row],[pID]],FIFAdata5626[],5,)</f>
        <v>Waldemar Anton</v>
      </c>
      <c r="D544" s="11" t="e" cm="1" vm="23">
        <f t="array" aca="1" ref="D544" ca="1">_xlfn.FIELDVALUE(Table1[[#This Row],[Team]],"image")</f>
        <v>#VALUE!</v>
      </c>
      <c r="E544" s="21" t="e" vm="24">
        <v>#VALUE!</v>
      </c>
      <c r="F544" s="11" t="str">
        <f>VLOOKUP(Table1[[#This Row],[pID]],FIFAdata5626[],7,FALSE)</f>
        <v>DEF</v>
      </c>
      <c r="G544" s="23">
        <v>65</v>
      </c>
      <c r="H544" s="11">
        <f>VLOOKUP(Table1[[#This Row],[pID]],FIFAdata5626[],8,FALSE)</f>
        <v>3.9</v>
      </c>
      <c r="I544" s="34" t="str">
        <f>IF(VLOOKUP(Table1[[#This Row],[pID]],FIFAdata5626[],9,FALSE)="playing","In the squad","Not selected")</f>
        <v>In the squad</v>
      </c>
      <c r="J544" s="11" t="str">
        <f>VLOOKUP(Table1[[#This Row],[Team]],Table2[],10,)</f>
        <v>Pot 1</v>
      </c>
      <c r="K544" s="11" t="str">
        <f>VLOOKUP(Table1[[#This Row],[Team]],Table2[],11,)</f>
        <v>Group E</v>
      </c>
      <c r="L544" s="6" t="b">
        <v>1</v>
      </c>
      <c r="M544" s="36">
        <v>0.97</v>
      </c>
      <c r="N544" s="37">
        <v>0.67</v>
      </c>
      <c r="O544" s="37">
        <v>0.36</v>
      </c>
      <c r="P544" s="37">
        <v>0.21</v>
      </c>
      <c r="Q544" s="38">
        <v>0.1</v>
      </c>
      <c r="R544" s="39" t="b">
        <v>0</v>
      </c>
      <c r="S544" s="11"/>
      <c r="T544" s="44"/>
    </row>
    <row r="545" spans="1:20" ht="20.100000000000001" customHeight="1" x14ac:dyDescent="0.25">
      <c r="A545" s="11">
        <v>529</v>
      </c>
      <c r="B545" t="s">
        <v>459</v>
      </c>
      <c r="C545" s="21" t="str">
        <f>VLOOKUP(Table1[[#This Row],[pID]],FIFAdata5626[],5,)</f>
        <v>Leroy Sané</v>
      </c>
      <c r="D545" s="11" t="e" cm="1" vm="23">
        <f t="array" aca="1" ref="D545" ca="1">_xlfn.FIELDVALUE(Table1[[#This Row],[Team]],"image")</f>
        <v>#VALUE!</v>
      </c>
      <c r="E545" s="21" t="e" vm="24">
        <v>#VALUE!</v>
      </c>
      <c r="F545" s="11" t="str">
        <f>VLOOKUP(Table1[[#This Row],[pID]],FIFAdata5626[],7,FALSE)</f>
        <v>MID</v>
      </c>
      <c r="G545" s="23">
        <v>74</v>
      </c>
      <c r="H545" s="11">
        <f>VLOOKUP(Table1[[#This Row],[pID]],FIFAdata5626[],8,FALSE)</f>
        <v>7.4</v>
      </c>
      <c r="I545" s="28" t="str">
        <f>IF(VLOOKUP(Table1[[#This Row],[pID]],FIFAdata5626[],9,FALSE)="playing","In the squad","Not selected")</f>
        <v>In the squad</v>
      </c>
      <c r="J545" s="11" t="str">
        <f>VLOOKUP(Table1[[#This Row],[Team]],Table2[],10,)</f>
        <v>Pot 1</v>
      </c>
      <c r="K545" s="11" t="str">
        <f>VLOOKUP(Table1[[#This Row],[Team]],Table2[],11,)</f>
        <v>Group E</v>
      </c>
      <c r="L545" s="1" t="b">
        <v>1</v>
      </c>
      <c r="M545" s="36">
        <v>0.97</v>
      </c>
      <c r="N545" s="37">
        <v>0.67</v>
      </c>
      <c r="O545" s="37">
        <v>0.36</v>
      </c>
      <c r="P545" s="37">
        <v>0.21</v>
      </c>
      <c r="Q545" s="38">
        <v>0.1</v>
      </c>
      <c r="R545" s="39" t="b">
        <v>0</v>
      </c>
      <c r="S545" s="11"/>
      <c r="T545" s="44"/>
    </row>
    <row r="546" spans="1:20" ht="20.100000000000001" customHeight="1" x14ac:dyDescent="0.25">
      <c r="A546" s="11">
        <v>1603</v>
      </c>
      <c r="B546" t="s">
        <v>1293</v>
      </c>
      <c r="C546" s="21" t="str">
        <f>VLOOKUP(Table1[[#This Row],[pID]],FIFAdata5626[],5,)</f>
        <v>Jamie Leweling</v>
      </c>
      <c r="D546" s="11" t="e" cm="1" vm="23">
        <f t="array" aca="1" ref="D546" ca="1">_xlfn.FIELDVALUE(Table1[[#This Row],[Team]],"image")</f>
        <v>#VALUE!</v>
      </c>
      <c r="E546" s="21" t="e" vm="24">
        <v>#VALUE!</v>
      </c>
      <c r="F546" s="11" t="str">
        <f>VLOOKUP(Table1[[#This Row],[pID]],FIFAdata5626[],7,FALSE)</f>
        <v>MID</v>
      </c>
      <c r="G546" s="23">
        <v>64</v>
      </c>
      <c r="H546" s="11">
        <f>VLOOKUP(Table1[[#This Row],[pID]],FIFAdata5626[],8,FALSE)</f>
        <v>6.4</v>
      </c>
      <c r="I546" s="28" t="str">
        <f>IF(VLOOKUP(Table1[[#This Row],[pID]],FIFAdata5626[],9,FALSE)="playing","In the squad","Not selected")</f>
        <v>In the squad</v>
      </c>
      <c r="J546" s="11" t="str">
        <f>VLOOKUP(Table1[[#This Row],[Team]],Table2[],10,)</f>
        <v>Pot 1</v>
      </c>
      <c r="K546" s="11" t="str">
        <f>VLOOKUP(Table1[[#This Row],[Team]],Table2[],11,)</f>
        <v>Group E</v>
      </c>
      <c r="L546" s="1" t="b">
        <v>1</v>
      </c>
      <c r="M546" s="36">
        <v>0.97</v>
      </c>
      <c r="N546" s="37">
        <v>0.67</v>
      </c>
      <c r="O546" s="37">
        <v>0.36</v>
      </c>
      <c r="P546" s="37">
        <v>0.21</v>
      </c>
      <c r="Q546" s="38">
        <v>0.1</v>
      </c>
      <c r="R546" s="39" t="b">
        <v>0</v>
      </c>
      <c r="S546" s="11"/>
      <c r="T546" s="44"/>
    </row>
    <row r="547" spans="1:20" ht="20.100000000000001" customHeight="1" x14ac:dyDescent="0.25">
      <c r="A547" s="11">
        <v>1599</v>
      </c>
      <c r="B547" t="s">
        <v>1289</v>
      </c>
      <c r="C547" s="21" t="str">
        <f>VLOOKUP(Table1[[#This Row],[pID]],FIFAdata5626[],5,)</f>
        <v>Nadiem Amiri</v>
      </c>
      <c r="D547" s="11" t="e" cm="1" vm="23">
        <f t="array" aca="1" ref="D547" ca="1">_xlfn.FIELDVALUE(Table1[[#This Row],[Team]],"image")</f>
        <v>#VALUE!</v>
      </c>
      <c r="E547" s="21" t="e" vm="24">
        <v>#VALUE!</v>
      </c>
      <c r="F547" s="11" t="str">
        <f>VLOOKUP(Table1[[#This Row],[pID]],FIFAdata5626[],7,FALSE)</f>
        <v>MID</v>
      </c>
      <c r="G547" s="23">
        <v>63</v>
      </c>
      <c r="H547" s="11">
        <f>VLOOKUP(Table1[[#This Row],[pID]],FIFAdata5626[],8,FALSE)</f>
        <v>6.3</v>
      </c>
      <c r="I547" s="28" t="str">
        <f>IF(VLOOKUP(Table1[[#This Row],[pID]],FIFAdata5626[],9,FALSE)="playing","In the squad","Not selected")</f>
        <v>In the squad</v>
      </c>
      <c r="J547" s="11" t="str">
        <f>VLOOKUP(Table1[[#This Row],[Team]],Table2[],10,)</f>
        <v>Pot 1</v>
      </c>
      <c r="K547" s="11" t="str">
        <f>VLOOKUP(Table1[[#This Row],[Team]],Table2[],11,)</f>
        <v>Group E</v>
      </c>
      <c r="L547" s="1" t="b">
        <v>1</v>
      </c>
      <c r="M547" s="36">
        <v>0.97</v>
      </c>
      <c r="N547" s="37">
        <v>0.67</v>
      </c>
      <c r="O547" s="37">
        <v>0.36</v>
      </c>
      <c r="P547" s="37">
        <v>0.21</v>
      </c>
      <c r="Q547" s="38">
        <v>0.1</v>
      </c>
      <c r="R547" s="39" t="b">
        <v>0</v>
      </c>
      <c r="S547" s="11"/>
      <c r="T547" s="44"/>
    </row>
    <row r="548" spans="1:20" ht="20.100000000000001" customHeight="1" x14ac:dyDescent="0.25">
      <c r="A548" s="11">
        <v>540</v>
      </c>
      <c r="B548" t="s">
        <v>465</v>
      </c>
      <c r="C548" s="21" t="str">
        <f>VLOOKUP(Table1[[#This Row],[pID]],FIFAdata5626[],5,)</f>
        <v>Leon Goretzka</v>
      </c>
      <c r="D548" s="11" t="e" cm="1" vm="23">
        <f t="array" aca="1" ref="D548" ca="1">_xlfn.FIELDVALUE(Table1[[#This Row],[Team]],"image")</f>
        <v>#VALUE!</v>
      </c>
      <c r="E548" s="21" t="e" vm="24">
        <v>#VALUE!</v>
      </c>
      <c r="F548" s="11" t="str">
        <f>VLOOKUP(Table1[[#This Row],[pID]],FIFAdata5626[],7,FALSE)</f>
        <v>MID</v>
      </c>
      <c r="G548" s="23">
        <v>61</v>
      </c>
      <c r="H548" s="11">
        <f>VLOOKUP(Table1[[#This Row],[pID]],FIFAdata5626[],8,FALSE)</f>
        <v>6.1</v>
      </c>
      <c r="I548" s="28" t="str">
        <f>IF(VLOOKUP(Table1[[#This Row],[pID]],FIFAdata5626[],9,FALSE)="playing","In the squad","Not selected")</f>
        <v>In the squad</v>
      </c>
      <c r="J548" s="11" t="str">
        <f>VLOOKUP(Table1[[#This Row],[Team]],Table2[],10,)</f>
        <v>Pot 1</v>
      </c>
      <c r="K548" s="11" t="str">
        <f>VLOOKUP(Table1[[#This Row],[Team]],Table2[],11,)</f>
        <v>Group E</v>
      </c>
      <c r="L548" s="1" t="b">
        <v>1</v>
      </c>
      <c r="M548" s="36">
        <v>0.97</v>
      </c>
      <c r="N548" s="37">
        <v>0.67</v>
      </c>
      <c r="O548" s="37">
        <v>0.36</v>
      </c>
      <c r="P548" s="37">
        <v>0.21</v>
      </c>
      <c r="Q548" s="38">
        <v>0.1</v>
      </c>
      <c r="R548" s="39" t="b">
        <v>0</v>
      </c>
      <c r="S548" s="11"/>
      <c r="T548" s="44"/>
    </row>
    <row r="549" spans="1:20" ht="20.100000000000001" customHeight="1" x14ac:dyDescent="0.25">
      <c r="A549" s="11">
        <v>519</v>
      </c>
      <c r="B549" t="s">
        <v>450</v>
      </c>
      <c r="C549" s="21" t="str">
        <f>VLOOKUP(Table1[[#This Row],[pID]],FIFAdata5626[],5,)</f>
        <v>Angelo Stiller</v>
      </c>
      <c r="D549" s="11" t="e" cm="1" vm="23">
        <f t="array" aca="1" ref="D549" ca="1">_xlfn.FIELDVALUE(Table1[[#This Row],[Team]],"image")</f>
        <v>#VALUE!</v>
      </c>
      <c r="E549" s="21" t="e" vm="24">
        <v>#VALUE!</v>
      </c>
      <c r="F549" s="11" t="str">
        <f>VLOOKUP(Table1[[#This Row],[pID]],FIFAdata5626[],7,FALSE)</f>
        <v>MID</v>
      </c>
      <c r="G549" s="23">
        <v>57.999999999999993</v>
      </c>
      <c r="H549" s="11">
        <f>VLOOKUP(Table1[[#This Row],[pID]],FIFAdata5626[],8,FALSE)</f>
        <v>5.8</v>
      </c>
      <c r="I549" s="28" t="str">
        <f>IF(VLOOKUP(Table1[[#This Row],[pID]],FIFAdata5626[],9,FALSE)="playing","In the squad","Not selected")</f>
        <v>In the squad</v>
      </c>
      <c r="J549" s="11" t="str">
        <f>VLOOKUP(Table1[[#This Row],[Team]],Table2[],10,)</f>
        <v>Pot 1</v>
      </c>
      <c r="K549" s="11" t="str">
        <f>VLOOKUP(Table1[[#This Row],[Team]],Table2[],11,)</f>
        <v>Group E</v>
      </c>
      <c r="L549" s="1" t="b">
        <v>1</v>
      </c>
      <c r="M549" s="36">
        <v>0.97</v>
      </c>
      <c r="N549" s="37">
        <v>0.67</v>
      </c>
      <c r="O549" s="37">
        <v>0.36</v>
      </c>
      <c r="P549" s="37">
        <v>0.21</v>
      </c>
      <c r="Q549" s="38">
        <v>0.1</v>
      </c>
      <c r="R549" s="39" t="b">
        <v>0</v>
      </c>
      <c r="S549" s="11"/>
      <c r="T549" s="44"/>
    </row>
    <row r="550" spans="1:20" ht="20.100000000000001" customHeight="1" x14ac:dyDescent="0.25">
      <c r="A550" s="11">
        <v>538</v>
      </c>
      <c r="B550" t="s">
        <v>464</v>
      </c>
      <c r="C550" s="21" t="str">
        <f>VLOOKUP(Table1[[#This Row],[pID]],FIFAdata5626[],5,)</f>
        <v>Pascal Groß</v>
      </c>
      <c r="D550" s="11" t="e" cm="1" vm="23">
        <f t="array" aca="1" ref="D550" ca="1">_xlfn.FIELDVALUE(Table1[[#This Row],[Team]],"image")</f>
        <v>#VALUE!</v>
      </c>
      <c r="E550" s="21" t="e" vm="24">
        <v>#VALUE!</v>
      </c>
      <c r="F550" s="11" t="str">
        <f>VLOOKUP(Table1[[#This Row],[pID]],FIFAdata5626[],7,FALSE)</f>
        <v>MID</v>
      </c>
      <c r="G550" s="23">
        <v>55.999999999999993</v>
      </c>
      <c r="H550" s="11">
        <f>VLOOKUP(Table1[[#This Row],[pID]],FIFAdata5626[],8,FALSE)</f>
        <v>5.6</v>
      </c>
      <c r="I550" s="28" t="str">
        <f>IF(VLOOKUP(Table1[[#This Row],[pID]],FIFAdata5626[],9,FALSE)="playing","In the squad","Not selected")</f>
        <v>In the squad</v>
      </c>
      <c r="J550" s="11" t="str">
        <f>VLOOKUP(Table1[[#This Row],[Team]],Table2[],10,)</f>
        <v>Pot 1</v>
      </c>
      <c r="K550" s="11" t="str">
        <f>VLOOKUP(Table1[[#This Row],[Team]],Table2[],11,)</f>
        <v>Group E</v>
      </c>
      <c r="L550" s="1" t="b">
        <v>1</v>
      </c>
      <c r="M550" s="36">
        <v>0.97</v>
      </c>
      <c r="N550" s="37">
        <v>0.67</v>
      </c>
      <c r="O550" s="37">
        <v>0.36</v>
      </c>
      <c r="P550" s="37">
        <v>0.21</v>
      </c>
      <c r="Q550" s="38">
        <v>0.1</v>
      </c>
      <c r="R550" s="39" t="b">
        <v>0</v>
      </c>
      <c r="S550" s="11"/>
      <c r="T550" s="44"/>
    </row>
    <row r="551" spans="1:20" ht="20.100000000000001" customHeight="1" x14ac:dyDescent="0.25">
      <c r="A551" s="11">
        <v>1601</v>
      </c>
      <c r="B551" t="s">
        <v>1291</v>
      </c>
      <c r="C551" s="21" t="str">
        <f>VLOOKUP(Table1[[#This Row],[pID]],FIFAdata5626[],5,)</f>
        <v>Felix Nmecha</v>
      </c>
      <c r="D551" s="11" t="e" cm="1" vm="23">
        <f t="array" aca="1" ref="D551" ca="1">_xlfn.FIELDVALUE(Table1[[#This Row],[Team]],"image")</f>
        <v>#VALUE!</v>
      </c>
      <c r="E551" s="21" t="e" vm="24">
        <v>#VALUE!</v>
      </c>
      <c r="F551" s="11" t="str">
        <f>VLOOKUP(Table1[[#This Row],[pID]],FIFAdata5626[],7,FALSE)</f>
        <v>MID</v>
      </c>
      <c r="G551" s="23">
        <v>55.999999999999993</v>
      </c>
      <c r="H551" s="11">
        <f>VLOOKUP(Table1[[#This Row],[pID]],FIFAdata5626[],8,FALSE)</f>
        <v>5.6</v>
      </c>
      <c r="I551" s="28" t="str">
        <f>IF(VLOOKUP(Table1[[#This Row],[pID]],FIFAdata5626[],9,FALSE)="playing","In the squad","Not selected")</f>
        <v>In the squad</v>
      </c>
      <c r="J551" s="11" t="str">
        <f>VLOOKUP(Table1[[#This Row],[Team]],Table2[],10,)</f>
        <v>Pot 1</v>
      </c>
      <c r="K551" s="11" t="str">
        <f>VLOOKUP(Table1[[#This Row],[Team]],Table2[],11,)</f>
        <v>Group E</v>
      </c>
      <c r="L551" s="1" t="b">
        <v>1</v>
      </c>
      <c r="M551" s="36">
        <v>0.97</v>
      </c>
      <c r="N551" s="37">
        <v>0.67</v>
      </c>
      <c r="O551" s="37">
        <v>0.36</v>
      </c>
      <c r="P551" s="37">
        <v>0.21</v>
      </c>
      <c r="Q551" s="38">
        <v>0.1</v>
      </c>
      <c r="R551" s="39" t="b">
        <v>0</v>
      </c>
      <c r="S551" s="11"/>
      <c r="T551" s="44"/>
    </row>
    <row r="552" spans="1:20" ht="20.100000000000001" customHeight="1" x14ac:dyDescent="0.25">
      <c r="A552" s="11">
        <v>1602</v>
      </c>
      <c r="B552" t="s">
        <v>1292</v>
      </c>
      <c r="C552" s="21" t="str">
        <f>VLOOKUP(Table1[[#This Row],[pID]],FIFAdata5626[],5,)</f>
        <v>Aleksandar Pavlovic</v>
      </c>
      <c r="D552" s="11" t="e" cm="1" vm="23">
        <f t="array" aca="1" ref="D552" ca="1">_xlfn.FIELDVALUE(Table1[[#This Row],[Team]],"image")</f>
        <v>#VALUE!</v>
      </c>
      <c r="E552" s="21" t="e" vm="24">
        <v>#VALUE!</v>
      </c>
      <c r="F552" s="11" t="str">
        <f>VLOOKUP(Table1[[#This Row],[pID]],FIFAdata5626[],7,FALSE)</f>
        <v>MID</v>
      </c>
      <c r="G552" s="23">
        <v>55.000000000000007</v>
      </c>
      <c r="H552" s="11">
        <f>VLOOKUP(Table1[[#This Row],[pID]],FIFAdata5626[],8,FALSE)</f>
        <v>5.5</v>
      </c>
      <c r="I552" s="28" t="str">
        <f>IF(VLOOKUP(Table1[[#This Row],[pID]],FIFAdata5626[],9,FALSE)="playing","In the squad","Not selected")</f>
        <v>In the squad</v>
      </c>
      <c r="J552" s="11" t="str">
        <f>VLOOKUP(Table1[[#This Row],[Team]],Table2[],10,)</f>
        <v>Pot 1</v>
      </c>
      <c r="K552" s="11" t="str">
        <f>VLOOKUP(Table1[[#This Row],[Team]],Table2[],11,)</f>
        <v>Group E</v>
      </c>
      <c r="L552" s="1" t="b">
        <v>1</v>
      </c>
      <c r="M552" s="36">
        <v>0.97</v>
      </c>
      <c r="N552" s="37">
        <v>0.67</v>
      </c>
      <c r="O552" s="37">
        <v>0.36</v>
      </c>
      <c r="P552" s="37">
        <v>0.21</v>
      </c>
      <c r="Q552" s="38">
        <v>0.1</v>
      </c>
      <c r="R552" s="39" t="b">
        <v>0</v>
      </c>
      <c r="S552" s="11"/>
      <c r="T552" s="44"/>
    </row>
    <row r="553" spans="1:20" ht="20.100000000000001" customHeight="1" x14ac:dyDescent="0.25">
      <c r="A553" s="11">
        <v>518</v>
      </c>
      <c r="B553" t="s">
        <v>449</v>
      </c>
      <c r="C553" s="21" t="str">
        <f>VLOOKUP(Table1[[#This Row],[pID]],FIFAdata5626[],5,)</f>
        <v>Lennart Karl</v>
      </c>
      <c r="D553" s="11" t="e" cm="1" vm="23">
        <f t="array" aca="1" ref="D553" ca="1">_xlfn.FIELDVALUE(Table1[[#This Row],[Team]],"image")</f>
        <v>#VALUE!</v>
      </c>
      <c r="E553" s="21" t="e" vm="24">
        <v>#VALUE!</v>
      </c>
      <c r="F553" s="11" t="str">
        <f>VLOOKUP(Table1[[#This Row],[pID]],FIFAdata5626[],7,FALSE)</f>
        <v>MID</v>
      </c>
      <c r="G553" s="23">
        <v>48</v>
      </c>
      <c r="H553" s="11">
        <f>VLOOKUP(Table1[[#This Row],[pID]],FIFAdata5626[],8,FALSE)</f>
        <v>4.8</v>
      </c>
      <c r="I553" s="28" t="str">
        <f>IF(VLOOKUP(Table1[[#This Row],[pID]],FIFAdata5626[],9,FALSE)="playing","In the squad","Not selected")</f>
        <v>In the squad</v>
      </c>
      <c r="J553" s="11" t="str">
        <f>VLOOKUP(Table1[[#This Row],[Team]],Table2[],10,)</f>
        <v>Pot 1</v>
      </c>
      <c r="K553" s="11" t="str">
        <f>VLOOKUP(Table1[[#This Row],[Team]],Table2[],11,)</f>
        <v>Group E</v>
      </c>
      <c r="L553" s="1" t="b">
        <v>1</v>
      </c>
      <c r="M553" s="36">
        <v>0.97</v>
      </c>
      <c r="N553" s="37">
        <v>0.67</v>
      </c>
      <c r="O553" s="37">
        <v>0.36</v>
      </c>
      <c r="P553" s="37">
        <v>0.21</v>
      </c>
      <c r="Q553" s="38">
        <v>0.1</v>
      </c>
      <c r="R553" s="39" t="b">
        <v>0</v>
      </c>
      <c r="S553" s="11"/>
      <c r="T553" s="44"/>
    </row>
    <row r="554" spans="1:20" ht="20.100000000000001" customHeight="1" x14ac:dyDescent="0.25">
      <c r="A554" s="11">
        <v>528</v>
      </c>
      <c r="B554" t="s">
        <v>458</v>
      </c>
      <c r="C554" s="21" t="str">
        <f>VLOOKUP(Table1[[#This Row],[pID]],FIFAdata5626[],5,)</f>
        <v>Kai Havertz</v>
      </c>
      <c r="D554" s="11" t="e" cm="1" vm="23">
        <f t="array" aca="1" ref="D554" ca="1">_xlfn.FIELDVALUE(Table1[[#This Row],[Team]],"image")</f>
        <v>#VALUE!</v>
      </c>
      <c r="E554" s="21" t="e" vm="24">
        <v>#VALUE!</v>
      </c>
      <c r="F554" s="11" t="str">
        <f>VLOOKUP(Table1[[#This Row],[pID]],FIFAdata5626[],7,FALSE)</f>
        <v>FWD</v>
      </c>
      <c r="G554" s="23">
        <v>74.285714285714292</v>
      </c>
      <c r="H554" s="11">
        <f>VLOOKUP(Table1[[#This Row],[pID]],FIFAdata5626[],8,FALSE)</f>
        <v>7.8</v>
      </c>
      <c r="I554" s="28" t="str">
        <f>IF(VLOOKUP(Table1[[#This Row],[pID]],FIFAdata5626[],9,FALSE)="playing","In the squad","Not selected")</f>
        <v>In the squad</v>
      </c>
      <c r="J554" s="11" t="str">
        <f>VLOOKUP(Table1[[#This Row],[Team]],Table2[],10,)</f>
        <v>Pot 1</v>
      </c>
      <c r="K554" s="11" t="str">
        <f>VLOOKUP(Table1[[#This Row],[Team]],Table2[],11,)</f>
        <v>Group E</v>
      </c>
      <c r="L554" s="1" t="b">
        <v>1</v>
      </c>
      <c r="M554" s="36">
        <v>0.97</v>
      </c>
      <c r="N554" s="37">
        <v>0.67</v>
      </c>
      <c r="O554" s="37">
        <v>0.36</v>
      </c>
      <c r="P554" s="37">
        <v>0.21</v>
      </c>
      <c r="Q554" s="38">
        <v>0.1</v>
      </c>
      <c r="R554" s="39" t="b">
        <v>0</v>
      </c>
      <c r="S554" s="11"/>
      <c r="T554" s="44"/>
    </row>
    <row r="555" spans="1:20" ht="20.100000000000001" customHeight="1" x14ac:dyDescent="0.25">
      <c r="A555" s="11">
        <v>532</v>
      </c>
      <c r="B555" t="s">
        <v>461</v>
      </c>
      <c r="C555" s="21" t="str">
        <f>VLOOKUP(Table1[[#This Row],[pID]],FIFAdata5626[],5,)</f>
        <v>Nick Woltemade</v>
      </c>
      <c r="D555" s="11" t="e" cm="1" vm="23">
        <f t="array" aca="1" ref="D555" ca="1">_xlfn.FIELDVALUE(Table1[[#This Row],[Team]],"image")</f>
        <v>#VALUE!</v>
      </c>
      <c r="E555" s="21" t="e" vm="24">
        <v>#VALUE!</v>
      </c>
      <c r="F555" s="11" t="str">
        <f>VLOOKUP(Table1[[#This Row],[pID]],FIFAdata5626[],7,FALSE)</f>
        <v>FWD</v>
      </c>
      <c r="G555" s="23">
        <v>68.571428571428569</v>
      </c>
      <c r="H555" s="11">
        <f>VLOOKUP(Table1[[#This Row],[pID]],FIFAdata5626[],8,FALSE)</f>
        <v>7.2</v>
      </c>
      <c r="I555" s="28" t="str">
        <f>IF(VLOOKUP(Table1[[#This Row],[pID]],FIFAdata5626[],9,FALSE)="playing","In the squad","Not selected")</f>
        <v>In the squad</v>
      </c>
      <c r="J555" s="11" t="str">
        <f>VLOOKUP(Table1[[#This Row],[Team]],Table2[],10,)</f>
        <v>Pot 1</v>
      </c>
      <c r="K555" s="11" t="str">
        <f>VLOOKUP(Table1[[#This Row],[Team]],Table2[],11,)</f>
        <v>Group E</v>
      </c>
      <c r="L555" s="1" t="b">
        <v>1</v>
      </c>
      <c r="M555" s="36">
        <v>0.97</v>
      </c>
      <c r="N555" s="37">
        <v>0.67</v>
      </c>
      <c r="O555" s="37">
        <v>0.36</v>
      </c>
      <c r="P555" s="37">
        <v>0.21</v>
      </c>
      <c r="Q555" s="38">
        <v>0.1</v>
      </c>
      <c r="R555" s="39" t="b">
        <v>0</v>
      </c>
      <c r="S555" s="11"/>
      <c r="T555" s="44"/>
    </row>
    <row r="556" spans="1:20" ht="20.100000000000001" customHeight="1" x14ac:dyDescent="0.25">
      <c r="A556" s="11">
        <v>531</v>
      </c>
      <c r="B556" t="s">
        <v>460</v>
      </c>
      <c r="C556" s="21" t="str">
        <f>VLOOKUP(Table1[[#This Row],[pID]],FIFAdata5626[],5,)</f>
        <v>Deniz Undav</v>
      </c>
      <c r="D556" s="11" t="e" cm="1" vm="23">
        <f t="array" aca="1" ref="D556" ca="1">_xlfn.FIELDVALUE(Table1[[#This Row],[Team]],"image")</f>
        <v>#VALUE!</v>
      </c>
      <c r="E556" s="21" t="e" vm="24">
        <v>#VALUE!</v>
      </c>
      <c r="F556" s="11" t="str">
        <f>VLOOKUP(Table1[[#This Row],[pID]],FIFAdata5626[],7,FALSE)</f>
        <v>FWD</v>
      </c>
      <c r="G556" s="23">
        <v>62.857142857142854</v>
      </c>
      <c r="H556" s="11">
        <f>VLOOKUP(Table1[[#This Row],[pID]],FIFAdata5626[],8,FALSE)</f>
        <v>6.6</v>
      </c>
      <c r="I556" s="28" t="str">
        <f>IF(VLOOKUP(Table1[[#This Row],[pID]],FIFAdata5626[],9,FALSE)="playing","In the squad","Not selected")</f>
        <v>In the squad</v>
      </c>
      <c r="J556" s="11" t="str">
        <f>VLOOKUP(Table1[[#This Row],[Team]],Table2[],10,)</f>
        <v>Pot 1</v>
      </c>
      <c r="K556" s="11" t="str">
        <f>VLOOKUP(Table1[[#This Row],[Team]],Table2[],11,)</f>
        <v>Group E</v>
      </c>
      <c r="L556" s="1" t="b">
        <v>1</v>
      </c>
      <c r="M556" s="36">
        <v>0.97</v>
      </c>
      <c r="N556" s="37">
        <v>0.67</v>
      </c>
      <c r="O556" s="37">
        <v>0.36</v>
      </c>
      <c r="P556" s="37">
        <v>0.21</v>
      </c>
      <c r="Q556" s="38">
        <v>0.1</v>
      </c>
      <c r="R556" s="39" t="b">
        <v>0</v>
      </c>
      <c r="S556" s="11"/>
      <c r="T556" s="44"/>
    </row>
    <row r="557" spans="1:20" ht="20.100000000000001" customHeight="1" x14ac:dyDescent="0.25">
      <c r="A557" s="11">
        <v>1604</v>
      </c>
      <c r="B557" t="s">
        <v>1294</v>
      </c>
      <c r="C557" s="21" t="str">
        <f>VLOOKUP(Table1[[#This Row],[pID]],FIFAdata5626[],5,)</f>
        <v>Maximilian Beier</v>
      </c>
      <c r="D557" s="11" t="e" cm="1" vm="23">
        <f t="array" aca="1" ref="D557" ca="1">_xlfn.FIELDVALUE(Table1[[#This Row],[Team]],"image")</f>
        <v>#VALUE!</v>
      </c>
      <c r="E557" s="21" t="e" vm="24">
        <v>#VALUE!</v>
      </c>
      <c r="F557" s="11" t="str">
        <f>VLOOKUP(Table1[[#This Row],[pID]],FIFAdata5626[],7,FALSE)</f>
        <v>FWD</v>
      </c>
      <c r="G557" s="23">
        <v>61.904761904761905</v>
      </c>
      <c r="H557" s="11">
        <f>VLOOKUP(Table1[[#This Row],[pID]],FIFAdata5626[],8,FALSE)</f>
        <v>6.5</v>
      </c>
      <c r="I557" s="28" t="str">
        <f>IF(VLOOKUP(Table1[[#This Row],[pID]],FIFAdata5626[],9,FALSE)="playing","In the squad","Not selected")</f>
        <v>In the squad</v>
      </c>
      <c r="J557" s="11" t="str">
        <f>VLOOKUP(Table1[[#This Row],[Team]],Table2[],10,)</f>
        <v>Pot 1</v>
      </c>
      <c r="K557" s="11" t="str">
        <f>VLOOKUP(Table1[[#This Row],[Team]],Table2[],11,)</f>
        <v>Group E</v>
      </c>
      <c r="L557" s="1" t="b">
        <v>1</v>
      </c>
      <c r="M557" s="36">
        <v>0.97</v>
      </c>
      <c r="N557" s="37">
        <v>0.67</v>
      </c>
      <c r="O557" s="37">
        <v>0.36</v>
      </c>
      <c r="P557" s="37">
        <v>0.21</v>
      </c>
      <c r="Q557" s="38">
        <v>0.1</v>
      </c>
      <c r="R557" s="39" t="b">
        <v>0</v>
      </c>
      <c r="S557" s="11"/>
      <c r="T557" s="44"/>
    </row>
    <row r="558" spans="1:20" ht="20.100000000000001" customHeight="1" x14ac:dyDescent="0.25">
      <c r="A558" s="11">
        <v>1971</v>
      </c>
      <c r="B558" t="s">
        <v>1388</v>
      </c>
      <c r="C558" s="21" t="str">
        <f>VLOOKUP(Table1[[#This Row],[pID]],FIFAdata5626[],5,)</f>
        <v>Lawrence Ati Zigi</v>
      </c>
      <c r="D558" s="11" t="e" cm="1" vm="25">
        <f t="array" aca="1" ref="D558" ca="1">_xlfn.FIELDVALUE(Table1[[#This Row],[Team]],"image")</f>
        <v>#VALUE!</v>
      </c>
      <c r="E558" s="21" t="e" vm="26">
        <v>#VALUE!</v>
      </c>
      <c r="F558" s="11" t="str">
        <f>VLOOKUP(Table1[[#This Row],[pID]],FIFAdata5626[],7,FALSE)</f>
        <v>GK</v>
      </c>
      <c r="G558" s="23">
        <v>80</v>
      </c>
      <c r="H558" s="11">
        <f>VLOOKUP(Table1[[#This Row],[pID]],FIFAdata5626[],8,FALSE)</f>
        <v>4</v>
      </c>
      <c r="I558" s="29" t="str">
        <f>IF(VLOOKUP(Table1[[#This Row],[pID]],FIFAdata5626[],9,FALSE)="playing","In the squad","Not selected")</f>
        <v>In the squad</v>
      </c>
      <c r="J558" s="11" t="str">
        <f>VLOOKUP(Table1[[#This Row],[Team]],Table2[],10,)</f>
        <v>Pot 4</v>
      </c>
      <c r="K558" s="11" t="str">
        <f>VLOOKUP(Table1[[#This Row],[Team]],Table2[],11,)</f>
        <v>Group L</v>
      </c>
      <c r="L558" s="2" t="b">
        <v>1</v>
      </c>
      <c r="M558" s="36">
        <v>0.53</v>
      </c>
      <c r="N558" s="37">
        <v>0.19</v>
      </c>
      <c r="O558" s="37">
        <v>0.06</v>
      </c>
      <c r="P558" s="37">
        <v>0.03</v>
      </c>
      <c r="Q558" s="38">
        <v>0.01</v>
      </c>
      <c r="R558" s="39" t="b">
        <v>0</v>
      </c>
      <c r="S558" s="11"/>
      <c r="T558" s="44"/>
    </row>
    <row r="559" spans="1:20" ht="20.100000000000001" customHeight="1" x14ac:dyDescent="0.25">
      <c r="A559" s="11">
        <v>565</v>
      </c>
      <c r="B559" t="s">
        <v>468</v>
      </c>
      <c r="C559" s="21" t="str">
        <f>VLOOKUP(Table1[[#This Row],[pID]],FIFAdata5626[],5,)</f>
        <v>Benjamin Asare</v>
      </c>
      <c r="D559" s="11" t="e" cm="1" vm="25">
        <f t="array" aca="1" ref="D559" ca="1">_xlfn.FIELDVALUE(Table1[[#This Row],[Team]],"image")</f>
        <v>#VALUE!</v>
      </c>
      <c r="E559" s="21" t="e" vm="26">
        <v>#VALUE!</v>
      </c>
      <c r="F559" s="11" t="str">
        <f>VLOOKUP(Table1[[#This Row],[pID]],FIFAdata5626[],7,FALSE)</f>
        <v>GK</v>
      </c>
      <c r="G559" s="23">
        <v>76</v>
      </c>
      <c r="H559" s="11">
        <f>VLOOKUP(Table1[[#This Row],[pID]],FIFAdata5626[],8,FALSE)</f>
        <v>3.8</v>
      </c>
      <c r="I559" s="28" t="str">
        <f>IF(VLOOKUP(Table1[[#This Row],[pID]],FIFAdata5626[],9,FALSE)="playing","In the squad","Not selected")</f>
        <v>In the squad</v>
      </c>
      <c r="J559" s="11" t="str">
        <f>VLOOKUP(Table1[[#This Row],[Team]],Table2[],10,)</f>
        <v>Pot 4</v>
      </c>
      <c r="K559" s="11" t="str">
        <f>VLOOKUP(Table1[[#This Row],[Team]],Table2[],11,)</f>
        <v>Group L</v>
      </c>
      <c r="L559" s="1" t="b">
        <v>1</v>
      </c>
      <c r="M559" s="36">
        <v>0.53</v>
      </c>
      <c r="N559" s="37">
        <v>0.19</v>
      </c>
      <c r="O559" s="37">
        <v>0.06</v>
      </c>
      <c r="P559" s="37">
        <v>0.03</v>
      </c>
      <c r="Q559" s="38">
        <v>0.01</v>
      </c>
      <c r="R559" s="39" t="b">
        <v>0</v>
      </c>
      <c r="S559" s="11"/>
      <c r="T559" s="44"/>
    </row>
    <row r="560" spans="1:20" ht="20.100000000000001" customHeight="1" x14ac:dyDescent="0.25">
      <c r="A560" s="11">
        <v>1972</v>
      </c>
      <c r="B560" t="s">
        <v>1389</v>
      </c>
      <c r="C560" s="21" t="str">
        <f>VLOOKUP(Table1[[#This Row],[pID]],FIFAdata5626[],5,)</f>
        <v>Joseph Anang</v>
      </c>
      <c r="D560" s="11" t="e" cm="1" vm="25">
        <f t="array" aca="1" ref="D560" ca="1">_xlfn.FIELDVALUE(Table1[[#This Row],[Team]],"image")</f>
        <v>#VALUE!</v>
      </c>
      <c r="E560" s="21" t="e" vm="26">
        <v>#VALUE!</v>
      </c>
      <c r="F560" s="11" t="str">
        <f>VLOOKUP(Table1[[#This Row],[pID]],FIFAdata5626[],7,FALSE)</f>
        <v>GK</v>
      </c>
      <c r="G560" s="23">
        <v>72</v>
      </c>
      <c r="H560" s="11">
        <f>VLOOKUP(Table1[[#This Row],[pID]],FIFAdata5626[],8,FALSE)</f>
        <v>3.6</v>
      </c>
      <c r="I560" s="28" t="str">
        <f>IF(VLOOKUP(Table1[[#This Row],[pID]],FIFAdata5626[],9,FALSE)="playing","In the squad","Not selected")</f>
        <v>In the squad</v>
      </c>
      <c r="J560" s="11" t="str">
        <f>VLOOKUP(Table1[[#This Row],[Team]],Table2[],10,)</f>
        <v>Pot 4</v>
      </c>
      <c r="K560" s="11" t="str">
        <f>VLOOKUP(Table1[[#This Row],[Team]],Table2[],11,)</f>
        <v>Group L</v>
      </c>
      <c r="L560" s="1" t="b">
        <v>1</v>
      </c>
      <c r="M560" s="36">
        <v>0.53</v>
      </c>
      <c r="N560" s="37">
        <v>0.19</v>
      </c>
      <c r="O560" s="37">
        <v>0.06</v>
      </c>
      <c r="P560" s="37">
        <v>0.03</v>
      </c>
      <c r="Q560" s="38">
        <v>0.01</v>
      </c>
      <c r="R560" s="39" t="b">
        <v>0</v>
      </c>
      <c r="S560" s="11"/>
      <c r="T560" s="44"/>
    </row>
    <row r="561" spans="1:20" ht="20.100000000000001" customHeight="1" x14ac:dyDescent="0.25">
      <c r="A561" s="11">
        <v>1973</v>
      </c>
      <c r="B561" t="s">
        <v>1390</v>
      </c>
      <c r="C561" s="21" t="str">
        <f>VLOOKUP(Table1[[#This Row],[pID]],FIFAdata5626[],5,)</f>
        <v>Abdul Baba</v>
      </c>
      <c r="D561" s="11" t="e" cm="1" vm="25">
        <f t="array" aca="1" ref="D561" ca="1">_xlfn.FIELDVALUE(Table1[[#This Row],[Team]],"image")</f>
        <v>#VALUE!</v>
      </c>
      <c r="E561" s="21" t="e" vm="26">
        <v>#VALUE!</v>
      </c>
      <c r="F561" s="11" t="str">
        <f>VLOOKUP(Table1[[#This Row],[pID]],FIFAdata5626[],7,FALSE)</f>
        <v>DEF</v>
      </c>
      <c r="G561" s="23">
        <v>65</v>
      </c>
      <c r="H561" s="11">
        <f>VLOOKUP(Table1[[#This Row],[pID]],FIFAdata5626[],8,FALSE)</f>
        <v>3.9</v>
      </c>
      <c r="I561" s="28" t="str">
        <f>IF(VLOOKUP(Table1[[#This Row],[pID]],FIFAdata5626[],9,FALSE)="playing","In the squad","Not selected")</f>
        <v>In the squad</v>
      </c>
      <c r="J561" s="11" t="str">
        <f>VLOOKUP(Table1[[#This Row],[Team]],Table2[],10,)</f>
        <v>Pot 4</v>
      </c>
      <c r="K561" s="11" t="str">
        <f>VLOOKUP(Table1[[#This Row],[Team]],Table2[],11,)</f>
        <v>Group L</v>
      </c>
      <c r="L561" s="1" t="b">
        <v>1</v>
      </c>
      <c r="M561" s="36">
        <v>0.53</v>
      </c>
      <c r="N561" s="37">
        <v>0.19</v>
      </c>
      <c r="O561" s="37">
        <v>0.06</v>
      </c>
      <c r="P561" s="37">
        <v>0.03</v>
      </c>
      <c r="Q561" s="38">
        <v>0.01</v>
      </c>
      <c r="R561" s="39" t="b">
        <v>0</v>
      </c>
      <c r="S561" s="11"/>
      <c r="T561" s="44"/>
    </row>
    <row r="562" spans="1:20" ht="20.100000000000001" customHeight="1" x14ac:dyDescent="0.25">
      <c r="A562" s="11">
        <v>1974</v>
      </c>
      <c r="B562" t="s">
        <v>1391</v>
      </c>
      <c r="C562" s="21" t="str">
        <f>VLOOKUP(Table1[[#This Row],[pID]],FIFAdata5626[],5,)</f>
        <v>Alidu Seidu</v>
      </c>
      <c r="D562" s="11" t="e" cm="1" vm="25">
        <f t="array" aca="1" ref="D562" ca="1">_xlfn.FIELDVALUE(Table1[[#This Row],[Team]],"image")</f>
        <v>#VALUE!</v>
      </c>
      <c r="E562" s="21" t="e" vm="26">
        <v>#VALUE!</v>
      </c>
      <c r="F562" s="11" t="str">
        <f>VLOOKUP(Table1[[#This Row],[pID]],FIFAdata5626[],7,FALSE)</f>
        <v>DEF</v>
      </c>
      <c r="G562" s="23">
        <v>65</v>
      </c>
      <c r="H562" s="11">
        <f>VLOOKUP(Table1[[#This Row],[pID]],FIFAdata5626[],8,FALSE)</f>
        <v>3.9</v>
      </c>
      <c r="I562" s="28" t="str">
        <f>IF(VLOOKUP(Table1[[#This Row],[pID]],FIFAdata5626[],9,FALSE)="playing","In the squad","Not selected")</f>
        <v>In the squad</v>
      </c>
      <c r="J562" s="11" t="str">
        <f>VLOOKUP(Table1[[#This Row],[Team]],Table2[],10,)</f>
        <v>Pot 4</v>
      </c>
      <c r="K562" s="11" t="str">
        <f>VLOOKUP(Table1[[#This Row],[Team]],Table2[],11,)</f>
        <v>Group L</v>
      </c>
      <c r="L562" s="1" t="b">
        <v>1</v>
      </c>
      <c r="M562" s="36">
        <v>0.53</v>
      </c>
      <c r="N562" s="37">
        <v>0.19</v>
      </c>
      <c r="O562" s="37">
        <v>0.06</v>
      </c>
      <c r="P562" s="37">
        <v>0.03</v>
      </c>
      <c r="Q562" s="38">
        <v>0.01</v>
      </c>
      <c r="R562" s="39" t="b">
        <v>0</v>
      </c>
      <c r="S562" s="11"/>
      <c r="T562" s="44"/>
    </row>
    <row r="563" spans="1:20" ht="20.100000000000001" hidden="1" customHeight="1" x14ac:dyDescent="0.25">
      <c r="A563">
        <v>685</v>
      </c>
      <c r="B563" t="s">
        <v>569</v>
      </c>
      <c r="C563" t="str">
        <f>VLOOKUP(Table1[[#This Row],[pID]],FIFAdata5626[],5,)</f>
        <v>Yousef Qashi</v>
      </c>
      <c r="D563" s="11" t="e" cm="1" vm="65">
        <f t="array" aca="1" ref="D563" ca="1">_xlfn.FIELDVALUE(Table1[[#This Row],[Team]],"image")</f>
        <v>#VALUE!</v>
      </c>
      <c r="E563" t="e" vm="66">
        <v>#VALUE!</v>
      </c>
      <c r="F563" t="str">
        <f>VLOOKUP(Table1[[#This Row],[pID]],FIFAdata5626[],7,FALSE)</f>
        <v>MID</v>
      </c>
      <c r="G563" s="8">
        <v>42.000000000000007</v>
      </c>
      <c r="H563">
        <f>VLOOKUP(Table1[[#This Row],[pID]],FIFAdata5626[],8,FALSE)</f>
        <v>4.2</v>
      </c>
      <c r="I563" s="14" t="str">
        <f>IF(VLOOKUP(Table1[[#This Row],[pID]],FIFAdata5626[],9,FALSE)="playing","In the squad","Not selected")</f>
        <v>Not selected</v>
      </c>
      <c r="J563" t="str">
        <f>VLOOKUP(Table1[[#This Row],[Team]],Table2[],10,)</f>
        <v>Pot 4</v>
      </c>
      <c r="K563" t="str">
        <f>VLOOKUP(Table1[[#This Row],[Team]],Table2[],11,)</f>
        <v>Group J</v>
      </c>
      <c r="L563" s="1" t="b">
        <v>0</v>
      </c>
      <c r="M563" s="17">
        <v>0.21</v>
      </c>
      <c r="N563" s="9">
        <v>0.05</v>
      </c>
      <c r="O563" s="9">
        <v>0.03</v>
      </c>
      <c r="P563" s="9">
        <v>0.02</v>
      </c>
      <c r="Q563" s="16">
        <v>0.01</v>
      </c>
      <c r="R563" s="18" t="b">
        <v>0</v>
      </c>
      <c r="T563" s="13"/>
    </row>
    <row r="564" spans="1:20" ht="20.100000000000001" customHeight="1" x14ac:dyDescent="0.25">
      <c r="A564" s="11">
        <v>1981</v>
      </c>
      <c r="B564" t="s">
        <v>1398</v>
      </c>
      <c r="C564" s="21" t="str">
        <f>VLOOKUP(Table1[[#This Row],[pID]],FIFAdata5626[],5,)</f>
        <v>Gideon Mensah</v>
      </c>
      <c r="D564" s="11" t="e" cm="1" vm="25">
        <f t="array" aca="1" ref="D564" ca="1">_xlfn.FIELDVALUE(Table1[[#This Row],[Team]],"image")</f>
        <v>#VALUE!</v>
      </c>
      <c r="E564" s="21" t="e" vm="26">
        <v>#VALUE!</v>
      </c>
      <c r="F564" s="11" t="str">
        <f>VLOOKUP(Table1[[#This Row],[pID]],FIFAdata5626[],7,FALSE)</f>
        <v>DEF</v>
      </c>
      <c r="G564" s="23">
        <v>65</v>
      </c>
      <c r="H564" s="11">
        <f>VLOOKUP(Table1[[#This Row],[pID]],FIFAdata5626[],8,FALSE)</f>
        <v>3.9</v>
      </c>
      <c r="I564" s="28" t="str">
        <f>IF(VLOOKUP(Table1[[#This Row],[pID]],FIFAdata5626[],9,FALSE)="playing","In the squad","Not selected")</f>
        <v>In the squad</v>
      </c>
      <c r="J564" s="11" t="str">
        <f>VLOOKUP(Table1[[#This Row],[Team]],Table2[],10,)</f>
        <v>Pot 4</v>
      </c>
      <c r="K564" s="11" t="str">
        <f>VLOOKUP(Table1[[#This Row],[Team]],Table2[],11,)</f>
        <v>Group L</v>
      </c>
      <c r="L564" s="1" t="b">
        <v>1</v>
      </c>
      <c r="M564" s="36">
        <v>0.53</v>
      </c>
      <c r="N564" s="37">
        <v>0.19</v>
      </c>
      <c r="O564" s="37">
        <v>0.06</v>
      </c>
      <c r="P564" s="37">
        <v>0.03</v>
      </c>
      <c r="Q564" s="38">
        <v>0.01</v>
      </c>
      <c r="R564" s="39" t="b">
        <v>0</v>
      </c>
      <c r="S564" s="11"/>
      <c r="T564" s="44"/>
    </row>
    <row r="565" spans="1:20" ht="20.100000000000001" customHeight="1" thickBot="1" x14ac:dyDescent="0.3">
      <c r="A565" s="20">
        <v>1980</v>
      </c>
      <c r="B565" t="s">
        <v>1397</v>
      </c>
      <c r="C565" s="22" t="str">
        <f>VLOOKUP(Table1[[#This Row],[pID]],FIFAdata5626[],5,)</f>
        <v>Jerome Opoku</v>
      </c>
      <c r="D565" s="20" t="e" cm="1" vm="25">
        <f t="array" aca="1" ref="D565" ca="1">_xlfn.FIELDVALUE(Table1[[#This Row],[Team]],"image")</f>
        <v>#VALUE!</v>
      </c>
      <c r="E565" s="22" t="e" vm="26">
        <v>#VALUE!</v>
      </c>
      <c r="F565" s="20" t="str">
        <f>VLOOKUP(Table1[[#This Row],[pID]],FIFAdata5626[],7,FALSE)</f>
        <v>DEF</v>
      </c>
      <c r="G565" s="24">
        <v>63.333333333333329</v>
      </c>
      <c r="H565" s="20">
        <f>VLOOKUP(Table1[[#This Row],[pID]],FIFAdata5626[],8,FALSE)</f>
        <v>3.8</v>
      </c>
      <c r="I565" s="30" t="str">
        <f>IF(VLOOKUP(Table1[[#This Row],[pID]],FIFAdata5626[],9,FALSE)="playing","In the squad","Not selected")</f>
        <v>In the squad</v>
      </c>
      <c r="J565" s="20" t="str">
        <f>VLOOKUP(Table1[[#This Row],[Team]],Table2[],10,)</f>
        <v>Pot 4</v>
      </c>
      <c r="K565" s="20" t="str">
        <f>VLOOKUP(Table1[[#This Row],[Team]],Table2[],11,)</f>
        <v>Group L</v>
      </c>
      <c r="L565" s="1" t="b">
        <v>1</v>
      </c>
      <c r="M565" s="40">
        <v>0.53</v>
      </c>
      <c r="N565" s="41">
        <v>0.19</v>
      </c>
      <c r="O565" s="41">
        <v>0.06</v>
      </c>
      <c r="P565" s="41">
        <v>0.03</v>
      </c>
      <c r="Q565" s="42">
        <v>0.01</v>
      </c>
      <c r="R565" s="43" t="b">
        <v>0</v>
      </c>
      <c r="S565" s="20"/>
      <c r="T565" s="45"/>
    </row>
    <row r="566" spans="1:20" ht="20.100000000000001" customHeight="1" x14ac:dyDescent="0.25">
      <c r="A566" s="11">
        <v>1977</v>
      </c>
      <c r="B566" t="s">
        <v>1394</v>
      </c>
      <c r="C566" s="21" t="str">
        <f>VLOOKUP(Table1[[#This Row],[pID]],FIFAdata5626[],5,)</f>
        <v>Abdul Mumin</v>
      </c>
      <c r="D566" s="11" t="e" cm="1" vm="25">
        <f t="array" aca="1" ref="D566" ca="1">_xlfn.FIELDVALUE(Table1[[#This Row],[Team]],"image")</f>
        <v>#VALUE!</v>
      </c>
      <c r="E566" s="21" t="e" vm="26">
        <v>#VALUE!</v>
      </c>
      <c r="F566" s="11" t="str">
        <f>VLOOKUP(Table1[[#This Row],[pID]],FIFAdata5626[],7,FALSE)</f>
        <v>DEF</v>
      </c>
      <c r="G566" s="23">
        <v>61.666666666666671</v>
      </c>
      <c r="H566" s="11">
        <f>VLOOKUP(Table1[[#This Row],[pID]],FIFAdata5626[],8,FALSE)</f>
        <v>3.7</v>
      </c>
      <c r="I566" s="28" t="str">
        <f>IF(VLOOKUP(Table1[[#This Row],[pID]],FIFAdata5626[],9,FALSE)="playing","In the squad","Not selected")</f>
        <v>In the squad</v>
      </c>
      <c r="J566" s="11" t="str">
        <f>VLOOKUP(Table1[[#This Row],[Team]],Table2[],10,)</f>
        <v>Pot 4</v>
      </c>
      <c r="K566" s="11" t="str">
        <f>VLOOKUP(Table1[[#This Row],[Team]],Table2[],11,)</f>
        <v>Group L</v>
      </c>
      <c r="L566" s="1" t="b">
        <v>1</v>
      </c>
      <c r="M566" s="36">
        <v>0.53</v>
      </c>
      <c r="N566" s="37">
        <v>0.19</v>
      </c>
      <c r="O566" s="37">
        <v>0.06</v>
      </c>
      <c r="P566" s="37">
        <v>0.03</v>
      </c>
      <c r="Q566" s="38">
        <v>0.01</v>
      </c>
      <c r="R566" s="39" t="b">
        <v>0</v>
      </c>
      <c r="S566" s="11"/>
      <c r="T566" s="44"/>
    </row>
    <row r="567" spans="1:20" ht="20.100000000000001" customHeight="1" x14ac:dyDescent="0.25">
      <c r="A567" s="11">
        <v>2068</v>
      </c>
      <c r="B567" t="s">
        <v>1555</v>
      </c>
      <c r="C567" s="21" t="str">
        <f>VLOOKUP(Table1[[#This Row],[pID]],FIFAdata5626[],5,)</f>
        <v>Derrick Luckassen</v>
      </c>
      <c r="D567" s="11" t="e" cm="1" vm="25">
        <f t="array" aca="1" ref="D567" ca="1">_xlfn.FIELDVALUE(Table1[[#This Row],[Team]],"image")</f>
        <v>#VALUE!</v>
      </c>
      <c r="E567" s="21" t="e" vm="26">
        <v>#VALUE!</v>
      </c>
      <c r="F567" s="11" t="str">
        <f>VLOOKUP(Table1[[#This Row],[pID]],FIFAdata5626[],7,FALSE)</f>
        <v>DEF</v>
      </c>
      <c r="G567" s="23">
        <v>61.666666666666671</v>
      </c>
      <c r="H567" s="11">
        <f>VLOOKUP(Table1[[#This Row],[pID]],FIFAdata5626[],8,FALSE)</f>
        <v>3.7</v>
      </c>
      <c r="I567" s="28" t="str">
        <f>IF(VLOOKUP(Table1[[#This Row],[pID]],FIFAdata5626[],9,FALSE)="playing","In the squad","Not selected")</f>
        <v>In the squad</v>
      </c>
      <c r="J567" s="11" t="str">
        <f>VLOOKUP(Table1[[#This Row],[Team]],Table2[],10,)</f>
        <v>Pot 4</v>
      </c>
      <c r="K567" s="11" t="str">
        <f>VLOOKUP(Table1[[#This Row],[Team]],Table2[],11,)</f>
        <v>Group L</v>
      </c>
      <c r="L567" s="1" t="b">
        <v>1</v>
      </c>
      <c r="M567" s="36">
        <v>0.53</v>
      </c>
      <c r="N567" s="37">
        <v>0.19</v>
      </c>
      <c r="O567" s="37">
        <v>0.06</v>
      </c>
      <c r="P567" s="37">
        <v>0.03</v>
      </c>
      <c r="Q567" s="38">
        <v>0.01</v>
      </c>
      <c r="R567" s="39" t="b">
        <v>0</v>
      </c>
      <c r="S567" s="11"/>
      <c r="T567" s="44"/>
    </row>
    <row r="568" spans="1:20" ht="20.100000000000001" customHeight="1" x14ac:dyDescent="0.25">
      <c r="A568" s="11">
        <v>1975</v>
      </c>
      <c r="B568" t="s">
        <v>1392</v>
      </c>
      <c r="C568" s="21" t="str">
        <f>VLOOKUP(Table1[[#This Row],[pID]],FIFAdata5626[],5,)</f>
        <v>Kojo Peprah Oppong</v>
      </c>
      <c r="D568" s="11" t="e" cm="1" vm="25">
        <f t="array" aca="1" ref="D568" ca="1">_xlfn.FIELDVALUE(Table1[[#This Row],[Team]],"image")</f>
        <v>#VALUE!</v>
      </c>
      <c r="E568" s="21" t="e" vm="26">
        <v>#VALUE!</v>
      </c>
      <c r="F568" s="11" t="str">
        <f>VLOOKUP(Table1[[#This Row],[pID]],FIFAdata5626[],7,FALSE)</f>
        <v>DEF</v>
      </c>
      <c r="G568" s="23">
        <v>58.333333333333336</v>
      </c>
      <c r="H568" s="11">
        <f>VLOOKUP(Table1[[#This Row],[pID]],FIFAdata5626[],8,FALSE)</f>
        <v>3.5</v>
      </c>
      <c r="I568" s="28" t="str">
        <f>IF(VLOOKUP(Table1[[#This Row],[pID]],FIFAdata5626[],9,FALSE)="playing","In the squad","Not selected")</f>
        <v>In the squad</v>
      </c>
      <c r="J568" s="11" t="str">
        <f>VLOOKUP(Table1[[#This Row],[Team]],Table2[],10,)</f>
        <v>Pot 4</v>
      </c>
      <c r="K568" s="11" t="str">
        <f>VLOOKUP(Table1[[#This Row],[Team]],Table2[],11,)</f>
        <v>Group L</v>
      </c>
      <c r="L568" s="1" t="b">
        <v>1</v>
      </c>
      <c r="M568" s="36">
        <v>0.53</v>
      </c>
      <c r="N568" s="37">
        <v>0.19</v>
      </c>
      <c r="O568" s="37">
        <v>0.06</v>
      </c>
      <c r="P568" s="37">
        <v>0.03</v>
      </c>
      <c r="Q568" s="38">
        <v>0.01</v>
      </c>
      <c r="R568" s="39" t="b">
        <v>0</v>
      </c>
      <c r="S568" s="11"/>
      <c r="T568" s="44"/>
    </row>
    <row r="569" spans="1:20" ht="20.100000000000001" customHeight="1" x14ac:dyDescent="0.25">
      <c r="A569" s="11">
        <v>1976</v>
      </c>
      <c r="B569" t="s">
        <v>1393</v>
      </c>
      <c r="C569" s="21" t="str">
        <f>VLOOKUP(Table1[[#This Row],[pID]],FIFAdata5626[],5,)</f>
        <v>Jonas Adjetey</v>
      </c>
      <c r="D569" s="11" t="e" cm="1" vm="25">
        <f t="array" aca="1" ref="D569" ca="1">_xlfn.FIELDVALUE(Table1[[#This Row],[Team]],"image")</f>
        <v>#VALUE!</v>
      </c>
      <c r="E569" s="21" t="e" vm="26">
        <v>#VALUE!</v>
      </c>
      <c r="F569" s="11" t="str">
        <f>VLOOKUP(Table1[[#This Row],[pID]],FIFAdata5626[],7,FALSE)</f>
        <v>DEF</v>
      </c>
      <c r="G569" s="23">
        <v>58.333333333333336</v>
      </c>
      <c r="H569" s="11">
        <f>VLOOKUP(Table1[[#This Row],[pID]],FIFAdata5626[],8,FALSE)</f>
        <v>3.5</v>
      </c>
      <c r="I569" s="28" t="str">
        <f>IF(VLOOKUP(Table1[[#This Row],[pID]],FIFAdata5626[],9,FALSE)="playing","In the squad","Not selected")</f>
        <v>In the squad</v>
      </c>
      <c r="J569" s="11" t="str">
        <f>VLOOKUP(Table1[[#This Row],[Team]],Table2[],10,)</f>
        <v>Pot 4</v>
      </c>
      <c r="K569" s="11" t="str">
        <f>VLOOKUP(Table1[[#This Row],[Team]],Table2[],11,)</f>
        <v>Group L</v>
      </c>
      <c r="L569" s="1" t="b">
        <v>1</v>
      </c>
      <c r="M569" s="36">
        <v>0.53</v>
      </c>
      <c r="N569" s="37">
        <v>0.19</v>
      </c>
      <c r="O569" s="37">
        <v>0.06</v>
      </c>
      <c r="P569" s="37">
        <v>0.03</v>
      </c>
      <c r="Q569" s="38">
        <v>0.01</v>
      </c>
      <c r="R569" s="39" t="b">
        <v>0</v>
      </c>
      <c r="S569" s="11"/>
      <c r="T569" s="44"/>
    </row>
    <row r="570" spans="1:20" ht="20.100000000000001" customHeight="1" x14ac:dyDescent="0.25">
      <c r="A570" s="11">
        <v>1979</v>
      </c>
      <c r="B570" t="s">
        <v>1396</v>
      </c>
      <c r="C570" s="21" t="str">
        <f>VLOOKUP(Table1[[#This Row],[pID]],FIFAdata5626[],5,)</f>
        <v>Marvin Senaya</v>
      </c>
      <c r="D570" s="11" t="e" cm="1" vm="25">
        <f t="array" aca="1" ref="D570" ca="1">_xlfn.FIELDVALUE(Table1[[#This Row],[Team]],"image")</f>
        <v>#VALUE!</v>
      </c>
      <c r="E570" s="21" t="e" vm="26">
        <v>#VALUE!</v>
      </c>
      <c r="F570" s="11" t="str">
        <f>VLOOKUP(Table1[[#This Row],[pID]],FIFAdata5626[],7,FALSE)</f>
        <v>DEF</v>
      </c>
      <c r="G570" s="23">
        <v>58.333333333333336</v>
      </c>
      <c r="H570" s="11">
        <f>VLOOKUP(Table1[[#This Row],[pID]],FIFAdata5626[],8,FALSE)</f>
        <v>3.5</v>
      </c>
      <c r="I570" s="28" t="str">
        <f>IF(VLOOKUP(Table1[[#This Row],[pID]],FIFAdata5626[],9,FALSE)="playing","In the squad","Not selected")</f>
        <v>In the squad</v>
      </c>
      <c r="J570" s="11" t="str">
        <f>VLOOKUP(Table1[[#This Row],[Team]],Table2[],10,)</f>
        <v>Pot 4</v>
      </c>
      <c r="K570" s="11" t="str">
        <f>VLOOKUP(Table1[[#This Row],[Team]],Table2[],11,)</f>
        <v>Group L</v>
      </c>
      <c r="L570" s="1" t="b">
        <v>1</v>
      </c>
      <c r="M570" s="36">
        <v>0.53</v>
      </c>
      <c r="N570" s="37">
        <v>0.19</v>
      </c>
      <c r="O570" s="37">
        <v>0.06</v>
      </c>
      <c r="P570" s="37">
        <v>0.03</v>
      </c>
      <c r="Q570" s="38">
        <v>0.01</v>
      </c>
      <c r="R570" s="39" t="b">
        <v>0</v>
      </c>
      <c r="S570" s="11"/>
      <c r="T570" s="44"/>
    </row>
    <row r="571" spans="1:20" ht="20.100000000000001" customHeight="1" x14ac:dyDescent="0.25">
      <c r="A571" s="11">
        <v>1983</v>
      </c>
      <c r="B571" t="s">
        <v>1400</v>
      </c>
      <c r="C571" s="21" t="str">
        <f>VLOOKUP(Table1[[#This Row],[pID]],FIFAdata5626[],5,)</f>
        <v>Thomas Partey</v>
      </c>
      <c r="D571" s="11" t="e" cm="1" vm="25">
        <f t="array" aca="1" ref="D571" ca="1">_xlfn.FIELDVALUE(Table1[[#This Row],[Team]],"image")</f>
        <v>#VALUE!</v>
      </c>
      <c r="E571" s="21" t="e" vm="26">
        <v>#VALUE!</v>
      </c>
      <c r="F571" s="11" t="str">
        <f>VLOOKUP(Table1[[#This Row],[pID]],FIFAdata5626[],7,FALSE)</f>
        <v>MID</v>
      </c>
      <c r="G571" s="23">
        <v>62</v>
      </c>
      <c r="H571" s="11">
        <f>VLOOKUP(Table1[[#This Row],[pID]],FIFAdata5626[],8,FALSE)</f>
        <v>6.2</v>
      </c>
      <c r="I571" s="28" t="str">
        <f>IF(VLOOKUP(Table1[[#This Row],[pID]],FIFAdata5626[],9,FALSE)="playing","In the squad","Not selected")</f>
        <v>In the squad</v>
      </c>
      <c r="J571" s="11" t="str">
        <f>VLOOKUP(Table1[[#This Row],[Team]],Table2[],10,)</f>
        <v>Pot 4</v>
      </c>
      <c r="K571" s="11" t="str">
        <f>VLOOKUP(Table1[[#This Row],[Team]],Table2[],11,)</f>
        <v>Group L</v>
      </c>
      <c r="L571" s="1" t="b">
        <v>1</v>
      </c>
      <c r="M571" s="36">
        <v>0.53</v>
      </c>
      <c r="N571" s="37">
        <v>0.19</v>
      </c>
      <c r="O571" s="37">
        <v>0.06</v>
      </c>
      <c r="P571" s="37">
        <v>0.03</v>
      </c>
      <c r="Q571" s="38">
        <v>0.01</v>
      </c>
      <c r="R571" s="39" t="b">
        <v>0</v>
      </c>
      <c r="S571" s="11"/>
      <c r="T571" s="44"/>
    </row>
    <row r="572" spans="1:20" ht="20.100000000000001" customHeight="1" x14ac:dyDescent="0.25">
      <c r="A572" s="11">
        <v>1984</v>
      </c>
      <c r="B572" t="s">
        <v>1401</v>
      </c>
      <c r="C572" s="21" t="str">
        <f>VLOOKUP(Table1[[#This Row],[pID]],FIFAdata5626[],5,)</f>
        <v>Elisha Owusu</v>
      </c>
      <c r="D572" s="11" t="e" cm="1" vm="25">
        <f t="array" aca="1" ref="D572" ca="1">_xlfn.FIELDVALUE(Table1[[#This Row],[Team]],"image")</f>
        <v>#VALUE!</v>
      </c>
      <c r="E572" s="21" t="e" vm="26">
        <v>#VALUE!</v>
      </c>
      <c r="F572" s="11" t="str">
        <f>VLOOKUP(Table1[[#This Row],[pID]],FIFAdata5626[],7,FALSE)</f>
        <v>MID</v>
      </c>
      <c r="G572" s="23">
        <v>53</v>
      </c>
      <c r="H572" s="11">
        <f>VLOOKUP(Table1[[#This Row],[pID]],FIFAdata5626[],8,FALSE)</f>
        <v>5.3</v>
      </c>
      <c r="I572" s="28" t="str">
        <f>IF(VLOOKUP(Table1[[#This Row],[pID]],FIFAdata5626[],9,FALSE)="playing","In the squad","Not selected")</f>
        <v>In the squad</v>
      </c>
      <c r="J572" s="11" t="str">
        <f>VLOOKUP(Table1[[#This Row],[Team]],Table2[],10,)</f>
        <v>Pot 4</v>
      </c>
      <c r="K572" s="11" t="str">
        <f>VLOOKUP(Table1[[#This Row],[Team]],Table2[],11,)</f>
        <v>Group L</v>
      </c>
      <c r="L572" s="1" t="b">
        <v>1</v>
      </c>
      <c r="M572" s="36">
        <v>0.53</v>
      </c>
      <c r="N572" s="37">
        <v>0.19</v>
      </c>
      <c r="O572" s="37">
        <v>0.06</v>
      </c>
      <c r="P572" s="37">
        <v>0.03</v>
      </c>
      <c r="Q572" s="38">
        <v>0.01</v>
      </c>
      <c r="R572" s="39" t="b">
        <v>0</v>
      </c>
      <c r="S572" s="11"/>
      <c r="T572" s="44"/>
    </row>
    <row r="573" spans="1:20" ht="20.100000000000001" hidden="1" customHeight="1" x14ac:dyDescent="0.25">
      <c r="A573">
        <v>696</v>
      </c>
      <c r="B573" t="s">
        <v>580</v>
      </c>
      <c r="C573" t="str">
        <f>VLOOKUP(Table1[[#This Row],[pID]],FIFAdata5626[],5,)</f>
        <v>Mohammad Taha</v>
      </c>
      <c r="D573" s="11" t="e" cm="1" vm="65">
        <f t="array" aca="1" ref="D573" ca="1">_xlfn.FIELDVALUE(Table1[[#This Row],[Team]],"image")</f>
        <v>#VALUE!</v>
      </c>
      <c r="E573" t="e" vm="66">
        <v>#VALUE!</v>
      </c>
      <c r="F573" t="str">
        <f>VLOOKUP(Table1[[#This Row],[pID]],FIFAdata5626[],7,FALSE)</f>
        <v>DEF</v>
      </c>
      <c r="G573" s="8">
        <v>58.333333333333336</v>
      </c>
      <c r="H573">
        <f>VLOOKUP(Table1[[#This Row],[pID]],FIFAdata5626[],8,FALSE)</f>
        <v>3.5</v>
      </c>
      <c r="I573" s="14" t="str">
        <f>IF(VLOOKUP(Table1[[#This Row],[pID]],FIFAdata5626[],9,FALSE)="playing","In the squad","Not selected")</f>
        <v>Not selected</v>
      </c>
      <c r="J573" t="str">
        <f>VLOOKUP(Table1[[#This Row],[Team]],Table2[],10,)</f>
        <v>Pot 4</v>
      </c>
      <c r="K573" t="str">
        <f>VLOOKUP(Table1[[#This Row],[Team]],Table2[],11,)</f>
        <v>Group J</v>
      </c>
      <c r="L573" s="1" t="b">
        <v>0</v>
      </c>
      <c r="M573" s="17">
        <v>0.21</v>
      </c>
      <c r="N573" s="9">
        <v>0.05</v>
      </c>
      <c r="O573" s="9">
        <v>0.03</v>
      </c>
      <c r="P573" s="9">
        <v>0.02</v>
      </c>
      <c r="Q573" s="16">
        <v>0.01</v>
      </c>
      <c r="R573" s="18" t="b">
        <v>0</v>
      </c>
      <c r="T573" s="13"/>
    </row>
    <row r="574" spans="1:20" ht="20.100000000000001" hidden="1" customHeight="1" x14ac:dyDescent="0.25">
      <c r="A574">
        <v>697</v>
      </c>
      <c r="B574" t="s">
        <v>581</v>
      </c>
      <c r="C574" t="str">
        <f>VLOOKUP(Table1[[#This Row],[pID]],FIFAdata5626[],5,)</f>
        <v>Ahmad Assaf</v>
      </c>
      <c r="D574" s="11" t="e" cm="1" vm="65">
        <f t="array" aca="1" ref="D574" ca="1">_xlfn.FIELDVALUE(Table1[[#This Row],[Team]],"image")</f>
        <v>#VALUE!</v>
      </c>
      <c r="E574" t="e" vm="66">
        <v>#VALUE!</v>
      </c>
      <c r="F574" t="str">
        <f>VLOOKUP(Table1[[#This Row],[pID]],FIFAdata5626[],7,FALSE)</f>
        <v>DEF</v>
      </c>
      <c r="G574" s="8">
        <v>58.333333333333336</v>
      </c>
      <c r="H574">
        <f>VLOOKUP(Table1[[#This Row],[pID]],FIFAdata5626[],8,FALSE)</f>
        <v>3.5</v>
      </c>
      <c r="I574" s="14" t="str">
        <f>IF(VLOOKUP(Table1[[#This Row],[pID]],FIFAdata5626[],9,FALSE)="playing","In the squad","Not selected")</f>
        <v>Not selected</v>
      </c>
      <c r="J574" t="str">
        <f>VLOOKUP(Table1[[#This Row],[Team]],Table2[],10,)</f>
        <v>Pot 4</v>
      </c>
      <c r="K574" t="str">
        <f>VLOOKUP(Table1[[#This Row],[Team]],Table2[],11,)</f>
        <v>Group J</v>
      </c>
      <c r="L574" s="1" t="b">
        <v>0</v>
      </c>
      <c r="M574" s="17">
        <v>0.21</v>
      </c>
      <c r="N574" s="9">
        <v>0.05</v>
      </c>
      <c r="O574" s="9">
        <v>0.03</v>
      </c>
      <c r="P574" s="9">
        <v>0.02</v>
      </c>
      <c r="Q574" s="16">
        <v>0.01</v>
      </c>
      <c r="R574" s="18" t="b">
        <v>0</v>
      </c>
      <c r="T574" s="13"/>
    </row>
    <row r="575" spans="1:20" ht="20.100000000000001" customHeight="1" x14ac:dyDescent="0.25">
      <c r="A575" s="11">
        <v>1988</v>
      </c>
      <c r="B575" t="s">
        <v>1405</v>
      </c>
      <c r="C575" s="21" t="str">
        <f>VLOOKUP(Table1[[#This Row],[pID]],FIFAdata5626[],5,)</f>
        <v>Ernest Nuamah</v>
      </c>
      <c r="D575" s="11" t="e" cm="1" vm="25">
        <f t="array" aca="1" ref="D575" ca="1">_xlfn.FIELDVALUE(Table1[[#This Row],[Team]],"image")</f>
        <v>#VALUE!</v>
      </c>
      <c r="E575" s="21" t="e" vm="26">
        <v>#VALUE!</v>
      </c>
      <c r="F575" s="11" t="str">
        <f>VLOOKUP(Table1[[#This Row],[pID]],FIFAdata5626[],7,FALSE)</f>
        <v>MID</v>
      </c>
      <c r="G575" s="23">
        <v>50</v>
      </c>
      <c r="H575" s="11">
        <f>VLOOKUP(Table1[[#This Row],[pID]],FIFAdata5626[],8,FALSE)</f>
        <v>5</v>
      </c>
      <c r="I575" s="29" t="str">
        <f>IF(VLOOKUP(Table1[[#This Row],[pID]],FIFAdata5626[],9,FALSE)="playing","In the squad","Not selected")</f>
        <v>In the squad</v>
      </c>
      <c r="J575" s="11" t="str">
        <f>VLOOKUP(Table1[[#This Row],[Team]],Table2[],10,)</f>
        <v>Pot 4</v>
      </c>
      <c r="K575" s="11" t="str">
        <f>VLOOKUP(Table1[[#This Row],[Team]],Table2[],11,)</f>
        <v>Group L</v>
      </c>
      <c r="L575" s="2" t="b">
        <v>1</v>
      </c>
      <c r="M575" s="36">
        <v>0.53</v>
      </c>
      <c r="N575" s="37">
        <v>0.19</v>
      </c>
      <c r="O575" s="37">
        <v>0.06</v>
      </c>
      <c r="P575" s="37">
        <v>0.03</v>
      </c>
      <c r="Q575" s="38">
        <v>0.01</v>
      </c>
      <c r="R575" s="39" t="b">
        <v>0</v>
      </c>
      <c r="S575" s="11"/>
      <c r="T575" s="44"/>
    </row>
    <row r="576" spans="1:20" ht="20.100000000000001" customHeight="1" x14ac:dyDescent="0.25">
      <c r="A576" s="11">
        <v>1445</v>
      </c>
      <c r="B576" t="s">
        <v>1147</v>
      </c>
      <c r="C576" s="21" t="str">
        <f>VLOOKUP(Table1[[#This Row],[pID]],FIFAdata5626[],5,)</f>
        <v>Augustine Boakye</v>
      </c>
      <c r="D576" s="11" t="e" cm="1" vm="25">
        <f t="array" aca="1" ref="D576" ca="1">_xlfn.FIELDVALUE(Table1[[#This Row],[Team]],"image")</f>
        <v>#VALUE!</v>
      </c>
      <c r="E576" s="21" t="e" vm="26">
        <v>#VALUE!</v>
      </c>
      <c r="F576" s="11" t="str">
        <f>VLOOKUP(Table1[[#This Row],[pID]],FIFAdata5626[],7,FALSE)</f>
        <v>MID</v>
      </c>
      <c r="G576" s="23">
        <v>49.000000000000007</v>
      </c>
      <c r="H576" s="11">
        <f>VLOOKUP(Table1[[#This Row],[pID]],FIFAdata5626[],8,FALSE)</f>
        <v>4.9000000000000004</v>
      </c>
      <c r="I576" s="28" t="str">
        <f>IF(VLOOKUP(Table1[[#This Row],[pID]],FIFAdata5626[],9,FALSE)="playing","In the squad","Not selected")</f>
        <v>In the squad</v>
      </c>
      <c r="J576" s="11" t="str">
        <f>VLOOKUP(Table1[[#This Row],[Team]],Table2[],10,)</f>
        <v>Pot 4</v>
      </c>
      <c r="K576" s="11" t="str">
        <f>VLOOKUP(Table1[[#This Row],[Team]],Table2[],11,)</f>
        <v>Group L</v>
      </c>
      <c r="L576" s="1" t="b">
        <v>1</v>
      </c>
      <c r="M576" s="36">
        <v>0.53</v>
      </c>
      <c r="N576" s="37">
        <v>0.19</v>
      </c>
      <c r="O576" s="37">
        <v>0.06</v>
      </c>
      <c r="P576" s="37">
        <v>0.03</v>
      </c>
      <c r="Q576" s="38">
        <v>0.01</v>
      </c>
      <c r="R576" s="39" t="b">
        <v>0</v>
      </c>
      <c r="S576" s="11"/>
      <c r="T576" s="44"/>
    </row>
    <row r="577" spans="1:20" ht="20.100000000000001" customHeight="1" x14ac:dyDescent="0.25">
      <c r="A577" s="11">
        <v>1982</v>
      </c>
      <c r="B577" t="s">
        <v>1399</v>
      </c>
      <c r="C577" s="21" t="str">
        <f>VLOOKUP(Table1[[#This Row],[pID]],FIFAdata5626[],5,)</f>
        <v>Caleb Yirenkyi</v>
      </c>
      <c r="D577" s="11" t="e" cm="1" vm="25">
        <f t="array" aca="1" ref="D577" ca="1">_xlfn.FIELDVALUE(Table1[[#This Row],[Team]],"image")</f>
        <v>#VALUE!</v>
      </c>
      <c r="E577" s="21" t="e" vm="26">
        <v>#VALUE!</v>
      </c>
      <c r="F577" s="11" t="str">
        <f>VLOOKUP(Table1[[#This Row],[pID]],FIFAdata5626[],7,FALSE)</f>
        <v>MID</v>
      </c>
      <c r="G577" s="23">
        <v>47</v>
      </c>
      <c r="H577" s="11">
        <f>VLOOKUP(Table1[[#This Row],[pID]],FIFAdata5626[],8,FALSE)</f>
        <v>4.7</v>
      </c>
      <c r="I577" s="28" t="str">
        <f>IF(VLOOKUP(Table1[[#This Row],[pID]],FIFAdata5626[],9,FALSE)="playing","In the squad","Not selected")</f>
        <v>In the squad</v>
      </c>
      <c r="J577" s="11" t="str">
        <f>VLOOKUP(Table1[[#This Row],[Team]],Table2[],10,)</f>
        <v>Pot 4</v>
      </c>
      <c r="K577" s="11" t="str">
        <f>VLOOKUP(Table1[[#This Row],[Team]],Table2[],11,)</f>
        <v>Group L</v>
      </c>
      <c r="L577" s="1" t="b">
        <v>1</v>
      </c>
      <c r="M577" s="36">
        <v>0.53</v>
      </c>
      <c r="N577" s="37">
        <v>0.19</v>
      </c>
      <c r="O577" s="37">
        <v>0.06</v>
      </c>
      <c r="P577" s="37">
        <v>0.03</v>
      </c>
      <c r="Q577" s="38">
        <v>0.01</v>
      </c>
      <c r="R577" s="39" t="b">
        <v>0</v>
      </c>
      <c r="S577" s="11"/>
      <c r="T577" s="44"/>
    </row>
    <row r="578" spans="1:20" ht="20.100000000000001" customHeight="1" x14ac:dyDescent="0.25">
      <c r="A578" s="11">
        <v>1985</v>
      </c>
      <c r="B578" t="s">
        <v>1402</v>
      </c>
      <c r="C578" s="21" t="str">
        <f>VLOOKUP(Table1[[#This Row],[pID]],FIFAdata5626[],5,)</f>
        <v>Kwasi Sibo</v>
      </c>
      <c r="D578" s="11" t="e" cm="1" vm="25">
        <f t="array" aca="1" ref="D578" ca="1">_xlfn.FIELDVALUE(Table1[[#This Row],[Team]],"image")</f>
        <v>#VALUE!</v>
      </c>
      <c r="E578" s="21" t="e" vm="26">
        <v>#VALUE!</v>
      </c>
      <c r="F578" s="11" t="str">
        <f>VLOOKUP(Table1[[#This Row],[pID]],FIFAdata5626[],7,FALSE)</f>
        <v>MID</v>
      </c>
      <c r="G578" s="23">
        <v>47</v>
      </c>
      <c r="H578" s="11">
        <f>VLOOKUP(Table1[[#This Row],[pID]],FIFAdata5626[],8,FALSE)</f>
        <v>4.7</v>
      </c>
      <c r="I578" s="28" t="str">
        <f>IF(VLOOKUP(Table1[[#This Row],[pID]],FIFAdata5626[],9,FALSE)="playing","In the squad","Not selected")</f>
        <v>In the squad</v>
      </c>
      <c r="J578" s="11" t="str">
        <f>VLOOKUP(Table1[[#This Row],[Team]],Table2[],10,)</f>
        <v>Pot 4</v>
      </c>
      <c r="K578" s="11" t="str">
        <f>VLOOKUP(Table1[[#This Row],[Team]],Table2[],11,)</f>
        <v>Group L</v>
      </c>
      <c r="L578" s="1" t="b">
        <v>1</v>
      </c>
      <c r="M578" s="36">
        <v>0.53</v>
      </c>
      <c r="N578" s="37">
        <v>0.19</v>
      </c>
      <c r="O578" s="37">
        <v>0.06</v>
      </c>
      <c r="P578" s="37">
        <v>0.03</v>
      </c>
      <c r="Q578" s="38">
        <v>0.01</v>
      </c>
      <c r="R578" s="39" t="b">
        <v>0</v>
      </c>
      <c r="S578" s="11"/>
      <c r="T578" s="44"/>
    </row>
    <row r="579" spans="1:20" ht="20.100000000000001" customHeight="1" x14ac:dyDescent="0.25">
      <c r="A579" s="11">
        <v>1990</v>
      </c>
      <c r="B579" t="s">
        <v>1407</v>
      </c>
      <c r="C579" s="21" t="str">
        <f>VLOOKUP(Table1[[#This Row],[pID]],FIFAdata5626[],5,)</f>
        <v>Abdul Fatawu</v>
      </c>
      <c r="D579" s="11" t="e" cm="1" vm="25">
        <f t="array" aca="1" ref="D579" ca="1">_xlfn.FIELDVALUE(Table1[[#This Row],[Team]],"image")</f>
        <v>#VALUE!</v>
      </c>
      <c r="E579" s="21" t="e" vm="26">
        <v>#VALUE!</v>
      </c>
      <c r="F579" s="11" t="str">
        <f>VLOOKUP(Table1[[#This Row],[pID]],FIFAdata5626[],7,FALSE)</f>
        <v>FWD</v>
      </c>
      <c r="G579" s="23">
        <v>60.952380952380956</v>
      </c>
      <c r="H579" s="11">
        <f>VLOOKUP(Table1[[#This Row],[pID]],FIFAdata5626[],8,FALSE)</f>
        <v>6.4</v>
      </c>
      <c r="I579" s="28" t="str">
        <f>IF(VLOOKUP(Table1[[#This Row],[pID]],FIFAdata5626[],9,FALSE)="playing","In the squad","Not selected")</f>
        <v>In the squad</v>
      </c>
      <c r="J579" s="11" t="str">
        <f>VLOOKUP(Table1[[#This Row],[Team]],Table2[],10,)</f>
        <v>Pot 4</v>
      </c>
      <c r="K579" s="11" t="str">
        <f>VLOOKUP(Table1[[#This Row],[Team]],Table2[],11,)</f>
        <v>Group L</v>
      </c>
      <c r="L579" s="1" t="b">
        <v>1</v>
      </c>
      <c r="M579" s="36">
        <v>0.53</v>
      </c>
      <c r="N579" s="37">
        <v>0.19</v>
      </c>
      <c r="O579" s="37">
        <v>0.06</v>
      </c>
      <c r="P579" s="37">
        <v>0.03</v>
      </c>
      <c r="Q579" s="38">
        <v>0.01</v>
      </c>
      <c r="R579" s="39" t="b">
        <v>0</v>
      </c>
      <c r="S579" s="11"/>
      <c r="T579" s="44"/>
    </row>
    <row r="580" spans="1:20" ht="20.100000000000001" customHeight="1" x14ac:dyDescent="0.25">
      <c r="A580" s="11">
        <v>1987</v>
      </c>
      <c r="B580" t="s">
        <v>1404</v>
      </c>
      <c r="C580" s="21" t="str">
        <f>VLOOKUP(Table1[[#This Row],[pID]],FIFAdata5626[],5,)</f>
        <v>Iñaki Williams</v>
      </c>
      <c r="D580" s="11" t="e" cm="1" vm="25">
        <f t="array" aca="1" ref="D580" ca="1">_xlfn.FIELDVALUE(Table1[[#This Row],[Team]],"image")</f>
        <v>#VALUE!</v>
      </c>
      <c r="E580" s="21" t="e" vm="26">
        <v>#VALUE!</v>
      </c>
      <c r="F580" s="11" t="str">
        <f>VLOOKUP(Table1[[#This Row],[pID]],FIFAdata5626[],7,FALSE)</f>
        <v>FWD</v>
      </c>
      <c r="G580" s="23">
        <v>56.19047619047619</v>
      </c>
      <c r="H580" s="11">
        <f>VLOOKUP(Table1[[#This Row],[pID]],FIFAdata5626[],8,FALSE)</f>
        <v>5.9</v>
      </c>
      <c r="I580" s="28" t="str">
        <f>IF(VLOOKUP(Table1[[#This Row],[pID]],FIFAdata5626[],9,FALSE)="playing","In the squad","Not selected")</f>
        <v>In the squad</v>
      </c>
      <c r="J580" s="11" t="str">
        <f>VLOOKUP(Table1[[#This Row],[Team]],Table2[],10,)</f>
        <v>Pot 4</v>
      </c>
      <c r="K580" s="11" t="str">
        <f>VLOOKUP(Table1[[#This Row],[Team]],Table2[],11,)</f>
        <v>Group L</v>
      </c>
      <c r="L580" s="1" t="b">
        <v>1</v>
      </c>
      <c r="M580" s="36">
        <v>0.53</v>
      </c>
      <c r="N580" s="37">
        <v>0.19</v>
      </c>
      <c r="O580" s="37">
        <v>0.06</v>
      </c>
      <c r="P580" s="37">
        <v>0.03</v>
      </c>
      <c r="Q580" s="38">
        <v>0.01</v>
      </c>
      <c r="R580" s="39" t="b">
        <v>0</v>
      </c>
      <c r="S580" s="11"/>
      <c r="T580" s="44"/>
    </row>
    <row r="581" spans="1:20" ht="20.100000000000001" customHeight="1" x14ac:dyDescent="0.25">
      <c r="A581" s="11">
        <v>1986</v>
      </c>
      <c r="B581" t="s">
        <v>1403</v>
      </c>
      <c r="C581" s="21" t="str">
        <f>VLOOKUP(Table1[[#This Row],[pID]],FIFAdata5626[],5,)</f>
        <v>Jordan Ayew</v>
      </c>
      <c r="D581" s="11" t="e" cm="1" vm="25">
        <f t="array" aca="1" ref="D581" ca="1">_xlfn.FIELDVALUE(Table1[[#This Row],[Team]],"image")</f>
        <v>#VALUE!</v>
      </c>
      <c r="E581" s="21" t="e" vm="26">
        <v>#VALUE!</v>
      </c>
      <c r="F581" s="11" t="str">
        <f>VLOOKUP(Table1[[#This Row],[pID]],FIFAdata5626[],7,FALSE)</f>
        <v>FWD</v>
      </c>
      <c r="G581" s="23">
        <v>50.476190476190474</v>
      </c>
      <c r="H581" s="11">
        <f>VLOOKUP(Table1[[#This Row],[pID]],FIFAdata5626[],8,FALSE)</f>
        <v>5.3</v>
      </c>
      <c r="I581" s="28" t="str">
        <f>IF(VLOOKUP(Table1[[#This Row],[pID]],FIFAdata5626[],9,FALSE)="playing","In the squad","Not selected")</f>
        <v>In the squad</v>
      </c>
      <c r="J581" s="11" t="str">
        <f>VLOOKUP(Table1[[#This Row],[Team]],Table2[],10,)</f>
        <v>Pot 4</v>
      </c>
      <c r="K581" s="11" t="str">
        <f>VLOOKUP(Table1[[#This Row],[Team]],Table2[],11,)</f>
        <v>Group L</v>
      </c>
      <c r="L581" s="1" t="b">
        <v>1</v>
      </c>
      <c r="M581" s="36">
        <v>0.53</v>
      </c>
      <c r="N581" s="37">
        <v>0.19</v>
      </c>
      <c r="O581" s="37">
        <v>0.06</v>
      </c>
      <c r="P581" s="37">
        <v>0.03</v>
      </c>
      <c r="Q581" s="38">
        <v>0.01</v>
      </c>
      <c r="R581" s="39" t="b">
        <v>0</v>
      </c>
      <c r="S581" s="11"/>
      <c r="T581" s="44"/>
    </row>
    <row r="582" spans="1:20" ht="20.100000000000001" customHeight="1" x14ac:dyDescent="0.25">
      <c r="A582" s="11">
        <v>1993</v>
      </c>
      <c r="B582" t="s">
        <v>1410</v>
      </c>
      <c r="C582" s="21" t="str">
        <f>VLOOKUP(Table1[[#This Row],[pID]],FIFAdata5626[],5,)</f>
        <v>Brandon Thomas-Asante</v>
      </c>
      <c r="D582" s="11" t="e" cm="1" vm="25">
        <f t="array" aca="1" ref="D582" ca="1">_xlfn.FIELDVALUE(Table1[[#This Row],[Team]],"image")</f>
        <v>#VALUE!</v>
      </c>
      <c r="E582" s="21" t="e" vm="26">
        <v>#VALUE!</v>
      </c>
      <c r="F582" s="11" t="str">
        <f>VLOOKUP(Table1[[#This Row],[pID]],FIFAdata5626[],7,FALSE)</f>
        <v>FWD</v>
      </c>
      <c r="G582" s="23">
        <v>48.571428571428562</v>
      </c>
      <c r="H582" s="11">
        <f>VLOOKUP(Table1[[#This Row],[pID]],FIFAdata5626[],8,FALSE)</f>
        <v>5.0999999999999996</v>
      </c>
      <c r="I582" s="28" t="str">
        <f>IF(VLOOKUP(Table1[[#This Row],[pID]],FIFAdata5626[],9,FALSE)="playing","In the squad","Not selected")</f>
        <v>In the squad</v>
      </c>
      <c r="J582" s="11" t="str">
        <f>VLOOKUP(Table1[[#This Row],[Team]],Table2[],10,)</f>
        <v>Pot 4</v>
      </c>
      <c r="K582" s="11" t="str">
        <f>VLOOKUP(Table1[[#This Row],[Team]],Table2[],11,)</f>
        <v>Group L</v>
      </c>
      <c r="L582" s="1" t="b">
        <v>1</v>
      </c>
      <c r="M582" s="36">
        <v>0.53</v>
      </c>
      <c r="N582" s="37">
        <v>0.19</v>
      </c>
      <c r="O582" s="37">
        <v>0.06</v>
      </c>
      <c r="P582" s="37">
        <v>0.03</v>
      </c>
      <c r="Q582" s="38">
        <v>0.01</v>
      </c>
      <c r="R582" s="39" t="b">
        <v>0</v>
      </c>
      <c r="S582" s="11"/>
      <c r="T582" s="44"/>
    </row>
    <row r="583" spans="1:20" ht="20.100000000000001" customHeight="1" x14ac:dyDescent="0.25">
      <c r="A583" s="11">
        <v>1994</v>
      </c>
      <c r="B583" t="s">
        <v>1411</v>
      </c>
      <c r="C583" s="21" t="str">
        <f>VLOOKUP(Table1[[#This Row],[pID]],FIFAdata5626[],5,)</f>
        <v>Kamaldeen Sulemana</v>
      </c>
      <c r="D583" s="11" t="e" cm="1" vm="25">
        <f t="array" aca="1" ref="D583" ca="1">_xlfn.FIELDVALUE(Table1[[#This Row],[Team]],"image")</f>
        <v>#VALUE!</v>
      </c>
      <c r="E583" s="21" t="e" vm="26">
        <v>#VALUE!</v>
      </c>
      <c r="F583" s="11" t="str">
        <f>VLOOKUP(Table1[[#This Row],[pID]],FIFAdata5626[],7,FALSE)</f>
        <v>FWD</v>
      </c>
      <c r="G583" s="23">
        <v>48.571428571428562</v>
      </c>
      <c r="H583" s="11">
        <f>VLOOKUP(Table1[[#This Row],[pID]],FIFAdata5626[],8,FALSE)</f>
        <v>5.0999999999999996</v>
      </c>
      <c r="I583" s="28" t="str">
        <f>IF(VLOOKUP(Table1[[#This Row],[pID]],FIFAdata5626[],9,FALSE)="playing","In the squad","Not selected")</f>
        <v>In the squad</v>
      </c>
      <c r="J583" s="11" t="str">
        <f>VLOOKUP(Table1[[#This Row],[Team]],Table2[],10,)</f>
        <v>Pot 4</v>
      </c>
      <c r="K583" s="11" t="str">
        <f>VLOOKUP(Table1[[#This Row],[Team]],Table2[],11,)</f>
        <v>Group L</v>
      </c>
      <c r="L583" s="1" t="b">
        <v>1</v>
      </c>
      <c r="M583" s="36">
        <v>0.53</v>
      </c>
      <c r="N583" s="37">
        <v>0.19</v>
      </c>
      <c r="O583" s="37">
        <v>0.06</v>
      </c>
      <c r="P583" s="37">
        <v>0.03</v>
      </c>
      <c r="Q583" s="38">
        <v>0.01</v>
      </c>
      <c r="R583" s="39" t="b">
        <v>0</v>
      </c>
      <c r="S583" s="11"/>
      <c r="T583" s="44"/>
    </row>
    <row r="584" spans="1:20" ht="20.100000000000001" customHeight="1" x14ac:dyDescent="0.25">
      <c r="A584" s="11">
        <v>1991</v>
      </c>
      <c r="B584" t="s">
        <v>1408</v>
      </c>
      <c r="C584" s="21" t="str">
        <f>VLOOKUP(Table1[[#This Row],[pID]],FIFAdata5626[],5,)</f>
        <v>Christopher Bonsu Baah</v>
      </c>
      <c r="D584" s="11" t="e" cm="1" vm="25">
        <f t="array" aca="1" ref="D584" ca="1">_xlfn.FIELDVALUE(Table1[[#This Row],[Team]],"image")</f>
        <v>#VALUE!</v>
      </c>
      <c r="E584" s="21" t="e" vm="26">
        <v>#VALUE!</v>
      </c>
      <c r="F584" s="11" t="str">
        <f>VLOOKUP(Table1[[#This Row],[pID]],FIFAdata5626[],7,FALSE)</f>
        <v>FWD</v>
      </c>
      <c r="G584" s="23">
        <v>42.857142857142854</v>
      </c>
      <c r="H584" s="11">
        <f>VLOOKUP(Table1[[#This Row],[pID]],FIFAdata5626[],8,FALSE)</f>
        <v>4.5</v>
      </c>
      <c r="I584" s="28" t="str">
        <f>IF(VLOOKUP(Table1[[#This Row],[pID]],FIFAdata5626[],9,FALSE)="playing","In the squad","Not selected")</f>
        <v>In the squad</v>
      </c>
      <c r="J584" s="11" t="str">
        <f>VLOOKUP(Table1[[#This Row],[Team]],Table2[],10,)</f>
        <v>Pot 4</v>
      </c>
      <c r="K584" s="11" t="str">
        <f>VLOOKUP(Table1[[#This Row],[Team]],Table2[],11,)</f>
        <v>Group L</v>
      </c>
      <c r="L584" s="1" t="b">
        <v>1</v>
      </c>
      <c r="M584" s="36">
        <v>0.53</v>
      </c>
      <c r="N584" s="37">
        <v>0.19</v>
      </c>
      <c r="O584" s="37">
        <v>0.06</v>
      </c>
      <c r="P584" s="37">
        <v>0.03</v>
      </c>
      <c r="Q584" s="38">
        <v>0.01</v>
      </c>
      <c r="R584" s="39" t="b">
        <v>0</v>
      </c>
      <c r="S584" s="11"/>
      <c r="T584" s="44"/>
    </row>
    <row r="585" spans="1:20" ht="20.100000000000001" customHeight="1" x14ac:dyDescent="0.25">
      <c r="A585" s="11">
        <v>1989</v>
      </c>
      <c r="B585" t="s">
        <v>1406</v>
      </c>
      <c r="C585" s="21" t="str">
        <f>VLOOKUP(Table1[[#This Row],[pID]],FIFAdata5626[],5,)</f>
        <v>Prince Adu</v>
      </c>
      <c r="D585" s="11" t="e" cm="1" vm="25">
        <f t="array" aca="1" ref="D585" ca="1">_xlfn.FIELDVALUE(Table1[[#This Row],[Team]],"image")</f>
        <v>#VALUE!</v>
      </c>
      <c r="E585" s="21" t="e" vm="26">
        <v>#VALUE!</v>
      </c>
      <c r="F585" s="11" t="str">
        <f>VLOOKUP(Table1[[#This Row],[pID]],FIFAdata5626[],7,FALSE)</f>
        <v>FWD</v>
      </c>
      <c r="G585" s="23">
        <v>38.095238095238095</v>
      </c>
      <c r="H585" s="11">
        <f>VLOOKUP(Table1[[#This Row],[pID]],FIFAdata5626[],8,FALSE)</f>
        <v>4</v>
      </c>
      <c r="I585" s="29" t="str">
        <f>IF(VLOOKUP(Table1[[#This Row],[pID]],FIFAdata5626[],9,FALSE)="playing","In the squad","Not selected")</f>
        <v>In the squad</v>
      </c>
      <c r="J585" s="11" t="str">
        <f>VLOOKUP(Table1[[#This Row],[Team]],Table2[],10,)</f>
        <v>Pot 4</v>
      </c>
      <c r="K585" s="11" t="str">
        <f>VLOOKUP(Table1[[#This Row],[Team]],Table2[],11,)</f>
        <v>Group L</v>
      </c>
      <c r="L585" s="2" t="b">
        <v>1</v>
      </c>
      <c r="M585" s="36">
        <v>0.53</v>
      </c>
      <c r="N585" s="37">
        <v>0.19</v>
      </c>
      <c r="O585" s="37">
        <v>0.06</v>
      </c>
      <c r="P585" s="37">
        <v>0.03</v>
      </c>
      <c r="Q585" s="38">
        <v>0.01</v>
      </c>
      <c r="R585" s="39" t="b">
        <v>0</v>
      </c>
      <c r="S585" s="11"/>
      <c r="T585" s="44"/>
    </row>
    <row r="586" spans="1:20" ht="20.100000000000001" customHeight="1" x14ac:dyDescent="0.25">
      <c r="A586" s="11">
        <v>591</v>
      </c>
      <c r="B586" t="s">
        <v>489</v>
      </c>
      <c r="C586" s="21" t="str">
        <f>VLOOKUP(Table1[[#This Row],[pID]],FIFAdata5626[],5,)</f>
        <v>Johny Placide</v>
      </c>
      <c r="D586" s="11" t="e" cm="1" vm="67">
        <f t="array" aca="1" ref="D586" ca="1">_xlfn.FIELDVALUE(Table1[[#This Row],[Team]],"image")</f>
        <v>#VALUE!</v>
      </c>
      <c r="E586" s="21" t="e" vm="68">
        <v>#VALUE!</v>
      </c>
      <c r="F586" s="11" t="str">
        <f>VLOOKUP(Table1[[#This Row],[pID]],FIFAdata5626[],7,FALSE)</f>
        <v>GK</v>
      </c>
      <c r="G586" s="23">
        <v>78</v>
      </c>
      <c r="H586" s="11">
        <f>VLOOKUP(Table1[[#This Row],[pID]],FIFAdata5626[],8,FALSE)</f>
        <v>3.9</v>
      </c>
      <c r="I586" s="28" t="str">
        <f>IF(VLOOKUP(Table1[[#This Row],[pID]],FIFAdata5626[],9,FALSE)="playing","In the squad","Not selected")</f>
        <v>In the squad</v>
      </c>
      <c r="J586" s="11" t="str">
        <f>VLOOKUP(Table1[[#This Row],[Team]],Table2[],10,)</f>
        <v>Pot 4</v>
      </c>
      <c r="K586" s="11" t="str">
        <f>VLOOKUP(Table1[[#This Row],[Team]],Table2[],11,)</f>
        <v>Group C</v>
      </c>
      <c r="L586" s="1" t="b">
        <v>1</v>
      </c>
      <c r="M586" s="36">
        <v>0.12</v>
      </c>
      <c r="N586" s="37">
        <v>0.04</v>
      </c>
      <c r="O586" s="37">
        <v>0.02</v>
      </c>
      <c r="P586" s="37">
        <v>0.01</v>
      </c>
      <c r="Q586" s="38">
        <v>0.01</v>
      </c>
      <c r="R586" s="39" t="b">
        <v>0</v>
      </c>
      <c r="S586" s="11"/>
      <c r="T586" s="44"/>
    </row>
    <row r="587" spans="1:20" ht="20.100000000000001" customHeight="1" x14ac:dyDescent="0.25">
      <c r="A587" s="11">
        <v>592</v>
      </c>
      <c r="B587" t="s">
        <v>490</v>
      </c>
      <c r="C587" s="21" t="str">
        <f>VLOOKUP(Table1[[#This Row],[pID]],FIFAdata5626[],5,)</f>
        <v>Alexandre Pierre</v>
      </c>
      <c r="D587" s="11" t="e" cm="1" vm="67">
        <f t="array" aca="1" ref="D587" ca="1">_xlfn.FIELDVALUE(Table1[[#This Row],[Team]],"image")</f>
        <v>#VALUE!</v>
      </c>
      <c r="E587" s="21" t="e" vm="68">
        <v>#VALUE!</v>
      </c>
      <c r="F587" s="11" t="str">
        <f>VLOOKUP(Table1[[#This Row],[pID]],FIFAdata5626[],7,FALSE)</f>
        <v>GK</v>
      </c>
      <c r="G587" s="23">
        <v>72</v>
      </c>
      <c r="H587" s="11">
        <f>VLOOKUP(Table1[[#This Row],[pID]],FIFAdata5626[],8,FALSE)</f>
        <v>3.6</v>
      </c>
      <c r="I587" s="28" t="str">
        <f>IF(VLOOKUP(Table1[[#This Row],[pID]],FIFAdata5626[],9,FALSE)="playing","In the squad","Not selected")</f>
        <v>In the squad</v>
      </c>
      <c r="J587" s="11" t="str">
        <f>VLOOKUP(Table1[[#This Row],[Team]],Table2[],10,)</f>
        <v>Pot 4</v>
      </c>
      <c r="K587" s="11" t="str">
        <f>VLOOKUP(Table1[[#This Row],[Team]],Table2[],11,)</f>
        <v>Group C</v>
      </c>
      <c r="L587" s="1" t="b">
        <v>1</v>
      </c>
      <c r="M587" s="36">
        <v>0.12</v>
      </c>
      <c r="N587" s="37">
        <v>0.04</v>
      </c>
      <c r="O587" s="37">
        <v>0.02</v>
      </c>
      <c r="P587" s="37">
        <v>0.01</v>
      </c>
      <c r="Q587" s="38">
        <v>0.01</v>
      </c>
      <c r="R587" s="39" t="b">
        <v>0</v>
      </c>
      <c r="S587" s="11"/>
      <c r="T587" s="44"/>
    </row>
    <row r="588" spans="1:20" ht="20.100000000000001" customHeight="1" x14ac:dyDescent="0.25">
      <c r="A588" s="11">
        <v>593</v>
      </c>
      <c r="B588" t="s">
        <v>491</v>
      </c>
      <c r="C588" s="21" t="str">
        <f>VLOOKUP(Table1[[#This Row],[pID]],FIFAdata5626[],5,)</f>
        <v>Josué Duverger</v>
      </c>
      <c r="D588" s="11" t="e" cm="1" vm="67">
        <f t="array" aca="1" ref="D588" ca="1">_xlfn.FIELDVALUE(Table1[[#This Row],[Team]],"image")</f>
        <v>#VALUE!</v>
      </c>
      <c r="E588" s="21" t="e" vm="68">
        <v>#VALUE!</v>
      </c>
      <c r="F588" s="11" t="str">
        <f>VLOOKUP(Table1[[#This Row],[pID]],FIFAdata5626[],7,FALSE)</f>
        <v>GK</v>
      </c>
      <c r="G588" s="23">
        <v>70</v>
      </c>
      <c r="H588" s="11">
        <f>VLOOKUP(Table1[[#This Row],[pID]],FIFAdata5626[],8,FALSE)</f>
        <v>3.5</v>
      </c>
      <c r="I588" s="28" t="str">
        <f>IF(VLOOKUP(Table1[[#This Row],[pID]],FIFAdata5626[],9,FALSE)="playing","In the squad","Not selected")</f>
        <v>In the squad</v>
      </c>
      <c r="J588" s="11" t="str">
        <f>VLOOKUP(Table1[[#This Row],[Team]],Table2[],10,)</f>
        <v>Pot 4</v>
      </c>
      <c r="K588" s="11" t="str">
        <f>VLOOKUP(Table1[[#This Row],[Team]],Table2[],11,)</f>
        <v>Group C</v>
      </c>
      <c r="L588" s="1" t="b">
        <v>1</v>
      </c>
      <c r="M588" s="36">
        <v>0.12</v>
      </c>
      <c r="N588" s="37">
        <v>0.04</v>
      </c>
      <c r="O588" s="37">
        <v>0.02</v>
      </c>
      <c r="P588" s="37">
        <v>0.01</v>
      </c>
      <c r="Q588" s="38">
        <v>0.01</v>
      </c>
      <c r="R588" s="39" t="b">
        <v>0</v>
      </c>
      <c r="S588" s="11"/>
      <c r="T588" s="44"/>
    </row>
    <row r="589" spans="1:20" ht="20.100000000000001" customHeight="1" x14ac:dyDescent="0.25">
      <c r="A589" s="11">
        <v>574</v>
      </c>
      <c r="B589" t="s">
        <v>474</v>
      </c>
      <c r="C589" s="21" t="str">
        <f>VLOOKUP(Table1[[#This Row],[pID]],FIFAdata5626[],5,)</f>
        <v>Jean-Kévin Duverne</v>
      </c>
      <c r="D589" s="11" t="e" cm="1" vm="67">
        <f t="array" aca="1" ref="D589" ca="1">_xlfn.FIELDVALUE(Table1[[#This Row],[Team]],"image")</f>
        <v>#VALUE!</v>
      </c>
      <c r="E589" s="21" t="e" vm="68">
        <v>#VALUE!</v>
      </c>
      <c r="F589" s="11" t="str">
        <f>VLOOKUP(Table1[[#This Row],[pID]],FIFAdata5626[],7,FALSE)</f>
        <v>DEF</v>
      </c>
      <c r="G589" s="23">
        <v>63.333333333333329</v>
      </c>
      <c r="H589" s="11">
        <f>VLOOKUP(Table1[[#This Row],[pID]],FIFAdata5626[],8,FALSE)</f>
        <v>3.8</v>
      </c>
      <c r="I589" s="28" t="str">
        <f>IF(VLOOKUP(Table1[[#This Row],[pID]],FIFAdata5626[],9,FALSE)="playing","In the squad","Not selected")</f>
        <v>In the squad</v>
      </c>
      <c r="J589" s="11" t="str">
        <f>VLOOKUP(Table1[[#This Row],[Team]],Table2[],10,)</f>
        <v>Pot 4</v>
      </c>
      <c r="K589" s="11" t="str">
        <f>VLOOKUP(Table1[[#This Row],[Team]],Table2[],11,)</f>
        <v>Group C</v>
      </c>
      <c r="L589" s="1" t="b">
        <v>1</v>
      </c>
      <c r="M589" s="36">
        <v>0.12</v>
      </c>
      <c r="N589" s="37">
        <v>0.04</v>
      </c>
      <c r="O589" s="37">
        <v>0.02</v>
      </c>
      <c r="P589" s="37">
        <v>0.01</v>
      </c>
      <c r="Q589" s="38">
        <v>0.01</v>
      </c>
      <c r="R589" s="39" t="b">
        <v>0</v>
      </c>
      <c r="S589" s="11"/>
      <c r="T589" s="44"/>
    </row>
    <row r="590" spans="1:20" ht="20.100000000000001" hidden="1" customHeight="1" x14ac:dyDescent="0.25">
      <c r="A590">
        <v>717</v>
      </c>
      <c r="B590" t="s">
        <v>597</v>
      </c>
      <c r="C590" t="str">
        <f>VLOOKUP(Table1[[#This Row],[pID]],FIFAdata5626[],5,)</f>
        <v>Cho Yu-Min</v>
      </c>
      <c r="D590" s="11" t="e" cm="1" vm="69">
        <f t="array" aca="1" ref="D590" ca="1">_xlfn.FIELDVALUE(Table1[[#This Row],[Team]],"image")</f>
        <v>#VALUE!</v>
      </c>
      <c r="E590" t="e" vm="70">
        <v>#VALUE!</v>
      </c>
      <c r="F590" t="str">
        <f>VLOOKUP(Table1[[#This Row],[pID]],FIFAdata5626[],7,FALSE)</f>
        <v>DEF</v>
      </c>
      <c r="G590" s="8">
        <v>65</v>
      </c>
      <c r="H590">
        <f>VLOOKUP(Table1[[#This Row],[pID]],FIFAdata5626[],8,FALSE)</f>
        <v>3.9</v>
      </c>
      <c r="I590" s="14" t="str">
        <f>IF(VLOOKUP(Table1[[#This Row],[pID]],FIFAdata5626[],9,FALSE)="playing","In the squad","Not selected")</f>
        <v>Not selected</v>
      </c>
      <c r="J590" t="str">
        <f>VLOOKUP(Table1[[#This Row],[Team]],Table2[],10,)</f>
        <v>Pot 2</v>
      </c>
      <c r="K590" t="str">
        <f>VLOOKUP(Table1[[#This Row],[Team]],Table2[],11,)</f>
        <v>Group A</v>
      </c>
      <c r="L590" s="1"/>
      <c r="M590" s="17">
        <v>0.7</v>
      </c>
      <c r="N590" s="9">
        <v>0.3</v>
      </c>
      <c r="O590" s="9">
        <v>0.11</v>
      </c>
      <c r="P590" s="9">
        <v>0.04</v>
      </c>
      <c r="Q590" s="16">
        <v>0.01</v>
      </c>
      <c r="R590" s="18" t="b">
        <v>0</v>
      </c>
      <c r="T590" s="13"/>
    </row>
    <row r="591" spans="1:20" ht="20.100000000000001" customHeight="1" x14ac:dyDescent="0.25">
      <c r="A591" s="11">
        <v>575</v>
      </c>
      <c r="B591" t="s">
        <v>475</v>
      </c>
      <c r="C591" s="21" t="str">
        <f>VLOOKUP(Table1[[#This Row],[pID]],FIFAdata5626[],5,)</f>
        <v>Carlens Arcus</v>
      </c>
      <c r="D591" s="11" t="e" cm="1" vm="67">
        <f t="array" aca="1" ref="D591" ca="1">_xlfn.FIELDVALUE(Table1[[#This Row],[Team]],"image")</f>
        <v>#VALUE!</v>
      </c>
      <c r="E591" s="21" t="e" vm="68">
        <v>#VALUE!</v>
      </c>
      <c r="F591" s="11" t="str">
        <f>VLOOKUP(Table1[[#This Row],[pID]],FIFAdata5626[],7,FALSE)</f>
        <v>DEF</v>
      </c>
      <c r="G591" s="23">
        <v>63.333333333333329</v>
      </c>
      <c r="H591" s="11">
        <f>VLOOKUP(Table1[[#This Row],[pID]],FIFAdata5626[],8,FALSE)</f>
        <v>3.8</v>
      </c>
      <c r="I591" s="28" t="str">
        <f>IF(VLOOKUP(Table1[[#This Row],[pID]],FIFAdata5626[],9,FALSE)="playing","In the squad","Not selected")</f>
        <v>In the squad</v>
      </c>
      <c r="J591" s="11" t="str">
        <f>VLOOKUP(Table1[[#This Row],[Team]],Table2[],10,)</f>
        <v>Pot 4</v>
      </c>
      <c r="K591" s="11" t="str">
        <f>VLOOKUP(Table1[[#This Row],[Team]],Table2[],11,)</f>
        <v>Group C</v>
      </c>
      <c r="L591" s="1" t="b">
        <v>1</v>
      </c>
      <c r="M591" s="36">
        <v>0.12</v>
      </c>
      <c r="N591" s="37">
        <v>0.04</v>
      </c>
      <c r="O591" s="37">
        <v>0.02</v>
      </c>
      <c r="P591" s="37">
        <v>0.01</v>
      </c>
      <c r="Q591" s="38">
        <v>0.01</v>
      </c>
      <c r="R591" s="39" t="b">
        <v>0</v>
      </c>
      <c r="S591" s="11"/>
      <c r="T591" s="44"/>
    </row>
    <row r="592" spans="1:20" ht="20.100000000000001" customHeight="1" x14ac:dyDescent="0.25">
      <c r="A592" s="11">
        <v>576</v>
      </c>
      <c r="B592" t="s">
        <v>476</v>
      </c>
      <c r="C592" s="21" t="str">
        <f>VLOOKUP(Table1[[#This Row],[pID]],FIFAdata5626[],5,)</f>
        <v>Hannes Delcroix</v>
      </c>
      <c r="D592" s="11" t="e" cm="1" vm="67">
        <f t="array" aca="1" ref="D592" ca="1">_xlfn.FIELDVALUE(Table1[[#This Row],[Team]],"image")</f>
        <v>#VALUE!</v>
      </c>
      <c r="E592" s="21" t="e" vm="68">
        <v>#VALUE!</v>
      </c>
      <c r="F592" s="11" t="str">
        <f>VLOOKUP(Table1[[#This Row],[pID]],FIFAdata5626[],7,FALSE)</f>
        <v>DEF</v>
      </c>
      <c r="G592" s="23">
        <v>61.666666666666671</v>
      </c>
      <c r="H592" s="11">
        <f>VLOOKUP(Table1[[#This Row],[pID]],FIFAdata5626[],8,FALSE)</f>
        <v>3.7</v>
      </c>
      <c r="I592" s="28" t="str">
        <f>IF(VLOOKUP(Table1[[#This Row],[pID]],FIFAdata5626[],9,FALSE)="playing","In the squad","Not selected")</f>
        <v>In the squad</v>
      </c>
      <c r="J592" s="11" t="str">
        <f>VLOOKUP(Table1[[#This Row],[Team]],Table2[],10,)</f>
        <v>Pot 4</v>
      </c>
      <c r="K592" s="11" t="str">
        <f>VLOOKUP(Table1[[#This Row],[Team]],Table2[],11,)</f>
        <v>Group C</v>
      </c>
      <c r="L592" s="1" t="b">
        <v>1</v>
      </c>
      <c r="M592" s="36">
        <v>0.12</v>
      </c>
      <c r="N592" s="37">
        <v>0.04</v>
      </c>
      <c r="O592" s="37">
        <v>0.02</v>
      </c>
      <c r="P592" s="37">
        <v>0.01</v>
      </c>
      <c r="Q592" s="38">
        <v>0.01</v>
      </c>
      <c r="R592" s="39" t="b">
        <v>0</v>
      </c>
      <c r="S592" s="11"/>
      <c r="T592" s="44"/>
    </row>
    <row r="593" spans="1:20" ht="20.100000000000001" customHeight="1" x14ac:dyDescent="0.25">
      <c r="A593" s="11">
        <v>577</v>
      </c>
      <c r="B593" t="s">
        <v>477</v>
      </c>
      <c r="C593" s="21" t="str">
        <f>VLOOKUP(Table1[[#This Row],[pID]],FIFAdata5626[],5,)</f>
        <v>Ricardo Adé</v>
      </c>
      <c r="D593" s="11" t="e" cm="1" vm="67">
        <f t="array" aca="1" ref="D593" ca="1">_xlfn.FIELDVALUE(Table1[[#This Row],[Team]],"image")</f>
        <v>#VALUE!</v>
      </c>
      <c r="E593" s="21" t="e" vm="68">
        <v>#VALUE!</v>
      </c>
      <c r="F593" s="11" t="str">
        <f>VLOOKUP(Table1[[#This Row],[pID]],FIFAdata5626[],7,FALSE)</f>
        <v>DEF</v>
      </c>
      <c r="G593" s="23">
        <v>58.333333333333336</v>
      </c>
      <c r="H593" s="11">
        <f>VLOOKUP(Table1[[#This Row],[pID]],FIFAdata5626[],8,FALSE)</f>
        <v>3.5</v>
      </c>
      <c r="I593" s="28" t="str">
        <f>IF(VLOOKUP(Table1[[#This Row],[pID]],FIFAdata5626[],9,FALSE)="playing","In the squad","Not selected")</f>
        <v>In the squad</v>
      </c>
      <c r="J593" s="11" t="str">
        <f>VLOOKUP(Table1[[#This Row],[Team]],Table2[],10,)</f>
        <v>Pot 4</v>
      </c>
      <c r="K593" s="11" t="str">
        <f>VLOOKUP(Table1[[#This Row],[Team]],Table2[],11,)</f>
        <v>Group C</v>
      </c>
      <c r="L593" s="1" t="b">
        <v>1</v>
      </c>
      <c r="M593" s="36">
        <v>0.12</v>
      </c>
      <c r="N593" s="37">
        <v>0.04</v>
      </c>
      <c r="O593" s="37">
        <v>0.02</v>
      </c>
      <c r="P593" s="37">
        <v>0.01</v>
      </c>
      <c r="Q593" s="38">
        <v>0.01</v>
      </c>
      <c r="R593" s="39" t="b">
        <v>0</v>
      </c>
      <c r="S593" s="11"/>
      <c r="T593" s="44"/>
    </row>
    <row r="594" spans="1:20" ht="20.100000000000001" customHeight="1" thickBot="1" x14ac:dyDescent="0.3">
      <c r="A594" s="20">
        <v>578</v>
      </c>
      <c r="B594" t="s">
        <v>478</v>
      </c>
      <c r="C594" s="22" t="str">
        <f>VLOOKUP(Table1[[#This Row],[pID]],FIFAdata5626[],5,)</f>
        <v>Martin Expérience</v>
      </c>
      <c r="D594" s="20" t="e" cm="1" vm="67">
        <f t="array" aca="1" ref="D594" ca="1">_xlfn.FIELDVALUE(Table1[[#This Row],[Team]],"image")</f>
        <v>#VALUE!</v>
      </c>
      <c r="E594" s="22" t="e" vm="68">
        <v>#VALUE!</v>
      </c>
      <c r="F594" s="20" t="str">
        <f>VLOOKUP(Table1[[#This Row],[pID]],FIFAdata5626[],7,FALSE)</f>
        <v>DEF</v>
      </c>
      <c r="G594" s="24">
        <v>58.333333333333336</v>
      </c>
      <c r="H594" s="20">
        <f>VLOOKUP(Table1[[#This Row],[pID]],FIFAdata5626[],8,FALSE)</f>
        <v>3.5</v>
      </c>
      <c r="I594" s="30" t="str">
        <f>IF(VLOOKUP(Table1[[#This Row],[pID]],FIFAdata5626[],9,FALSE)="playing","In the squad","Not selected")</f>
        <v>In the squad</v>
      </c>
      <c r="J594" s="20" t="str">
        <f>VLOOKUP(Table1[[#This Row],[Team]],Table2[],10,)</f>
        <v>Pot 4</v>
      </c>
      <c r="K594" s="20" t="str">
        <f>VLOOKUP(Table1[[#This Row],[Team]],Table2[],11,)</f>
        <v>Group C</v>
      </c>
      <c r="L594" s="1" t="b">
        <v>1</v>
      </c>
      <c r="M594" s="40">
        <v>0.12</v>
      </c>
      <c r="N594" s="41">
        <v>0.04</v>
      </c>
      <c r="O594" s="41">
        <v>0.02</v>
      </c>
      <c r="P594" s="41">
        <v>0.01</v>
      </c>
      <c r="Q594" s="42">
        <v>0.01</v>
      </c>
      <c r="R594" s="43" t="b">
        <v>0</v>
      </c>
      <c r="S594" s="20"/>
      <c r="T594" s="45"/>
    </row>
    <row r="595" spans="1:20" ht="20.100000000000001" customHeight="1" x14ac:dyDescent="0.25">
      <c r="A595" s="11">
        <v>580</v>
      </c>
      <c r="B595" t="s">
        <v>479</v>
      </c>
      <c r="C595" s="21" t="str">
        <f>VLOOKUP(Table1[[#This Row],[pID]],FIFAdata5626[],5,)</f>
        <v>Wilguens Paugain</v>
      </c>
      <c r="D595" s="11" t="e" cm="1" vm="67">
        <f t="array" aca="1" ref="D595" ca="1">_xlfn.FIELDVALUE(Table1[[#This Row],[Team]],"image")</f>
        <v>#VALUE!</v>
      </c>
      <c r="E595" s="21" t="e" vm="68">
        <v>#VALUE!</v>
      </c>
      <c r="F595" s="11" t="str">
        <f>VLOOKUP(Table1[[#This Row],[pID]],FIFAdata5626[],7,FALSE)</f>
        <v>DEF</v>
      </c>
      <c r="G595" s="23">
        <v>58.333333333333336</v>
      </c>
      <c r="H595" s="11">
        <f>VLOOKUP(Table1[[#This Row],[pID]],FIFAdata5626[],8,FALSE)</f>
        <v>3.5</v>
      </c>
      <c r="I595" s="28" t="str">
        <f>IF(VLOOKUP(Table1[[#This Row],[pID]],FIFAdata5626[],9,FALSE)="playing","In the squad","Not selected")</f>
        <v>In the squad</v>
      </c>
      <c r="J595" s="11" t="str">
        <f>VLOOKUP(Table1[[#This Row],[Team]],Table2[],10,)</f>
        <v>Pot 4</v>
      </c>
      <c r="K595" s="11" t="str">
        <f>VLOOKUP(Table1[[#This Row],[Team]],Table2[],11,)</f>
        <v>Group C</v>
      </c>
      <c r="L595" s="1" t="b">
        <v>1</v>
      </c>
      <c r="M595" s="36">
        <v>0.12</v>
      </c>
      <c r="N595" s="37">
        <v>0.04</v>
      </c>
      <c r="O595" s="37">
        <v>0.02</v>
      </c>
      <c r="P595" s="37">
        <v>0.01</v>
      </c>
      <c r="Q595" s="38">
        <v>0.01</v>
      </c>
      <c r="R595" s="39" t="b">
        <v>0</v>
      </c>
      <c r="S595" s="11"/>
      <c r="T595" s="44"/>
    </row>
    <row r="596" spans="1:20" ht="20.100000000000001" customHeight="1" x14ac:dyDescent="0.25">
      <c r="A596" s="11">
        <v>581</v>
      </c>
      <c r="B596" t="s">
        <v>480</v>
      </c>
      <c r="C596" s="21" t="str">
        <f>VLOOKUP(Table1[[#This Row],[pID]],FIFAdata5626[],5,)</f>
        <v>Duke Lacroix</v>
      </c>
      <c r="D596" s="11" t="e" cm="1" vm="67">
        <f t="array" aca="1" ref="D596" ca="1">_xlfn.FIELDVALUE(Table1[[#This Row],[Team]],"image")</f>
        <v>#VALUE!</v>
      </c>
      <c r="E596" s="21" t="e" vm="68">
        <v>#VALUE!</v>
      </c>
      <c r="F596" s="11" t="str">
        <f>VLOOKUP(Table1[[#This Row],[pID]],FIFAdata5626[],7,FALSE)</f>
        <v>DEF</v>
      </c>
      <c r="G596" s="23">
        <v>58.333333333333336</v>
      </c>
      <c r="H596" s="11">
        <f>VLOOKUP(Table1[[#This Row],[pID]],FIFAdata5626[],8,FALSE)</f>
        <v>3.5</v>
      </c>
      <c r="I596" s="28" t="str">
        <f>IF(VLOOKUP(Table1[[#This Row],[pID]],FIFAdata5626[],9,FALSE)="playing","In the squad","Not selected")</f>
        <v>In the squad</v>
      </c>
      <c r="J596" s="11" t="str">
        <f>VLOOKUP(Table1[[#This Row],[Team]],Table2[],10,)</f>
        <v>Pot 4</v>
      </c>
      <c r="K596" s="11" t="str">
        <f>VLOOKUP(Table1[[#This Row],[Team]],Table2[],11,)</f>
        <v>Group C</v>
      </c>
      <c r="L596" s="1" t="b">
        <v>1</v>
      </c>
      <c r="M596" s="36">
        <v>0.12</v>
      </c>
      <c r="N596" s="37">
        <v>0.04</v>
      </c>
      <c r="O596" s="37">
        <v>0.02</v>
      </c>
      <c r="P596" s="37">
        <v>0.01</v>
      </c>
      <c r="Q596" s="38">
        <v>0.01</v>
      </c>
      <c r="R596" s="39" t="b">
        <v>0</v>
      </c>
      <c r="S596" s="11"/>
      <c r="T596" s="44"/>
    </row>
    <row r="597" spans="1:20" ht="20.100000000000001" customHeight="1" x14ac:dyDescent="0.25">
      <c r="A597" s="11">
        <v>1538</v>
      </c>
      <c r="B597" t="s">
        <v>1228</v>
      </c>
      <c r="C597" s="21" t="str">
        <f>VLOOKUP(Table1[[#This Row],[pID]],FIFAdata5626[],5,)</f>
        <v>Keeto Thermoncy</v>
      </c>
      <c r="D597" s="11" t="e" cm="1" vm="67">
        <f t="array" aca="1" ref="D597" ca="1">_xlfn.FIELDVALUE(Table1[[#This Row],[Team]],"image")</f>
        <v>#VALUE!</v>
      </c>
      <c r="E597" s="21" t="e" vm="68">
        <v>#VALUE!</v>
      </c>
      <c r="F597" s="11" t="str">
        <f>VLOOKUP(Table1[[#This Row],[pID]],FIFAdata5626[],7,FALSE)</f>
        <v>DEF</v>
      </c>
      <c r="G597" s="23">
        <v>58.333333333333336</v>
      </c>
      <c r="H597" s="11">
        <f>VLOOKUP(Table1[[#This Row],[pID]],FIFAdata5626[],8,FALSE)</f>
        <v>3.5</v>
      </c>
      <c r="I597" s="28" t="str">
        <f>IF(VLOOKUP(Table1[[#This Row],[pID]],FIFAdata5626[],9,FALSE)="playing","In the squad","Not selected")</f>
        <v>In the squad</v>
      </c>
      <c r="J597" s="11" t="str">
        <f>VLOOKUP(Table1[[#This Row],[Team]],Table2[],10,)</f>
        <v>Pot 4</v>
      </c>
      <c r="K597" s="11" t="str">
        <f>VLOOKUP(Table1[[#This Row],[Team]],Table2[],11,)</f>
        <v>Group C</v>
      </c>
      <c r="L597" s="1" t="b">
        <v>1</v>
      </c>
      <c r="M597" s="36">
        <v>0.12</v>
      </c>
      <c r="N597" s="37">
        <v>0.04</v>
      </c>
      <c r="O597" s="37">
        <v>0.02</v>
      </c>
      <c r="P597" s="37">
        <v>0.01</v>
      </c>
      <c r="Q597" s="38">
        <v>0.01</v>
      </c>
      <c r="R597" s="39" t="b">
        <v>0</v>
      </c>
      <c r="S597" s="11"/>
      <c r="T597" s="44"/>
    </row>
    <row r="598" spans="1:20" ht="20.100000000000001" customHeight="1" x14ac:dyDescent="0.25">
      <c r="A598" s="11">
        <v>571</v>
      </c>
      <c r="B598" t="s">
        <v>471</v>
      </c>
      <c r="C598" s="21" t="str">
        <f>VLOOKUP(Table1[[#This Row],[pID]],FIFAdata5626[],5,)</f>
        <v>Jean-Ricner Bellegarde</v>
      </c>
      <c r="D598" s="11" t="e" cm="1" vm="67">
        <f t="array" aca="1" ref="D598" ca="1">_xlfn.FIELDVALUE(Table1[[#This Row],[Team]],"image")</f>
        <v>#VALUE!</v>
      </c>
      <c r="E598" s="21" t="e" vm="68">
        <v>#VALUE!</v>
      </c>
      <c r="F598" s="11" t="str">
        <f>VLOOKUP(Table1[[#This Row],[pID]],FIFAdata5626[],7,FALSE)</f>
        <v>MID</v>
      </c>
      <c r="G598" s="23">
        <v>47</v>
      </c>
      <c r="H598" s="11">
        <f>VLOOKUP(Table1[[#This Row],[pID]],FIFAdata5626[],8,FALSE)</f>
        <v>4.7</v>
      </c>
      <c r="I598" s="28" t="str">
        <f>IF(VLOOKUP(Table1[[#This Row],[pID]],FIFAdata5626[],9,FALSE)="playing","In the squad","Not selected")</f>
        <v>In the squad</v>
      </c>
      <c r="J598" s="11" t="str">
        <f>VLOOKUP(Table1[[#This Row],[Team]],Table2[],10,)</f>
        <v>Pot 4</v>
      </c>
      <c r="K598" s="11" t="str">
        <f>VLOOKUP(Table1[[#This Row],[Team]],Table2[],11,)</f>
        <v>Group C</v>
      </c>
      <c r="L598" s="1" t="b">
        <v>1</v>
      </c>
      <c r="M598" s="36">
        <v>0.12</v>
      </c>
      <c r="N598" s="37">
        <v>0.04</v>
      </c>
      <c r="O598" s="37">
        <v>0.02</v>
      </c>
      <c r="P598" s="37">
        <v>0.01</v>
      </c>
      <c r="Q598" s="38">
        <v>0.01</v>
      </c>
      <c r="R598" s="39" t="b">
        <v>0</v>
      </c>
      <c r="S598" s="11"/>
      <c r="T598" s="44"/>
    </row>
    <row r="599" spans="1:20" ht="20.100000000000001" customHeight="1" x14ac:dyDescent="0.25">
      <c r="A599" s="11">
        <v>572</v>
      </c>
      <c r="B599" t="s">
        <v>472</v>
      </c>
      <c r="C599" s="21" t="str">
        <f>VLOOKUP(Table1[[#This Row],[pID]],FIFAdata5626[],5,)</f>
        <v>Carl Sainté</v>
      </c>
      <c r="D599" s="11" t="e" cm="1" vm="67">
        <f t="array" aca="1" ref="D599" ca="1">_xlfn.FIELDVALUE(Table1[[#This Row],[Team]],"image")</f>
        <v>#VALUE!</v>
      </c>
      <c r="E599" s="21" t="e" vm="68">
        <v>#VALUE!</v>
      </c>
      <c r="F599" s="11" t="str">
        <f>VLOOKUP(Table1[[#This Row],[pID]],FIFAdata5626[],7,FALSE)</f>
        <v>MID</v>
      </c>
      <c r="G599" s="23">
        <v>47</v>
      </c>
      <c r="H599" s="11">
        <f>VLOOKUP(Table1[[#This Row],[pID]],FIFAdata5626[],8,FALSE)</f>
        <v>4.7</v>
      </c>
      <c r="I599" s="28" t="str">
        <f>IF(VLOOKUP(Table1[[#This Row],[pID]],FIFAdata5626[],9,FALSE)="playing","In the squad","Not selected")</f>
        <v>In the squad</v>
      </c>
      <c r="J599" s="11" t="str">
        <f>VLOOKUP(Table1[[#This Row],[Team]],Table2[],10,)</f>
        <v>Pot 4</v>
      </c>
      <c r="K599" s="11" t="str">
        <f>VLOOKUP(Table1[[#This Row],[Team]],Table2[],11,)</f>
        <v>Group C</v>
      </c>
      <c r="L599" s="1" t="b">
        <v>1</v>
      </c>
      <c r="M599" s="36">
        <v>0.12</v>
      </c>
      <c r="N599" s="37">
        <v>0.04</v>
      </c>
      <c r="O599" s="37">
        <v>0.02</v>
      </c>
      <c r="P599" s="37">
        <v>0.01</v>
      </c>
      <c r="Q599" s="38">
        <v>0.01</v>
      </c>
      <c r="R599" s="39" t="b">
        <v>0</v>
      </c>
      <c r="S599" s="11"/>
      <c r="T599" s="44"/>
    </row>
    <row r="600" spans="1:20" ht="20.100000000000001" customHeight="1" x14ac:dyDescent="0.25">
      <c r="A600" s="11">
        <v>573</v>
      </c>
      <c r="B600" t="s">
        <v>473</v>
      </c>
      <c r="C600" s="21" t="str">
        <f>VLOOKUP(Table1[[#This Row],[pID]],FIFAdata5626[],5,)</f>
        <v>Danley Jean Jacques</v>
      </c>
      <c r="D600" s="11" t="e" cm="1" vm="67">
        <f t="array" aca="1" ref="D600" ca="1">_xlfn.FIELDVALUE(Table1[[#This Row],[Team]],"image")</f>
        <v>#VALUE!</v>
      </c>
      <c r="E600" s="21" t="e" vm="68">
        <v>#VALUE!</v>
      </c>
      <c r="F600" s="11" t="str">
        <f>VLOOKUP(Table1[[#This Row],[pID]],FIFAdata5626[],7,FALSE)</f>
        <v>MID</v>
      </c>
      <c r="G600" s="23">
        <v>47</v>
      </c>
      <c r="H600" s="11">
        <f>VLOOKUP(Table1[[#This Row],[pID]],FIFAdata5626[],8,FALSE)</f>
        <v>4.7</v>
      </c>
      <c r="I600" s="28" t="str">
        <f>IF(VLOOKUP(Table1[[#This Row],[pID]],FIFAdata5626[],9,FALSE)="playing","In the squad","Not selected")</f>
        <v>In the squad</v>
      </c>
      <c r="J600" s="11" t="str">
        <f>VLOOKUP(Table1[[#This Row],[Team]],Table2[],10,)</f>
        <v>Pot 4</v>
      </c>
      <c r="K600" s="11" t="str">
        <f>VLOOKUP(Table1[[#This Row],[Team]],Table2[],11,)</f>
        <v>Group C</v>
      </c>
      <c r="L600" s="1" t="b">
        <v>1</v>
      </c>
      <c r="M600" s="36">
        <v>0.12</v>
      </c>
      <c r="N600" s="37">
        <v>0.04</v>
      </c>
      <c r="O600" s="37">
        <v>0.02</v>
      </c>
      <c r="P600" s="37">
        <v>0.01</v>
      </c>
      <c r="Q600" s="38">
        <v>0.01</v>
      </c>
      <c r="R600" s="39" t="b">
        <v>0</v>
      </c>
      <c r="S600" s="11"/>
      <c r="T600" s="44"/>
    </row>
    <row r="601" spans="1:20" ht="20.100000000000001" customHeight="1" x14ac:dyDescent="0.25">
      <c r="A601" s="11">
        <v>1539</v>
      </c>
      <c r="B601" t="s">
        <v>1229</v>
      </c>
      <c r="C601" s="21" t="str">
        <f>VLOOKUP(Table1[[#This Row],[pID]],FIFAdata5626[],5,)</f>
        <v>Dominique Simon</v>
      </c>
      <c r="D601" s="11" t="e" cm="1" vm="67">
        <f t="array" aca="1" ref="D601" ca="1">_xlfn.FIELDVALUE(Table1[[#This Row],[Team]],"image")</f>
        <v>#VALUE!</v>
      </c>
      <c r="E601" s="21" t="e" vm="68">
        <v>#VALUE!</v>
      </c>
      <c r="F601" s="11" t="str">
        <f>VLOOKUP(Table1[[#This Row],[pID]],FIFAdata5626[],7,FALSE)</f>
        <v>MID</v>
      </c>
      <c r="G601" s="23">
        <v>43</v>
      </c>
      <c r="H601" s="11">
        <f>VLOOKUP(Table1[[#This Row],[pID]],FIFAdata5626[],8,FALSE)</f>
        <v>4.3</v>
      </c>
      <c r="I601" s="28" t="str">
        <f>IF(VLOOKUP(Table1[[#This Row],[pID]],FIFAdata5626[],9,FALSE)="playing","In the squad","Not selected")</f>
        <v>In the squad</v>
      </c>
      <c r="J601" s="11" t="str">
        <f>VLOOKUP(Table1[[#This Row],[Team]],Table2[],10,)</f>
        <v>Pot 4</v>
      </c>
      <c r="K601" s="11" t="str">
        <f>VLOOKUP(Table1[[#This Row],[Team]],Table2[],11,)</f>
        <v>Group C</v>
      </c>
      <c r="L601" s="1" t="b">
        <v>1</v>
      </c>
      <c r="M601" s="36">
        <v>0.12</v>
      </c>
      <c r="N601" s="37">
        <v>0.04</v>
      </c>
      <c r="O601" s="37">
        <v>0.02</v>
      </c>
      <c r="P601" s="37">
        <v>0.01</v>
      </c>
      <c r="Q601" s="38">
        <v>0.01</v>
      </c>
      <c r="R601" s="39" t="b">
        <v>0</v>
      </c>
      <c r="S601" s="11"/>
      <c r="T601" s="44"/>
    </row>
    <row r="602" spans="1:20" ht="20.100000000000001" customHeight="1" x14ac:dyDescent="0.25">
      <c r="A602" s="11">
        <v>569</v>
      </c>
      <c r="B602" t="s">
        <v>469</v>
      </c>
      <c r="C602" s="21" t="str">
        <f>VLOOKUP(Table1[[#This Row],[pID]],FIFAdata5626[],5,)</f>
        <v>Woodensky Pierre</v>
      </c>
      <c r="D602" s="11" t="e" cm="1" vm="67">
        <f t="array" aca="1" ref="D602" ca="1">_xlfn.FIELDVALUE(Table1[[#This Row],[Team]],"image")</f>
        <v>#VALUE!</v>
      </c>
      <c r="E602" s="21" t="e" vm="68">
        <v>#VALUE!</v>
      </c>
      <c r="F602" s="11" t="str">
        <f>VLOOKUP(Table1[[#This Row],[pID]],FIFAdata5626[],7,FALSE)</f>
        <v>MID</v>
      </c>
      <c r="G602" s="23">
        <v>42.000000000000007</v>
      </c>
      <c r="H602" s="11">
        <f>VLOOKUP(Table1[[#This Row],[pID]],FIFAdata5626[],8,FALSE)</f>
        <v>4.2</v>
      </c>
      <c r="I602" s="28" t="str">
        <f>IF(VLOOKUP(Table1[[#This Row],[pID]],FIFAdata5626[],9,FALSE)="playing","In the squad","Not selected")</f>
        <v>In the squad</v>
      </c>
      <c r="J602" s="11" t="str">
        <f>VLOOKUP(Table1[[#This Row],[Team]],Table2[],10,)</f>
        <v>Pot 4</v>
      </c>
      <c r="K602" s="11" t="str">
        <f>VLOOKUP(Table1[[#This Row],[Team]],Table2[],11,)</f>
        <v>Group C</v>
      </c>
      <c r="L602" s="1" t="b">
        <v>1</v>
      </c>
      <c r="M602" s="36">
        <v>0.12</v>
      </c>
      <c r="N602" s="37">
        <v>0.04</v>
      </c>
      <c r="O602" s="37">
        <v>0.02</v>
      </c>
      <c r="P602" s="37">
        <v>0.01</v>
      </c>
      <c r="Q602" s="38">
        <v>0.01</v>
      </c>
      <c r="R602" s="39" t="b">
        <v>0</v>
      </c>
      <c r="S602" s="11"/>
      <c r="T602" s="44"/>
    </row>
    <row r="603" spans="1:20" ht="20.100000000000001" customHeight="1" x14ac:dyDescent="0.25">
      <c r="A603" s="11">
        <v>570</v>
      </c>
      <c r="B603" t="s">
        <v>470</v>
      </c>
      <c r="C603" s="21" t="str">
        <f>VLOOKUP(Table1[[#This Row],[pID]],FIFAdata5626[],5,)</f>
        <v>Leverton Pierre</v>
      </c>
      <c r="D603" s="11" t="e" cm="1" vm="67">
        <f t="array" aca="1" ref="D603" ca="1">_xlfn.FIELDVALUE(Table1[[#This Row],[Team]],"image")</f>
        <v>#VALUE!</v>
      </c>
      <c r="E603" s="21" t="e" vm="68">
        <v>#VALUE!</v>
      </c>
      <c r="F603" s="11" t="str">
        <f>VLOOKUP(Table1[[#This Row],[pID]],FIFAdata5626[],7,FALSE)</f>
        <v>MID</v>
      </c>
      <c r="G603" s="23">
        <v>42.000000000000007</v>
      </c>
      <c r="H603" s="11">
        <f>VLOOKUP(Table1[[#This Row],[pID]],FIFAdata5626[],8,FALSE)</f>
        <v>4.2</v>
      </c>
      <c r="I603" s="28" t="str">
        <f>IF(VLOOKUP(Table1[[#This Row],[pID]],FIFAdata5626[],9,FALSE)="playing","In the squad","Not selected")</f>
        <v>In the squad</v>
      </c>
      <c r="J603" s="11" t="str">
        <f>VLOOKUP(Table1[[#This Row],[Team]],Table2[],10,)</f>
        <v>Pot 4</v>
      </c>
      <c r="K603" s="11" t="str">
        <f>VLOOKUP(Table1[[#This Row],[Team]],Table2[],11,)</f>
        <v>Group C</v>
      </c>
      <c r="L603" s="1" t="b">
        <v>1</v>
      </c>
      <c r="M603" s="36">
        <v>0.12</v>
      </c>
      <c r="N603" s="37">
        <v>0.04</v>
      </c>
      <c r="O603" s="37">
        <v>0.02</v>
      </c>
      <c r="P603" s="37">
        <v>0.01</v>
      </c>
      <c r="Q603" s="38">
        <v>0.01</v>
      </c>
      <c r="R603" s="39" t="b">
        <v>0</v>
      </c>
      <c r="S603" s="11"/>
      <c r="T603" s="44"/>
    </row>
    <row r="604" spans="1:20" ht="20.100000000000001" customHeight="1" x14ac:dyDescent="0.25">
      <c r="A604" s="11">
        <v>583</v>
      </c>
      <c r="B604" t="s">
        <v>482</v>
      </c>
      <c r="C604" s="21" t="str">
        <f>VLOOKUP(Table1[[#This Row],[pID]],FIFAdata5626[],5,)</f>
        <v>Duckens Nazon</v>
      </c>
      <c r="D604" s="11" t="e" cm="1" vm="67">
        <f t="array" aca="1" ref="D604" ca="1">_xlfn.FIELDVALUE(Table1[[#This Row],[Team]],"image")</f>
        <v>#VALUE!</v>
      </c>
      <c r="E604" s="21" t="e" vm="68">
        <v>#VALUE!</v>
      </c>
      <c r="F604" s="11" t="str">
        <f>VLOOKUP(Table1[[#This Row],[pID]],FIFAdata5626[],7,FALSE)</f>
        <v>FWD</v>
      </c>
      <c r="G604" s="23">
        <v>57.142857142857139</v>
      </c>
      <c r="H604" s="11">
        <f>VLOOKUP(Table1[[#This Row],[pID]],FIFAdata5626[],8,FALSE)</f>
        <v>6</v>
      </c>
      <c r="I604" s="29" t="str">
        <f>IF(VLOOKUP(Table1[[#This Row],[pID]],FIFAdata5626[],9,FALSE)="playing","In the squad","Not selected")</f>
        <v>In the squad</v>
      </c>
      <c r="J604" s="11" t="str">
        <f>VLOOKUP(Table1[[#This Row],[Team]],Table2[],10,)</f>
        <v>Pot 4</v>
      </c>
      <c r="K604" s="11" t="str">
        <f>VLOOKUP(Table1[[#This Row],[Team]],Table2[],11,)</f>
        <v>Group C</v>
      </c>
      <c r="L604" s="2" t="b">
        <v>1</v>
      </c>
      <c r="M604" s="36">
        <v>0.12</v>
      </c>
      <c r="N604" s="37">
        <v>0.04</v>
      </c>
      <c r="O604" s="37">
        <v>0.02</v>
      </c>
      <c r="P604" s="37">
        <v>0.01</v>
      </c>
      <c r="Q604" s="38">
        <v>0.01</v>
      </c>
      <c r="R604" s="39" t="b">
        <v>0</v>
      </c>
      <c r="S604" s="11"/>
      <c r="T604" s="44"/>
    </row>
    <row r="605" spans="1:20" ht="20.100000000000001" customHeight="1" x14ac:dyDescent="0.25">
      <c r="A605" s="11">
        <v>582</v>
      </c>
      <c r="B605" t="s">
        <v>481</v>
      </c>
      <c r="C605" s="21" t="str">
        <f>VLOOKUP(Table1[[#This Row],[pID]],FIFAdata5626[],5,)</f>
        <v>Wilson Isidor</v>
      </c>
      <c r="D605" s="11" t="e" cm="1" vm="67">
        <f t="array" aca="1" ref="D605" ca="1">_xlfn.FIELDVALUE(Table1[[#This Row],[Team]],"image")</f>
        <v>#VALUE!</v>
      </c>
      <c r="E605" s="21" t="e" vm="68">
        <v>#VALUE!</v>
      </c>
      <c r="F605" s="11" t="str">
        <f>VLOOKUP(Table1[[#This Row],[pID]],FIFAdata5626[],7,FALSE)</f>
        <v>FWD</v>
      </c>
      <c r="G605" s="23">
        <v>47.619047619047613</v>
      </c>
      <c r="H605" s="11">
        <f>VLOOKUP(Table1[[#This Row],[pID]],FIFAdata5626[],8,FALSE)</f>
        <v>5</v>
      </c>
      <c r="I605" s="29" t="str">
        <f>IF(VLOOKUP(Table1[[#This Row],[pID]],FIFAdata5626[],9,FALSE)="playing","In the squad","Not selected")</f>
        <v>In the squad</v>
      </c>
      <c r="J605" s="11" t="str">
        <f>VLOOKUP(Table1[[#This Row],[Team]],Table2[],10,)</f>
        <v>Pot 4</v>
      </c>
      <c r="K605" s="11" t="str">
        <f>VLOOKUP(Table1[[#This Row],[Team]],Table2[],11,)</f>
        <v>Group C</v>
      </c>
      <c r="L605" s="2" t="b">
        <v>1</v>
      </c>
      <c r="M605" s="36">
        <v>0.12</v>
      </c>
      <c r="N605" s="37">
        <v>0.04</v>
      </c>
      <c r="O605" s="37">
        <v>0.02</v>
      </c>
      <c r="P605" s="37">
        <v>0.01</v>
      </c>
      <c r="Q605" s="38">
        <v>0.01</v>
      </c>
      <c r="R605" s="39" t="b">
        <v>0</v>
      </c>
      <c r="S605" s="11"/>
      <c r="T605" s="44"/>
    </row>
    <row r="606" spans="1:20" ht="20.100000000000001" customHeight="1" x14ac:dyDescent="0.25">
      <c r="A606" s="11">
        <v>584</v>
      </c>
      <c r="B606" t="s">
        <v>483</v>
      </c>
      <c r="C606" s="21" t="str">
        <f>VLOOKUP(Table1[[#This Row],[pID]],FIFAdata5626[],5,)</f>
        <v>Frantzdy Pierrot</v>
      </c>
      <c r="D606" s="11" t="e" cm="1" vm="67">
        <f t="array" aca="1" ref="D606" ca="1">_xlfn.FIELDVALUE(Table1[[#This Row],[Team]],"image")</f>
        <v>#VALUE!</v>
      </c>
      <c r="E606" s="21" t="e" vm="68">
        <v>#VALUE!</v>
      </c>
      <c r="F606" s="11" t="str">
        <f>VLOOKUP(Table1[[#This Row],[pID]],FIFAdata5626[],7,FALSE)</f>
        <v>FWD</v>
      </c>
      <c r="G606" s="23">
        <v>44.761904761904766</v>
      </c>
      <c r="H606" s="11">
        <f>VLOOKUP(Table1[[#This Row],[pID]],FIFAdata5626[],8,FALSE)</f>
        <v>4.7</v>
      </c>
      <c r="I606" s="28" t="str">
        <f>IF(VLOOKUP(Table1[[#This Row],[pID]],FIFAdata5626[],9,FALSE)="playing","In the squad","Not selected")</f>
        <v>In the squad</v>
      </c>
      <c r="J606" s="11" t="str">
        <f>VLOOKUP(Table1[[#This Row],[Team]],Table2[],10,)</f>
        <v>Pot 4</v>
      </c>
      <c r="K606" s="11" t="str">
        <f>VLOOKUP(Table1[[#This Row],[Team]],Table2[],11,)</f>
        <v>Group C</v>
      </c>
      <c r="L606" s="1" t="b">
        <v>1</v>
      </c>
      <c r="M606" s="36">
        <v>0.12</v>
      </c>
      <c r="N606" s="37">
        <v>0.04</v>
      </c>
      <c r="O606" s="37">
        <v>0.02</v>
      </c>
      <c r="P606" s="37">
        <v>0.01</v>
      </c>
      <c r="Q606" s="38">
        <v>0.01</v>
      </c>
      <c r="R606" s="39" t="b">
        <v>0</v>
      </c>
      <c r="S606" s="11"/>
      <c r="T606" s="44"/>
    </row>
    <row r="607" spans="1:20" ht="20.100000000000001" customHeight="1" x14ac:dyDescent="0.25">
      <c r="A607" s="11">
        <v>585</v>
      </c>
      <c r="B607" t="s">
        <v>484</v>
      </c>
      <c r="C607" s="21" t="str">
        <f>VLOOKUP(Table1[[#This Row],[pID]],FIFAdata5626[],5,)</f>
        <v>Derrick Etienne</v>
      </c>
      <c r="D607" s="11" t="e" cm="1" vm="67">
        <f t="array" aca="1" ref="D607" ca="1">_xlfn.FIELDVALUE(Table1[[#This Row],[Team]],"image")</f>
        <v>#VALUE!</v>
      </c>
      <c r="E607" s="21" t="e" vm="68">
        <v>#VALUE!</v>
      </c>
      <c r="F607" s="11" t="str">
        <f>VLOOKUP(Table1[[#This Row],[pID]],FIFAdata5626[],7,FALSE)</f>
        <v>FWD</v>
      </c>
      <c r="G607" s="23">
        <v>41.904761904761905</v>
      </c>
      <c r="H607" s="11">
        <f>VLOOKUP(Table1[[#This Row],[pID]],FIFAdata5626[],8,FALSE)</f>
        <v>4.4000000000000004</v>
      </c>
      <c r="I607" s="28" t="str">
        <f>IF(VLOOKUP(Table1[[#This Row],[pID]],FIFAdata5626[],9,FALSE)="playing","In the squad","Not selected")</f>
        <v>In the squad</v>
      </c>
      <c r="J607" s="11" t="str">
        <f>VLOOKUP(Table1[[#This Row],[Team]],Table2[],10,)</f>
        <v>Pot 4</v>
      </c>
      <c r="K607" s="11" t="str">
        <f>VLOOKUP(Table1[[#This Row],[Team]],Table2[],11,)</f>
        <v>Group C</v>
      </c>
      <c r="L607" s="1" t="b">
        <v>1</v>
      </c>
      <c r="M607" s="36">
        <v>0.12</v>
      </c>
      <c r="N607" s="37">
        <v>0.04</v>
      </c>
      <c r="O607" s="37">
        <v>0.02</v>
      </c>
      <c r="P607" s="37">
        <v>0.01</v>
      </c>
      <c r="Q607" s="38">
        <v>0.01</v>
      </c>
      <c r="R607" s="39" t="b">
        <v>0</v>
      </c>
      <c r="S607" s="11"/>
      <c r="T607" s="44"/>
    </row>
    <row r="608" spans="1:20" ht="20.100000000000001" customHeight="1" x14ac:dyDescent="0.25">
      <c r="A608" s="11">
        <v>586</v>
      </c>
      <c r="B608" t="s">
        <v>485</v>
      </c>
      <c r="C608" s="21" t="str">
        <f>VLOOKUP(Table1[[#This Row],[pID]],FIFAdata5626[],5,)</f>
        <v>Louicius Deedson</v>
      </c>
      <c r="D608" s="11" t="e" cm="1" vm="67">
        <f t="array" aca="1" ref="D608" ca="1">_xlfn.FIELDVALUE(Table1[[#This Row],[Team]],"image")</f>
        <v>#VALUE!</v>
      </c>
      <c r="E608" s="21" t="e" vm="68">
        <v>#VALUE!</v>
      </c>
      <c r="F608" s="11" t="str">
        <f>VLOOKUP(Table1[[#This Row],[pID]],FIFAdata5626[],7,FALSE)</f>
        <v>FWD</v>
      </c>
      <c r="G608" s="23">
        <v>40</v>
      </c>
      <c r="H608" s="11">
        <f>VLOOKUP(Table1[[#This Row],[pID]],FIFAdata5626[],8,FALSE)</f>
        <v>4.2</v>
      </c>
      <c r="I608" s="28" t="str">
        <f>IF(VLOOKUP(Table1[[#This Row],[pID]],FIFAdata5626[],9,FALSE)="playing","In the squad","Not selected")</f>
        <v>In the squad</v>
      </c>
      <c r="J608" s="11" t="str">
        <f>VLOOKUP(Table1[[#This Row],[Team]],Table2[],10,)</f>
        <v>Pot 4</v>
      </c>
      <c r="K608" s="11" t="str">
        <f>VLOOKUP(Table1[[#This Row],[Team]],Table2[],11,)</f>
        <v>Group C</v>
      </c>
      <c r="L608" s="1" t="b">
        <v>1</v>
      </c>
      <c r="M608" s="36">
        <v>0.12</v>
      </c>
      <c r="N608" s="37">
        <v>0.04</v>
      </c>
      <c r="O608" s="37">
        <v>0.02</v>
      </c>
      <c r="P608" s="37">
        <v>0.01</v>
      </c>
      <c r="Q608" s="38">
        <v>0.01</v>
      </c>
      <c r="R608" s="39" t="b">
        <v>0</v>
      </c>
      <c r="S608" s="11"/>
      <c r="T608" s="44"/>
    </row>
    <row r="609" spans="1:20" ht="20.100000000000001" customHeight="1" x14ac:dyDescent="0.25">
      <c r="A609" s="11">
        <v>588</v>
      </c>
      <c r="B609" t="s">
        <v>486</v>
      </c>
      <c r="C609" s="21" t="str">
        <f>VLOOKUP(Table1[[#This Row],[pID]],FIFAdata5626[],5,)</f>
        <v>Yassin Fortuné</v>
      </c>
      <c r="D609" s="11" t="e" cm="1" vm="67">
        <f t="array" aca="1" ref="D609" ca="1">_xlfn.FIELDVALUE(Table1[[#This Row],[Team]],"image")</f>
        <v>#VALUE!</v>
      </c>
      <c r="E609" s="21" t="e" vm="68">
        <v>#VALUE!</v>
      </c>
      <c r="F609" s="11" t="str">
        <f>VLOOKUP(Table1[[#This Row],[pID]],FIFAdata5626[],7,FALSE)</f>
        <v>FWD</v>
      </c>
      <c r="G609" s="23">
        <v>40</v>
      </c>
      <c r="H609" s="11">
        <f>VLOOKUP(Table1[[#This Row],[pID]],FIFAdata5626[],8,FALSE)</f>
        <v>4.2</v>
      </c>
      <c r="I609" s="28" t="str">
        <f>IF(VLOOKUP(Table1[[#This Row],[pID]],FIFAdata5626[],9,FALSE)="playing","In the squad","Not selected")</f>
        <v>In the squad</v>
      </c>
      <c r="J609" s="11" t="str">
        <f>VLOOKUP(Table1[[#This Row],[Team]],Table2[],10,)</f>
        <v>Pot 4</v>
      </c>
      <c r="K609" s="11" t="str">
        <f>VLOOKUP(Table1[[#This Row],[Team]],Table2[],11,)</f>
        <v>Group C</v>
      </c>
      <c r="L609" s="1" t="b">
        <v>1</v>
      </c>
      <c r="M609" s="36">
        <v>0.12</v>
      </c>
      <c r="N609" s="37">
        <v>0.04</v>
      </c>
      <c r="O609" s="37">
        <v>0.02</v>
      </c>
      <c r="P609" s="37">
        <v>0.01</v>
      </c>
      <c r="Q609" s="38">
        <v>0.01</v>
      </c>
      <c r="R609" s="39" t="b">
        <v>0</v>
      </c>
      <c r="S609" s="11"/>
      <c r="T609" s="44"/>
    </row>
    <row r="610" spans="1:20" ht="20.100000000000001" customHeight="1" x14ac:dyDescent="0.25">
      <c r="A610" s="11">
        <v>589</v>
      </c>
      <c r="B610" t="s">
        <v>487</v>
      </c>
      <c r="C610" s="21" t="str">
        <f>VLOOKUP(Table1[[#This Row],[pID]],FIFAdata5626[],5,)</f>
        <v>Josué Casimir</v>
      </c>
      <c r="D610" s="11" t="e" cm="1" vm="67">
        <f t="array" aca="1" ref="D610" ca="1">_xlfn.FIELDVALUE(Table1[[#This Row],[Team]],"image")</f>
        <v>#VALUE!</v>
      </c>
      <c r="E610" s="21" t="e" vm="68">
        <v>#VALUE!</v>
      </c>
      <c r="F610" s="11" t="str">
        <f>VLOOKUP(Table1[[#This Row],[pID]],FIFAdata5626[],7,FALSE)</f>
        <v>FWD</v>
      </c>
      <c r="G610" s="23">
        <v>40</v>
      </c>
      <c r="H610" s="11">
        <f>VLOOKUP(Table1[[#This Row],[pID]],FIFAdata5626[],8,FALSE)</f>
        <v>4.2</v>
      </c>
      <c r="I610" s="28" t="str">
        <f>IF(VLOOKUP(Table1[[#This Row],[pID]],FIFAdata5626[],9,FALSE)="playing","In the squad","Not selected")</f>
        <v>In the squad</v>
      </c>
      <c r="J610" s="11" t="str">
        <f>VLOOKUP(Table1[[#This Row],[Team]],Table2[],10,)</f>
        <v>Pot 4</v>
      </c>
      <c r="K610" s="11" t="str">
        <f>VLOOKUP(Table1[[#This Row],[Team]],Table2[],11,)</f>
        <v>Group C</v>
      </c>
      <c r="L610" s="1" t="b">
        <v>1</v>
      </c>
      <c r="M610" s="36">
        <v>0.12</v>
      </c>
      <c r="N610" s="37">
        <v>0.04</v>
      </c>
      <c r="O610" s="37">
        <v>0.02</v>
      </c>
      <c r="P610" s="37">
        <v>0.01</v>
      </c>
      <c r="Q610" s="38">
        <v>0.01</v>
      </c>
      <c r="R610" s="39" t="b">
        <v>0</v>
      </c>
      <c r="S610" s="11"/>
      <c r="T610" s="44"/>
    </row>
    <row r="611" spans="1:20" ht="20.100000000000001" customHeight="1" x14ac:dyDescent="0.25">
      <c r="A611" s="11">
        <v>1540</v>
      </c>
      <c r="B611" t="s">
        <v>1230</v>
      </c>
      <c r="C611" s="21" t="str">
        <f>VLOOKUP(Table1[[#This Row],[pID]],FIFAdata5626[],5,)</f>
        <v>Lenny Joseph</v>
      </c>
      <c r="D611" s="11" t="e" cm="1" vm="67">
        <f t="array" aca="1" ref="D611" ca="1">_xlfn.FIELDVALUE(Table1[[#This Row],[Team]],"image")</f>
        <v>#VALUE!</v>
      </c>
      <c r="E611" s="21" t="e" vm="68">
        <v>#VALUE!</v>
      </c>
      <c r="F611" s="11" t="str">
        <f>VLOOKUP(Table1[[#This Row],[pID]],FIFAdata5626[],7,FALSE)</f>
        <v>FWD</v>
      </c>
      <c r="G611" s="23">
        <v>40</v>
      </c>
      <c r="H611" s="11">
        <f>VLOOKUP(Table1[[#This Row],[pID]],FIFAdata5626[],8,FALSE)</f>
        <v>4.2</v>
      </c>
      <c r="I611" s="28" t="str">
        <f>IF(VLOOKUP(Table1[[#This Row],[pID]],FIFAdata5626[],9,FALSE)="playing","In the squad","Not selected")</f>
        <v>In the squad</v>
      </c>
      <c r="J611" s="11" t="str">
        <f>VLOOKUP(Table1[[#This Row],[Team]],Table2[],10,)</f>
        <v>Pot 4</v>
      </c>
      <c r="K611" s="11" t="str">
        <f>VLOOKUP(Table1[[#This Row],[Team]],Table2[],11,)</f>
        <v>Group C</v>
      </c>
      <c r="L611" s="1" t="b">
        <v>1</v>
      </c>
      <c r="M611" s="36">
        <v>0.12</v>
      </c>
      <c r="N611" s="37">
        <v>0.04</v>
      </c>
      <c r="O611" s="37">
        <v>0.02</v>
      </c>
      <c r="P611" s="37">
        <v>0.01</v>
      </c>
      <c r="Q611" s="38">
        <v>0.01</v>
      </c>
      <c r="R611" s="39" t="b">
        <v>0</v>
      </c>
      <c r="S611" s="11"/>
      <c r="T611" s="44"/>
    </row>
    <row r="612" spans="1:20" ht="20.100000000000001" customHeight="1" x14ac:dyDescent="0.25">
      <c r="A612" s="11">
        <v>590</v>
      </c>
      <c r="B612" t="s">
        <v>488</v>
      </c>
      <c r="C612" s="21" t="str">
        <f>VLOOKUP(Table1[[#This Row],[pID]],FIFAdata5626[],5,)</f>
        <v>Ruben Providence</v>
      </c>
      <c r="D612" s="11" t="e" cm="1" vm="67">
        <f t="array" aca="1" ref="D612" ca="1">_xlfn.FIELDVALUE(Table1[[#This Row],[Team]],"image")</f>
        <v>#VALUE!</v>
      </c>
      <c r="E612" s="21" t="e" vm="68">
        <v>#VALUE!</v>
      </c>
      <c r="F612" s="11" t="str">
        <f>VLOOKUP(Table1[[#This Row],[pID]],FIFAdata5626[],7,FALSE)</f>
        <v>FWD</v>
      </c>
      <c r="G612" s="23">
        <v>38.095238095238095</v>
      </c>
      <c r="H612" s="11">
        <f>VLOOKUP(Table1[[#This Row],[pID]],FIFAdata5626[],8,FALSE)</f>
        <v>4</v>
      </c>
      <c r="I612" s="29" t="str">
        <f>IF(VLOOKUP(Table1[[#This Row],[pID]],FIFAdata5626[],9,FALSE)="playing","In the squad","Not selected")</f>
        <v>In the squad</v>
      </c>
      <c r="J612" s="11" t="str">
        <f>VLOOKUP(Table1[[#This Row],[Team]],Table2[],10,)</f>
        <v>Pot 4</v>
      </c>
      <c r="K612" s="11" t="str">
        <f>VLOOKUP(Table1[[#This Row],[Team]],Table2[],11,)</f>
        <v>Group C</v>
      </c>
      <c r="L612" s="2" t="b">
        <v>1</v>
      </c>
      <c r="M612" s="36">
        <v>0.12</v>
      </c>
      <c r="N612" s="37">
        <v>0.04</v>
      </c>
      <c r="O612" s="37">
        <v>0.02</v>
      </c>
      <c r="P612" s="37">
        <v>0.01</v>
      </c>
      <c r="Q612" s="38">
        <v>0.01</v>
      </c>
      <c r="R612" s="39" t="b">
        <v>0</v>
      </c>
      <c r="S612" s="11"/>
      <c r="T612" s="44"/>
    </row>
    <row r="613" spans="1:20" ht="20.100000000000001" customHeight="1" x14ac:dyDescent="0.25">
      <c r="A613" s="11">
        <v>620</v>
      </c>
      <c r="B613" t="s">
        <v>511</v>
      </c>
      <c r="C613" s="21" t="str">
        <f>VLOOKUP(Table1[[#This Row],[pID]],FIFAdata5626[],5,)</f>
        <v>Alireza Beiranvand</v>
      </c>
      <c r="D613" s="11" t="e" cm="1" vm="61">
        <f t="array" aca="1" ref="D613" ca="1">_xlfn.FIELDVALUE(Table1[[#This Row],[Team]],"image")</f>
        <v>#VALUE!</v>
      </c>
      <c r="E613" s="21" t="e" vm="62">
        <v>#VALUE!</v>
      </c>
      <c r="F613" s="11" t="str">
        <f>VLOOKUP(Table1[[#This Row],[pID]],FIFAdata5626[],7,FALSE)</f>
        <v>GK</v>
      </c>
      <c r="G613" s="23">
        <v>84.000000000000014</v>
      </c>
      <c r="H613" s="11">
        <f>VLOOKUP(Table1[[#This Row],[pID]],FIFAdata5626[],8,FALSE)</f>
        <v>4.2</v>
      </c>
      <c r="I613" s="28" t="str">
        <f>IF(VLOOKUP(Table1[[#This Row],[pID]],FIFAdata5626[],9,FALSE)="playing","In the squad","Not selected")</f>
        <v>In the squad</v>
      </c>
      <c r="J613" s="11" t="str">
        <f>VLOOKUP(Table1[[#This Row],[Team]],Table2[],10,)</f>
        <v>Pot 2</v>
      </c>
      <c r="K613" s="11" t="str">
        <f>VLOOKUP(Table1[[#This Row],[Team]],Table2[],11,)</f>
        <v>Group G</v>
      </c>
      <c r="L613" s="1" t="b">
        <v>1</v>
      </c>
      <c r="M613" s="36">
        <v>0.62</v>
      </c>
      <c r="N613" s="37">
        <v>0.19</v>
      </c>
      <c r="O613" s="37">
        <v>0.04</v>
      </c>
      <c r="P613" s="37">
        <v>0.02</v>
      </c>
      <c r="Q613" s="38">
        <v>0.01</v>
      </c>
      <c r="R613" s="39" t="b">
        <v>0</v>
      </c>
      <c r="S613" s="11"/>
      <c r="T613" s="44"/>
    </row>
    <row r="614" spans="1:20" ht="20.100000000000001" customHeight="1" x14ac:dyDescent="0.25">
      <c r="A614" s="11">
        <v>621</v>
      </c>
      <c r="B614" t="s">
        <v>512</v>
      </c>
      <c r="C614" s="21" t="str">
        <f>VLOOKUP(Table1[[#This Row],[pID]],FIFAdata5626[],5,)</f>
        <v>Payam Niazmand</v>
      </c>
      <c r="D614" s="11" t="e" cm="1" vm="61">
        <f t="array" aca="1" ref="D614" ca="1">_xlfn.FIELDVALUE(Table1[[#This Row],[Team]],"image")</f>
        <v>#VALUE!</v>
      </c>
      <c r="E614" s="21" t="e" vm="62">
        <v>#VALUE!</v>
      </c>
      <c r="F614" s="11" t="str">
        <f>VLOOKUP(Table1[[#This Row],[pID]],FIFAdata5626[],7,FALSE)</f>
        <v>GK</v>
      </c>
      <c r="G614" s="23">
        <v>78</v>
      </c>
      <c r="H614" s="11">
        <f>VLOOKUP(Table1[[#This Row],[pID]],FIFAdata5626[],8,FALSE)</f>
        <v>3.9</v>
      </c>
      <c r="I614" s="32" t="str">
        <f>IF(VLOOKUP(Table1[[#This Row],[pID]],FIFAdata5626[],9,FALSE)="playing","In the squad","Not selected")</f>
        <v>In the squad</v>
      </c>
      <c r="J614" s="11" t="str">
        <f>VLOOKUP(Table1[[#This Row],[Team]],Table2[],10,)</f>
        <v>Pot 2</v>
      </c>
      <c r="K614" s="11" t="str">
        <f>VLOOKUP(Table1[[#This Row],[Team]],Table2[],11,)</f>
        <v>Group G</v>
      </c>
      <c r="L614" s="5" t="b">
        <v>1</v>
      </c>
      <c r="M614" s="36">
        <v>0.62</v>
      </c>
      <c r="N614" s="37">
        <v>0.19</v>
      </c>
      <c r="O614" s="37">
        <v>0.04</v>
      </c>
      <c r="P614" s="37">
        <v>0.02</v>
      </c>
      <c r="Q614" s="38">
        <v>0.01</v>
      </c>
      <c r="R614" s="39" t="b">
        <v>0</v>
      </c>
      <c r="S614" s="11"/>
      <c r="T614" s="44"/>
    </row>
    <row r="615" spans="1:20" ht="20.100000000000001" hidden="1" customHeight="1" x14ac:dyDescent="0.25">
      <c r="A615">
        <v>745</v>
      </c>
      <c r="B615" t="s">
        <v>622</v>
      </c>
      <c r="C615" t="str">
        <f>VLOOKUP(Table1[[#This Row],[pID]],FIFAdata5626[],5,)</f>
        <v>Jesús Angulo</v>
      </c>
      <c r="D615" s="11" t="e" cm="1" vm="71">
        <f t="array" aca="1" ref="D615" ca="1">_xlfn.FIELDVALUE(Table1[[#This Row],[Team]],"image")</f>
        <v>#VALUE!</v>
      </c>
      <c r="E615" t="e" vm="72">
        <v>#VALUE!</v>
      </c>
      <c r="F615" t="str">
        <f>VLOOKUP(Table1[[#This Row],[pID]],FIFAdata5626[],7,FALSE)</f>
        <v>DEF</v>
      </c>
      <c r="G615" s="8">
        <v>65</v>
      </c>
      <c r="H615">
        <f>VLOOKUP(Table1[[#This Row],[pID]],FIFAdata5626[],8,FALSE)</f>
        <v>3.9</v>
      </c>
      <c r="I615" s="14" t="str">
        <f>IF(VLOOKUP(Table1[[#This Row],[pID]],FIFAdata5626[],9,FALSE)="playing","In the squad","Not selected")</f>
        <v>Not selected</v>
      </c>
      <c r="J615" t="str">
        <f>VLOOKUP(Table1[[#This Row],[Team]],Table2[],10,)</f>
        <v>Pot 1</v>
      </c>
      <c r="K615" t="str">
        <f>VLOOKUP(Table1[[#This Row],[Team]],Table2[],11,)</f>
        <v>Group A</v>
      </c>
      <c r="L615" s="1" t="b">
        <v>0</v>
      </c>
      <c r="M615" s="17">
        <v>0.9</v>
      </c>
      <c r="N615" s="9">
        <v>0.5</v>
      </c>
      <c r="O615" s="9">
        <v>0.22</v>
      </c>
      <c r="P615" s="9">
        <v>0.1</v>
      </c>
      <c r="Q615" s="16">
        <v>0.04</v>
      </c>
      <c r="R615" s="18" t="b">
        <v>0</v>
      </c>
      <c r="T615" s="13"/>
    </row>
    <row r="616" spans="1:20" ht="20.100000000000001" hidden="1" customHeight="1" x14ac:dyDescent="0.25">
      <c r="A616">
        <v>746</v>
      </c>
      <c r="B616" t="s">
        <v>623</v>
      </c>
      <c r="C616" t="str">
        <f>VLOOKUP(Table1[[#This Row],[pID]],FIFAdata5626[],5,)</f>
        <v>Richard Ledezma</v>
      </c>
      <c r="D616" s="11" t="e" cm="1" vm="71">
        <f t="array" aca="1" ref="D616" ca="1">_xlfn.FIELDVALUE(Table1[[#This Row],[Team]],"image")</f>
        <v>#VALUE!</v>
      </c>
      <c r="E616" t="e" vm="72">
        <v>#VALUE!</v>
      </c>
      <c r="F616" t="str">
        <f>VLOOKUP(Table1[[#This Row],[pID]],FIFAdata5626[],7,FALSE)</f>
        <v>DEF</v>
      </c>
      <c r="G616" s="8">
        <v>65</v>
      </c>
      <c r="H616">
        <f>VLOOKUP(Table1[[#This Row],[pID]],FIFAdata5626[],8,FALSE)</f>
        <v>3.9</v>
      </c>
      <c r="I616" s="14" t="str">
        <f>IF(VLOOKUP(Table1[[#This Row],[pID]],FIFAdata5626[],9,FALSE)="playing","In the squad","Not selected")</f>
        <v>Not selected</v>
      </c>
      <c r="J616" t="str">
        <f>VLOOKUP(Table1[[#This Row],[Team]],Table2[],10,)</f>
        <v>Pot 1</v>
      </c>
      <c r="K616" t="str">
        <f>VLOOKUP(Table1[[#This Row],[Team]],Table2[],11,)</f>
        <v>Group A</v>
      </c>
      <c r="L616" s="1" t="b">
        <v>0</v>
      </c>
      <c r="M616" s="17">
        <v>0.9</v>
      </c>
      <c r="N616" s="9">
        <v>0.5</v>
      </c>
      <c r="O616" s="9">
        <v>0.22</v>
      </c>
      <c r="P616" s="9">
        <v>0.1</v>
      </c>
      <c r="Q616" s="16">
        <v>0.04</v>
      </c>
      <c r="R616" s="18" t="b">
        <v>0</v>
      </c>
      <c r="T616" s="13"/>
    </row>
    <row r="617" spans="1:20" ht="20.100000000000001" hidden="1" customHeight="1" x14ac:dyDescent="0.25">
      <c r="A617">
        <v>747</v>
      </c>
      <c r="B617" t="s">
        <v>624</v>
      </c>
      <c r="C617" t="str">
        <f>VLOOKUP(Table1[[#This Row],[pID]],FIFAdata5626[],5,)</f>
        <v>Everardo López</v>
      </c>
      <c r="D617" s="11" t="e" cm="1" vm="71">
        <f t="array" aca="1" ref="D617" ca="1">_xlfn.FIELDVALUE(Table1[[#This Row],[Team]],"image")</f>
        <v>#VALUE!</v>
      </c>
      <c r="E617" t="e" vm="72">
        <v>#VALUE!</v>
      </c>
      <c r="F617" t="str">
        <f>VLOOKUP(Table1[[#This Row],[pID]],FIFAdata5626[],7,FALSE)</f>
        <v>DEF</v>
      </c>
      <c r="G617" s="8">
        <v>58.333333333333336</v>
      </c>
      <c r="H617">
        <f>VLOOKUP(Table1[[#This Row],[pID]],FIFAdata5626[],8,FALSE)</f>
        <v>3.5</v>
      </c>
      <c r="I617" s="14" t="str">
        <f>IF(VLOOKUP(Table1[[#This Row],[pID]],FIFAdata5626[],9,FALSE)="playing","In the squad","Not selected")</f>
        <v>Not selected</v>
      </c>
      <c r="J617" t="str">
        <f>VLOOKUP(Table1[[#This Row],[Team]],Table2[],10,)</f>
        <v>Pot 1</v>
      </c>
      <c r="K617" t="str">
        <f>VLOOKUP(Table1[[#This Row],[Team]],Table2[],11,)</f>
        <v>Group A</v>
      </c>
      <c r="L617" s="1" t="b">
        <v>0</v>
      </c>
      <c r="M617" s="17">
        <v>0.9</v>
      </c>
      <c r="N617" s="9">
        <v>0.5</v>
      </c>
      <c r="O617" s="9">
        <v>0.22</v>
      </c>
      <c r="P617" s="9">
        <v>0.1</v>
      </c>
      <c r="Q617" s="16">
        <v>0.04</v>
      </c>
      <c r="R617" s="18" t="b">
        <v>0</v>
      </c>
      <c r="T617" s="13"/>
    </row>
    <row r="618" spans="1:20" ht="20.100000000000001" customHeight="1" x14ac:dyDescent="0.25">
      <c r="A618" s="11">
        <v>622</v>
      </c>
      <c r="B618" t="s">
        <v>513</v>
      </c>
      <c r="C618" s="21" t="str">
        <f>VLOOKUP(Table1[[#This Row],[pID]],FIFAdata5626[],5,)</f>
        <v>Hossein Hosseini</v>
      </c>
      <c r="D618" s="11" t="e" cm="1" vm="61">
        <f t="array" aca="1" ref="D618" ca="1">_xlfn.FIELDVALUE(Table1[[#This Row],[Team]],"image")</f>
        <v>#VALUE!</v>
      </c>
      <c r="E618" s="21" t="e" vm="62">
        <v>#VALUE!</v>
      </c>
      <c r="F618" s="11" t="str">
        <f>VLOOKUP(Table1[[#This Row],[pID]],FIFAdata5626[],7,FALSE)</f>
        <v>GK</v>
      </c>
      <c r="G618" s="23">
        <v>76</v>
      </c>
      <c r="H618" s="11">
        <f>VLOOKUP(Table1[[#This Row],[pID]],FIFAdata5626[],8,FALSE)</f>
        <v>3.8</v>
      </c>
      <c r="I618" s="32" t="str">
        <f>IF(VLOOKUP(Table1[[#This Row],[pID]],FIFAdata5626[],9,FALSE)="playing","In the squad","Not selected")</f>
        <v>In the squad</v>
      </c>
      <c r="J618" s="11" t="str">
        <f>VLOOKUP(Table1[[#This Row],[Team]],Table2[],10,)</f>
        <v>Pot 2</v>
      </c>
      <c r="K618" s="11" t="str">
        <f>VLOOKUP(Table1[[#This Row],[Team]],Table2[],11,)</f>
        <v>Group G</v>
      </c>
      <c r="L618" s="5" t="b">
        <v>1</v>
      </c>
      <c r="M618" s="36">
        <v>0.62</v>
      </c>
      <c r="N618" s="37">
        <v>0.19</v>
      </c>
      <c r="O618" s="37">
        <v>0.04</v>
      </c>
      <c r="P618" s="37">
        <v>0.02</v>
      </c>
      <c r="Q618" s="38">
        <v>0.01</v>
      </c>
      <c r="R618" s="39" t="b">
        <v>0</v>
      </c>
      <c r="S618" s="11"/>
      <c r="T618" s="44"/>
    </row>
    <row r="619" spans="1:20" ht="20.100000000000001" hidden="1" customHeight="1" x14ac:dyDescent="0.25">
      <c r="A619">
        <v>749</v>
      </c>
      <c r="B619" t="s">
        <v>626</v>
      </c>
      <c r="C619" t="str">
        <f>VLOOKUP(Table1[[#This Row],[pID]],FIFAdata5626[],5,)</f>
        <v>Germán Berterame</v>
      </c>
      <c r="D619" s="11" t="e" cm="1" vm="71">
        <f t="array" aca="1" ref="D619" ca="1">_xlfn.FIELDVALUE(Table1[[#This Row],[Team]],"image")</f>
        <v>#VALUE!</v>
      </c>
      <c r="E619" t="e" vm="72">
        <v>#VALUE!</v>
      </c>
      <c r="F619" t="str">
        <f>VLOOKUP(Table1[[#This Row],[pID]],FIFAdata5626[],7,FALSE)</f>
        <v>FWD</v>
      </c>
      <c r="G619" s="8">
        <v>53.333333333333336</v>
      </c>
      <c r="H619">
        <f>VLOOKUP(Table1[[#This Row],[pID]],FIFAdata5626[],8,FALSE)</f>
        <v>5.6</v>
      </c>
      <c r="I619" s="14" t="str">
        <f>IF(VLOOKUP(Table1[[#This Row],[pID]],FIFAdata5626[],9,FALSE)="playing","In the squad","Not selected")</f>
        <v>Not selected</v>
      </c>
      <c r="J619" t="str">
        <f>VLOOKUP(Table1[[#This Row],[Team]],Table2[],10,)</f>
        <v>Pot 1</v>
      </c>
      <c r="K619" t="str">
        <f>VLOOKUP(Table1[[#This Row],[Team]],Table2[],11,)</f>
        <v>Group A</v>
      </c>
      <c r="L619" s="1" t="b">
        <v>0</v>
      </c>
      <c r="M619" s="17">
        <v>0.9</v>
      </c>
      <c r="N619" s="9">
        <v>0.5</v>
      </c>
      <c r="O619" s="9">
        <v>0.22</v>
      </c>
      <c r="P619" s="9">
        <v>0.1</v>
      </c>
      <c r="Q619" s="16">
        <v>0.04</v>
      </c>
      <c r="R619" s="18" t="b">
        <v>0</v>
      </c>
      <c r="T619" s="13"/>
    </row>
    <row r="620" spans="1:20" ht="20.100000000000001" customHeight="1" x14ac:dyDescent="0.25">
      <c r="A620" s="11">
        <v>597</v>
      </c>
      <c r="B620" t="s">
        <v>495</v>
      </c>
      <c r="C620" s="21" t="str">
        <f>VLOOKUP(Table1[[#This Row],[pID]],FIFAdata5626[],5,)</f>
        <v>Ramin Rezaeian</v>
      </c>
      <c r="D620" s="11" t="e" cm="1" vm="61">
        <f t="array" aca="1" ref="D620" ca="1">_xlfn.FIELDVALUE(Table1[[#This Row],[Team]],"image")</f>
        <v>#VALUE!</v>
      </c>
      <c r="E620" s="21" t="e" vm="62">
        <v>#VALUE!</v>
      </c>
      <c r="F620" s="11" t="str">
        <f>VLOOKUP(Table1[[#This Row],[pID]],FIFAdata5626[],7,FALSE)</f>
        <v>DEF</v>
      </c>
      <c r="G620" s="23">
        <v>66.666666666666657</v>
      </c>
      <c r="H620" s="11">
        <f>VLOOKUP(Table1[[#This Row],[pID]],FIFAdata5626[],8,FALSE)</f>
        <v>4</v>
      </c>
      <c r="I620" s="29" t="str">
        <f>IF(VLOOKUP(Table1[[#This Row],[pID]],FIFAdata5626[],9,FALSE)="playing","In the squad","Not selected")</f>
        <v>In the squad</v>
      </c>
      <c r="J620" s="11" t="str">
        <f>VLOOKUP(Table1[[#This Row],[Team]],Table2[],10,)</f>
        <v>Pot 2</v>
      </c>
      <c r="K620" s="11" t="str">
        <f>VLOOKUP(Table1[[#This Row],[Team]],Table2[],11,)</f>
        <v>Group G</v>
      </c>
      <c r="L620" s="2" t="b">
        <v>1</v>
      </c>
      <c r="M620" s="36">
        <v>0.62</v>
      </c>
      <c r="N620" s="37">
        <v>0.19</v>
      </c>
      <c r="O620" s="37">
        <v>0.04</v>
      </c>
      <c r="P620" s="37">
        <v>0.02</v>
      </c>
      <c r="Q620" s="38">
        <v>0.01</v>
      </c>
      <c r="R620" s="39" t="b">
        <v>0</v>
      </c>
      <c r="S620" s="11"/>
      <c r="T620" s="44"/>
    </row>
    <row r="621" spans="1:20" ht="20.100000000000001" customHeight="1" x14ac:dyDescent="0.25">
      <c r="A621" s="11">
        <v>598</v>
      </c>
      <c r="B621" t="s">
        <v>496</v>
      </c>
      <c r="C621" s="21" t="str">
        <f>VLOOKUP(Table1[[#This Row],[pID]],FIFAdata5626[],5,)</f>
        <v>Hossein Kanani</v>
      </c>
      <c r="D621" s="11" t="e" cm="1" vm="61">
        <f t="array" aca="1" ref="D621" ca="1">_xlfn.FIELDVALUE(Table1[[#This Row],[Team]],"image")</f>
        <v>#VALUE!</v>
      </c>
      <c r="E621" s="21" t="e" vm="62">
        <v>#VALUE!</v>
      </c>
      <c r="F621" s="11" t="str">
        <f>VLOOKUP(Table1[[#This Row],[pID]],FIFAdata5626[],7,FALSE)</f>
        <v>DEF</v>
      </c>
      <c r="G621" s="23">
        <v>65</v>
      </c>
      <c r="H621" s="11">
        <f>VLOOKUP(Table1[[#This Row],[pID]],FIFAdata5626[],8,FALSE)</f>
        <v>3.9</v>
      </c>
      <c r="I621" s="28" t="str">
        <f>IF(VLOOKUP(Table1[[#This Row],[pID]],FIFAdata5626[],9,FALSE)="playing","In the squad","Not selected")</f>
        <v>In the squad</v>
      </c>
      <c r="J621" s="11" t="str">
        <f>VLOOKUP(Table1[[#This Row],[Team]],Table2[],10,)</f>
        <v>Pot 2</v>
      </c>
      <c r="K621" s="11" t="str">
        <f>VLOOKUP(Table1[[#This Row],[Team]],Table2[],11,)</f>
        <v>Group G</v>
      </c>
      <c r="L621" s="1" t="b">
        <v>1</v>
      </c>
      <c r="M621" s="36">
        <v>0.62</v>
      </c>
      <c r="N621" s="37">
        <v>0.19</v>
      </c>
      <c r="O621" s="37">
        <v>0.04</v>
      </c>
      <c r="P621" s="37">
        <v>0.02</v>
      </c>
      <c r="Q621" s="38">
        <v>0.01</v>
      </c>
      <c r="R621" s="39" t="b">
        <v>0</v>
      </c>
      <c r="S621" s="11"/>
      <c r="T621" s="44"/>
    </row>
    <row r="622" spans="1:20" ht="20.100000000000001" customHeight="1" x14ac:dyDescent="0.25">
      <c r="A622" s="11">
        <v>599</v>
      </c>
      <c r="B622" t="s">
        <v>497</v>
      </c>
      <c r="C622" s="21" t="str">
        <f>VLOOKUP(Table1[[#This Row],[pID]],FIFAdata5626[],5,)</f>
        <v>Milad Mohammadi</v>
      </c>
      <c r="D622" s="11" t="e" cm="1" vm="61">
        <f t="array" aca="1" ref="D622" ca="1">_xlfn.FIELDVALUE(Table1[[#This Row],[Team]],"image")</f>
        <v>#VALUE!</v>
      </c>
      <c r="E622" s="21" t="e" vm="62">
        <v>#VALUE!</v>
      </c>
      <c r="F622" s="11" t="str">
        <f>VLOOKUP(Table1[[#This Row],[pID]],FIFAdata5626[],7,FALSE)</f>
        <v>DEF</v>
      </c>
      <c r="G622" s="23">
        <v>63.333333333333329</v>
      </c>
      <c r="H622" s="11">
        <f>VLOOKUP(Table1[[#This Row],[pID]],FIFAdata5626[],8,FALSE)</f>
        <v>3.8</v>
      </c>
      <c r="I622" s="28" t="str">
        <f>IF(VLOOKUP(Table1[[#This Row],[pID]],FIFAdata5626[],9,FALSE)="playing","In the squad","Not selected")</f>
        <v>In the squad</v>
      </c>
      <c r="J622" s="11" t="str">
        <f>VLOOKUP(Table1[[#This Row],[Team]],Table2[],10,)</f>
        <v>Pot 2</v>
      </c>
      <c r="K622" s="11" t="str">
        <f>VLOOKUP(Table1[[#This Row],[Team]],Table2[],11,)</f>
        <v>Group G</v>
      </c>
      <c r="L622" s="1" t="b">
        <v>1</v>
      </c>
      <c r="M622" s="36">
        <v>0.62</v>
      </c>
      <c r="N622" s="37">
        <v>0.19</v>
      </c>
      <c r="O622" s="37">
        <v>0.04</v>
      </c>
      <c r="P622" s="37">
        <v>0.02</v>
      </c>
      <c r="Q622" s="38">
        <v>0.01</v>
      </c>
      <c r="R622" s="39" t="b">
        <v>0</v>
      </c>
      <c r="S622" s="11"/>
      <c r="T622" s="44"/>
    </row>
    <row r="623" spans="1:20" ht="20.100000000000001" customHeight="1" x14ac:dyDescent="0.25">
      <c r="A623" s="11">
        <v>600</v>
      </c>
      <c r="B623" t="s">
        <v>498</v>
      </c>
      <c r="C623" s="21" t="str">
        <f>VLOOKUP(Table1[[#This Row],[pID]],FIFAdata5626[],5,)</f>
        <v>Shoja Khalilzadeh</v>
      </c>
      <c r="D623" s="11" t="e" cm="1" vm="61">
        <f t="array" aca="1" ref="D623" ca="1">_xlfn.FIELDVALUE(Table1[[#This Row],[Team]],"image")</f>
        <v>#VALUE!</v>
      </c>
      <c r="E623" s="21" t="e" vm="62">
        <v>#VALUE!</v>
      </c>
      <c r="F623" s="11" t="str">
        <f>VLOOKUP(Table1[[#This Row],[pID]],FIFAdata5626[],7,FALSE)</f>
        <v>DEF</v>
      </c>
      <c r="G623" s="23">
        <v>63.333333333333329</v>
      </c>
      <c r="H623" s="11">
        <f>VLOOKUP(Table1[[#This Row],[pID]],FIFAdata5626[],8,FALSE)</f>
        <v>3.8</v>
      </c>
      <c r="I623" s="28" t="str">
        <f>IF(VLOOKUP(Table1[[#This Row],[pID]],FIFAdata5626[],9,FALSE)="playing","In the squad","Not selected")</f>
        <v>In the squad</v>
      </c>
      <c r="J623" s="11" t="str">
        <f>VLOOKUP(Table1[[#This Row],[Team]],Table2[],10,)</f>
        <v>Pot 2</v>
      </c>
      <c r="K623" s="11" t="str">
        <f>VLOOKUP(Table1[[#This Row],[Team]],Table2[],11,)</f>
        <v>Group G</v>
      </c>
      <c r="L623" s="1" t="b">
        <v>1</v>
      </c>
      <c r="M623" s="36">
        <v>0.62</v>
      </c>
      <c r="N623" s="37">
        <v>0.19</v>
      </c>
      <c r="O623" s="37">
        <v>0.04</v>
      </c>
      <c r="P623" s="37">
        <v>0.02</v>
      </c>
      <c r="Q623" s="38">
        <v>0.01</v>
      </c>
      <c r="R623" s="39" t="b">
        <v>0</v>
      </c>
      <c r="S623" s="11"/>
      <c r="T623" s="44"/>
    </row>
    <row r="624" spans="1:20" ht="20.100000000000001" customHeight="1" thickBot="1" x14ac:dyDescent="0.3">
      <c r="A624" s="20">
        <v>601</v>
      </c>
      <c r="B624" t="s">
        <v>499</v>
      </c>
      <c r="C624" s="22" t="str">
        <f>VLOOKUP(Table1[[#This Row],[pID]],FIFAdata5626[],5,)</f>
        <v>Ehsan Hajisafi</v>
      </c>
      <c r="D624" s="20" t="e" cm="1" vm="61">
        <f t="array" aca="1" ref="D624" ca="1">_xlfn.FIELDVALUE(Table1[[#This Row],[Team]],"image")</f>
        <v>#VALUE!</v>
      </c>
      <c r="E624" s="22" t="e" vm="62">
        <v>#VALUE!</v>
      </c>
      <c r="F624" s="20" t="str">
        <f>VLOOKUP(Table1[[#This Row],[pID]],FIFAdata5626[],7,FALSE)</f>
        <v>DEF</v>
      </c>
      <c r="G624" s="24">
        <v>61.666666666666671</v>
      </c>
      <c r="H624" s="20">
        <f>VLOOKUP(Table1[[#This Row],[pID]],FIFAdata5626[],8,FALSE)</f>
        <v>3.7</v>
      </c>
      <c r="I624" s="30" t="str">
        <f>IF(VLOOKUP(Table1[[#This Row],[pID]],FIFAdata5626[],9,FALSE)="playing","In the squad","Not selected")</f>
        <v>In the squad</v>
      </c>
      <c r="J624" s="20" t="str">
        <f>VLOOKUP(Table1[[#This Row],[Team]],Table2[],10,)</f>
        <v>Pot 2</v>
      </c>
      <c r="K624" s="20" t="str">
        <f>VLOOKUP(Table1[[#This Row],[Team]],Table2[],11,)</f>
        <v>Group G</v>
      </c>
      <c r="L624" s="1" t="b">
        <v>1</v>
      </c>
      <c r="M624" s="40">
        <v>0.62</v>
      </c>
      <c r="N624" s="41">
        <v>0.19</v>
      </c>
      <c r="O624" s="41">
        <v>0.04</v>
      </c>
      <c r="P624" s="41">
        <v>0.02</v>
      </c>
      <c r="Q624" s="42">
        <v>0.01</v>
      </c>
      <c r="R624" s="43" t="b">
        <v>0</v>
      </c>
      <c r="S624" s="20"/>
      <c r="T624" s="45"/>
    </row>
    <row r="625" spans="1:20" ht="20.100000000000001" customHeight="1" x14ac:dyDescent="0.25">
      <c r="A625" s="11">
        <v>603</v>
      </c>
      <c r="B625" t="s">
        <v>500</v>
      </c>
      <c r="C625" s="21" t="str">
        <f>VLOOKUP(Table1[[#This Row],[pID]],FIFAdata5626[],5,)</f>
        <v>Saleh Hardani</v>
      </c>
      <c r="D625" s="11" t="e" cm="1" vm="61">
        <f t="array" aca="1" ref="D625" ca="1">_xlfn.FIELDVALUE(Table1[[#This Row],[Team]],"image")</f>
        <v>#VALUE!</v>
      </c>
      <c r="E625" s="21" t="e" vm="62">
        <v>#VALUE!</v>
      </c>
      <c r="F625" s="11" t="str">
        <f>VLOOKUP(Table1[[#This Row],[pID]],FIFAdata5626[],7,FALSE)</f>
        <v>DEF</v>
      </c>
      <c r="G625" s="23">
        <v>61.666666666666671</v>
      </c>
      <c r="H625" s="11">
        <f>VLOOKUP(Table1[[#This Row],[pID]],FIFAdata5626[],8,FALSE)</f>
        <v>3.7</v>
      </c>
      <c r="I625" s="28" t="str">
        <f>IF(VLOOKUP(Table1[[#This Row],[pID]],FIFAdata5626[],9,FALSE)="playing","In the squad","Not selected")</f>
        <v>In the squad</v>
      </c>
      <c r="J625" s="11" t="str">
        <f>VLOOKUP(Table1[[#This Row],[Team]],Table2[],10,)</f>
        <v>Pot 2</v>
      </c>
      <c r="K625" s="11" t="str">
        <f>VLOOKUP(Table1[[#This Row],[Team]],Table2[],11,)</f>
        <v>Group G</v>
      </c>
      <c r="L625" s="1" t="b">
        <v>1</v>
      </c>
      <c r="M625" s="36">
        <v>0.62</v>
      </c>
      <c r="N625" s="37">
        <v>0.19</v>
      </c>
      <c r="O625" s="37">
        <v>0.04</v>
      </c>
      <c r="P625" s="37">
        <v>0.02</v>
      </c>
      <c r="Q625" s="38">
        <v>0.01</v>
      </c>
      <c r="R625" s="39" t="b">
        <v>0</v>
      </c>
      <c r="S625" s="11"/>
      <c r="T625" s="44"/>
    </row>
    <row r="626" spans="1:20" ht="20.100000000000001" customHeight="1" x14ac:dyDescent="0.25">
      <c r="A626" s="11">
        <v>606</v>
      </c>
      <c r="B626" t="s">
        <v>501</v>
      </c>
      <c r="C626" s="21" t="str">
        <f>VLOOKUP(Table1[[#This Row],[pID]],FIFAdata5626[],5,)</f>
        <v>Ali Nemati</v>
      </c>
      <c r="D626" s="11" t="e" cm="1" vm="61">
        <f t="array" aca="1" ref="D626" ca="1">_xlfn.FIELDVALUE(Table1[[#This Row],[Team]],"image")</f>
        <v>#VALUE!</v>
      </c>
      <c r="E626" s="21" t="e" vm="62">
        <v>#VALUE!</v>
      </c>
      <c r="F626" s="11" t="str">
        <f>VLOOKUP(Table1[[#This Row],[pID]],FIFAdata5626[],7,FALSE)</f>
        <v>DEF</v>
      </c>
      <c r="G626" s="23">
        <v>58.333333333333336</v>
      </c>
      <c r="H626" s="11">
        <f>VLOOKUP(Table1[[#This Row],[pID]],FIFAdata5626[],8,FALSE)</f>
        <v>3.5</v>
      </c>
      <c r="I626" s="28" t="str">
        <f>IF(VLOOKUP(Table1[[#This Row],[pID]],FIFAdata5626[],9,FALSE)="playing","In the squad","Not selected")</f>
        <v>In the squad</v>
      </c>
      <c r="J626" s="11" t="str">
        <f>VLOOKUP(Table1[[#This Row],[Team]],Table2[],10,)</f>
        <v>Pot 2</v>
      </c>
      <c r="K626" s="11" t="str">
        <f>VLOOKUP(Table1[[#This Row],[Team]],Table2[],11,)</f>
        <v>Group G</v>
      </c>
      <c r="L626" s="1" t="b">
        <v>1</v>
      </c>
      <c r="M626" s="36">
        <v>0.62</v>
      </c>
      <c r="N626" s="37">
        <v>0.19</v>
      </c>
      <c r="O626" s="37">
        <v>0.04</v>
      </c>
      <c r="P626" s="37">
        <v>0.02</v>
      </c>
      <c r="Q626" s="38">
        <v>0.01</v>
      </c>
      <c r="R626" s="39" t="b">
        <v>0</v>
      </c>
      <c r="S626" s="11"/>
      <c r="T626" s="44"/>
    </row>
    <row r="627" spans="1:20" ht="20.100000000000001" customHeight="1" x14ac:dyDescent="0.25">
      <c r="A627" s="11">
        <v>608</v>
      </c>
      <c r="B627" t="s">
        <v>502</v>
      </c>
      <c r="C627" s="21" t="str">
        <f>VLOOKUP(Table1[[#This Row],[pID]],FIFAdata5626[],5,)</f>
        <v>Aria Yousefi</v>
      </c>
      <c r="D627" s="11" t="e" cm="1" vm="61">
        <f t="array" aca="1" ref="D627" ca="1">_xlfn.FIELDVALUE(Table1[[#This Row],[Team]],"image")</f>
        <v>#VALUE!</v>
      </c>
      <c r="E627" s="21" t="e" vm="62">
        <v>#VALUE!</v>
      </c>
      <c r="F627" s="11" t="str">
        <f>VLOOKUP(Table1[[#This Row],[pID]],FIFAdata5626[],7,FALSE)</f>
        <v>DEF</v>
      </c>
      <c r="G627" s="23">
        <v>58.333333333333336</v>
      </c>
      <c r="H627" s="11">
        <f>VLOOKUP(Table1[[#This Row],[pID]],FIFAdata5626[],8,FALSE)</f>
        <v>3.5</v>
      </c>
      <c r="I627" s="28" t="str">
        <f>IF(VLOOKUP(Table1[[#This Row],[pID]],FIFAdata5626[],9,FALSE)="playing","In the squad","Not selected")</f>
        <v>In the squad</v>
      </c>
      <c r="J627" s="11" t="str">
        <f>VLOOKUP(Table1[[#This Row],[Team]],Table2[],10,)</f>
        <v>Pot 2</v>
      </c>
      <c r="K627" s="11" t="str">
        <f>VLOOKUP(Table1[[#This Row],[Team]],Table2[],11,)</f>
        <v>Group G</v>
      </c>
      <c r="L627" s="1" t="b">
        <v>1</v>
      </c>
      <c r="M627" s="36">
        <v>0.62</v>
      </c>
      <c r="N627" s="37">
        <v>0.19</v>
      </c>
      <c r="O627" s="37">
        <v>0.04</v>
      </c>
      <c r="P627" s="37">
        <v>0.02</v>
      </c>
      <c r="Q627" s="38">
        <v>0.01</v>
      </c>
      <c r="R627" s="39" t="b">
        <v>0</v>
      </c>
      <c r="S627" s="11"/>
      <c r="T627" s="44"/>
    </row>
    <row r="628" spans="1:20" ht="20.100000000000001" customHeight="1" x14ac:dyDescent="0.25">
      <c r="A628" s="11">
        <v>609</v>
      </c>
      <c r="B628" t="s">
        <v>503</v>
      </c>
      <c r="C628" s="21" t="str">
        <f>VLOOKUP(Table1[[#This Row],[pID]],FIFAdata5626[],5,)</f>
        <v>Danial Eiri</v>
      </c>
      <c r="D628" s="11" t="e" cm="1" vm="61">
        <f t="array" aca="1" ref="D628" ca="1">_xlfn.FIELDVALUE(Table1[[#This Row],[Team]],"image")</f>
        <v>#VALUE!</v>
      </c>
      <c r="E628" s="21" t="e" vm="62">
        <v>#VALUE!</v>
      </c>
      <c r="F628" s="11" t="str">
        <f>VLOOKUP(Table1[[#This Row],[pID]],FIFAdata5626[],7,FALSE)</f>
        <v>DEF</v>
      </c>
      <c r="G628" s="23">
        <v>58.333333333333336</v>
      </c>
      <c r="H628" s="11">
        <f>VLOOKUP(Table1[[#This Row],[pID]],FIFAdata5626[],8,FALSE)</f>
        <v>3.5</v>
      </c>
      <c r="I628" s="28" t="str">
        <f>IF(VLOOKUP(Table1[[#This Row],[pID]],FIFAdata5626[],9,FALSE)="playing","In the squad","Not selected")</f>
        <v>In the squad</v>
      </c>
      <c r="J628" s="11" t="str">
        <f>VLOOKUP(Table1[[#This Row],[Team]],Table2[],10,)</f>
        <v>Pot 2</v>
      </c>
      <c r="K628" s="11" t="str">
        <f>VLOOKUP(Table1[[#This Row],[Team]],Table2[],11,)</f>
        <v>Group G</v>
      </c>
      <c r="L628" s="1" t="b">
        <v>1</v>
      </c>
      <c r="M628" s="36">
        <v>0.62</v>
      </c>
      <c r="N628" s="37">
        <v>0.19</v>
      </c>
      <c r="O628" s="37">
        <v>0.04</v>
      </c>
      <c r="P628" s="37">
        <v>0.02</v>
      </c>
      <c r="Q628" s="38">
        <v>0.01</v>
      </c>
      <c r="R628" s="39" t="b">
        <v>0</v>
      </c>
      <c r="S628" s="11"/>
      <c r="T628" s="44"/>
    </row>
    <row r="629" spans="1:20" ht="20.100000000000001" customHeight="1" x14ac:dyDescent="0.25">
      <c r="A629" s="11">
        <v>627</v>
      </c>
      <c r="B629" t="s">
        <v>518</v>
      </c>
      <c r="C629" s="21" t="str">
        <f>VLOOKUP(Table1[[#This Row],[pID]],FIFAdata5626[],5,)</f>
        <v>Mohammad Mohebi</v>
      </c>
      <c r="D629" s="11" t="e" cm="1" vm="61">
        <f t="array" aca="1" ref="D629" ca="1">_xlfn.FIELDVALUE(Table1[[#This Row],[Team]],"image")</f>
        <v>#VALUE!</v>
      </c>
      <c r="E629" s="21" t="e" vm="62">
        <v>#VALUE!</v>
      </c>
      <c r="F629" s="11" t="str">
        <f>VLOOKUP(Table1[[#This Row],[pID]],FIFAdata5626[],7,FALSE)</f>
        <v>MID</v>
      </c>
      <c r="G629" s="23">
        <v>59.000000000000007</v>
      </c>
      <c r="H629" s="11">
        <f>VLOOKUP(Table1[[#This Row],[pID]],FIFAdata5626[],8,FALSE)</f>
        <v>5.9</v>
      </c>
      <c r="I629" s="28" t="str">
        <f>IF(VLOOKUP(Table1[[#This Row],[pID]],FIFAdata5626[],9,FALSE)="playing","In the squad","Not selected")</f>
        <v>In the squad</v>
      </c>
      <c r="J629" s="11" t="str">
        <f>VLOOKUP(Table1[[#This Row],[Team]],Table2[],10,)</f>
        <v>Pot 2</v>
      </c>
      <c r="K629" s="11" t="str">
        <f>VLOOKUP(Table1[[#This Row],[Team]],Table2[],11,)</f>
        <v>Group G</v>
      </c>
      <c r="L629" s="1" t="b">
        <v>1</v>
      </c>
      <c r="M629" s="36">
        <v>0.62</v>
      </c>
      <c r="N629" s="37">
        <v>0.19</v>
      </c>
      <c r="O629" s="37">
        <v>0.04</v>
      </c>
      <c r="P629" s="37">
        <v>0.02</v>
      </c>
      <c r="Q629" s="38">
        <v>0.01</v>
      </c>
      <c r="R629" s="39" t="b">
        <v>0</v>
      </c>
      <c r="S629" s="11"/>
      <c r="T629" s="44"/>
    </row>
    <row r="630" spans="1:20" ht="20.100000000000001" hidden="1" customHeight="1" x14ac:dyDescent="0.25">
      <c r="A630">
        <v>760</v>
      </c>
      <c r="B630" t="s">
        <v>637</v>
      </c>
      <c r="C630" t="str">
        <f>VLOOKUP(Table1[[#This Row],[pID]],FIFAdata5626[],5,)</f>
        <v>Carlos Rodríguez</v>
      </c>
      <c r="D630" s="11" t="e" cm="1" vm="71">
        <f t="array" aca="1" ref="D630" ca="1">_xlfn.FIELDVALUE(Table1[[#This Row],[Team]],"image")</f>
        <v>#VALUE!</v>
      </c>
      <c r="E630" t="e" vm="72">
        <v>#VALUE!</v>
      </c>
      <c r="F630" t="str">
        <f>VLOOKUP(Table1[[#This Row],[pID]],FIFAdata5626[],7,FALSE)</f>
        <v>MID</v>
      </c>
      <c r="G630" s="8">
        <v>59.000000000000007</v>
      </c>
      <c r="H630">
        <f>VLOOKUP(Table1[[#This Row],[pID]],FIFAdata5626[],8,FALSE)</f>
        <v>5.9</v>
      </c>
      <c r="I630" s="14" t="str">
        <f>IF(VLOOKUP(Table1[[#This Row],[pID]],FIFAdata5626[],9,FALSE)="playing","In the squad","Not selected")</f>
        <v>Not selected</v>
      </c>
      <c r="J630" t="str">
        <f>VLOOKUP(Table1[[#This Row],[Team]],Table2[],10,)</f>
        <v>Pot 1</v>
      </c>
      <c r="K630" t="str">
        <f>VLOOKUP(Table1[[#This Row],[Team]],Table2[],11,)</f>
        <v>Group A</v>
      </c>
      <c r="L630" s="1" t="b">
        <v>0</v>
      </c>
      <c r="M630" s="17">
        <v>0.9</v>
      </c>
      <c r="N630" s="9">
        <v>0.5</v>
      </c>
      <c r="O630" s="9">
        <v>0.22</v>
      </c>
      <c r="P630" s="9">
        <v>0.1</v>
      </c>
      <c r="Q630" s="16">
        <v>0.04</v>
      </c>
      <c r="R630" s="18" t="b">
        <v>0</v>
      </c>
      <c r="T630" s="13"/>
    </row>
    <row r="631" spans="1:20" ht="20.100000000000001" hidden="1" customHeight="1" x14ac:dyDescent="0.25">
      <c r="A631">
        <v>761</v>
      </c>
      <c r="B631" t="s">
        <v>638</v>
      </c>
      <c r="C631" t="str">
        <f>VLOOKUP(Table1[[#This Row],[pID]],FIFAdata5626[],5,)</f>
        <v>Érick Sánchez</v>
      </c>
      <c r="D631" s="11" t="e" cm="1" vm="71">
        <f t="array" aca="1" ref="D631" ca="1">_xlfn.FIELDVALUE(Table1[[#This Row],[Team]],"image")</f>
        <v>#VALUE!</v>
      </c>
      <c r="E631" t="e" vm="72">
        <v>#VALUE!</v>
      </c>
      <c r="F631" t="str">
        <f>VLOOKUP(Table1[[#This Row],[pID]],FIFAdata5626[],7,FALSE)</f>
        <v>MID</v>
      </c>
      <c r="G631" s="8">
        <v>45</v>
      </c>
      <c r="H631">
        <f>VLOOKUP(Table1[[#This Row],[pID]],FIFAdata5626[],8,FALSE)</f>
        <v>4.5</v>
      </c>
      <c r="I631" s="14" t="str">
        <f>IF(VLOOKUP(Table1[[#This Row],[pID]],FIFAdata5626[],9,FALSE)="playing","In the squad","Not selected")</f>
        <v>Not selected</v>
      </c>
      <c r="J631" t="str">
        <f>VLOOKUP(Table1[[#This Row],[Team]],Table2[],10,)</f>
        <v>Pot 1</v>
      </c>
      <c r="K631" t="str">
        <f>VLOOKUP(Table1[[#This Row],[Team]],Table2[],11,)</f>
        <v>Group A</v>
      </c>
      <c r="L631" s="1" t="b">
        <v>0</v>
      </c>
      <c r="M631" s="17">
        <v>0.9</v>
      </c>
      <c r="N631" s="9">
        <v>0.5</v>
      </c>
      <c r="O631" s="9">
        <v>0.22</v>
      </c>
      <c r="P631" s="9">
        <v>0.1</v>
      </c>
      <c r="Q631" s="16">
        <v>0.04</v>
      </c>
      <c r="R631" s="18" t="b">
        <v>0</v>
      </c>
      <c r="T631" s="13"/>
    </row>
    <row r="632" spans="1:20" ht="20.100000000000001" customHeight="1" x14ac:dyDescent="0.25">
      <c r="A632" s="11">
        <v>629</v>
      </c>
      <c r="B632" t="s">
        <v>519</v>
      </c>
      <c r="C632" s="21" t="str">
        <f>VLOOKUP(Table1[[#This Row],[pID]],FIFAdata5626[],5,)</f>
        <v>Mehdi Ghayedi</v>
      </c>
      <c r="D632" s="11" t="e" cm="1" vm="61">
        <f t="array" aca="1" ref="D632" ca="1">_xlfn.FIELDVALUE(Table1[[#This Row],[Team]],"image")</f>
        <v>#VALUE!</v>
      </c>
      <c r="E632" s="21" t="e" vm="62">
        <v>#VALUE!</v>
      </c>
      <c r="F632" s="11" t="str">
        <f>VLOOKUP(Table1[[#This Row],[pID]],FIFAdata5626[],7,FALSE)</f>
        <v>MID</v>
      </c>
      <c r="G632" s="23">
        <v>59.000000000000007</v>
      </c>
      <c r="H632" s="11">
        <f>VLOOKUP(Table1[[#This Row],[pID]],FIFAdata5626[],8,FALSE)</f>
        <v>5.9</v>
      </c>
      <c r="I632" s="28" t="str">
        <f>IF(VLOOKUP(Table1[[#This Row],[pID]],FIFAdata5626[],9,FALSE)="playing","In the squad","Not selected")</f>
        <v>In the squad</v>
      </c>
      <c r="J632" s="11" t="str">
        <f>VLOOKUP(Table1[[#This Row],[Team]],Table2[],10,)</f>
        <v>Pot 2</v>
      </c>
      <c r="K632" s="11" t="str">
        <f>VLOOKUP(Table1[[#This Row],[Team]],Table2[],11,)</f>
        <v>Group G</v>
      </c>
      <c r="L632" s="1" t="b">
        <v>1</v>
      </c>
      <c r="M632" s="36">
        <v>0.62</v>
      </c>
      <c r="N632" s="37">
        <v>0.19</v>
      </c>
      <c r="O632" s="37">
        <v>0.04</v>
      </c>
      <c r="P632" s="37">
        <v>0.02</v>
      </c>
      <c r="Q632" s="38">
        <v>0.01</v>
      </c>
      <c r="R632" s="39" t="b">
        <v>0</v>
      </c>
      <c r="S632" s="11"/>
      <c r="T632" s="44"/>
    </row>
    <row r="633" spans="1:20" ht="20.100000000000001" customHeight="1" x14ac:dyDescent="0.25">
      <c r="A633" s="11">
        <v>625</v>
      </c>
      <c r="B633" t="s">
        <v>516</v>
      </c>
      <c r="C633" s="21" t="str">
        <f>VLOOKUP(Table1[[#This Row],[pID]],FIFAdata5626[],5,)</f>
        <v>Mehdi Torabi</v>
      </c>
      <c r="D633" s="11" t="e" cm="1" vm="61">
        <f t="array" aca="1" ref="D633" ca="1">_xlfn.FIELDVALUE(Table1[[#This Row],[Team]],"image")</f>
        <v>#VALUE!</v>
      </c>
      <c r="E633" s="21" t="e" vm="62">
        <v>#VALUE!</v>
      </c>
      <c r="F633" s="11" t="str">
        <f>VLOOKUP(Table1[[#This Row],[pID]],FIFAdata5626[],7,FALSE)</f>
        <v>MID</v>
      </c>
      <c r="G633" s="23">
        <v>55.999999999999993</v>
      </c>
      <c r="H633" s="11">
        <f>VLOOKUP(Table1[[#This Row],[pID]],FIFAdata5626[],8,FALSE)</f>
        <v>5.6</v>
      </c>
      <c r="I633" s="28" t="str">
        <f>IF(VLOOKUP(Table1[[#This Row],[pID]],FIFAdata5626[],9,FALSE)="playing","In the squad","Not selected")</f>
        <v>In the squad</v>
      </c>
      <c r="J633" s="11" t="str">
        <f>VLOOKUP(Table1[[#This Row],[Team]],Table2[],10,)</f>
        <v>Pot 2</v>
      </c>
      <c r="K633" s="11" t="str">
        <f>VLOOKUP(Table1[[#This Row],[Team]],Table2[],11,)</f>
        <v>Group G</v>
      </c>
      <c r="L633" s="1" t="b">
        <v>1</v>
      </c>
      <c r="M633" s="36">
        <v>0.62</v>
      </c>
      <c r="N633" s="37">
        <v>0.19</v>
      </c>
      <c r="O633" s="37">
        <v>0.04</v>
      </c>
      <c r="P633" s="37">
        <v>0.02</v>
      </c>
      <c r="Q633" s="38">
        <v>0.01</v>
      </c>
      <c r="R633" s="39" t="b">
        <v>0</v>
      </c>
      <c r="S633" s="11"/>
      <c r="T633" s="44"/>
    </row>
    <row r="634" spans="1:20" ht="20.100000000000001" customHeight="1" x14ac:dyDescent="0.25">
      <c r="A634" s="11">
        <v>626</v>
      </c>
      <c r="B634" t="s">
        <v>517</v>
      </c>
      <c r="C634" s="21" t="str">
        <f>VLOOKUP(Table1[[#This Row],[pID]],FIFAdata5626[],5,)</f>
        <v>Saeid Ezatolahi</v>
      </c>
      <c r="D634" s="11" t="e" cm="1" vm="61">
        <f t="array" aca="1" ref="D634" ca="1">_xlfn.FIELDVALUE(Table1[[#This Row],[Team]],"image")</f>
        <v>#VALUE!</v>
      </c>
      <c r="E634" s="21" t="e" vm="62">
        <v>#VALUE!</v>
      </c>
      <c r="F634" s="11" t="str">
        <f>VLOOKUP(Table1[[#This Row],[pID]],FIFAdata5626[],7,FALSE)</f>
        <v>MID</v>
      </c>
      <c r="G634" s="23">
        <v>55.999999999999993</v>
      </c>
      <c r="H634" s="11">
        <f>VLOOKUP(Table1[[#This Row],[pID]],FIFAdata5626[],8,FALSE)</f>
        <v>5.6</v>
      </c>
      <c r="I634" s="28" t="str">
        <f>IF(VLOOKUP(Table1[[#This Row],[pID]],FIFAdata5626[],9,FALSE)="playing","In the squad","Not selected")</f>
        <v>In the squad</v>
      </c>
      <c r="J634" s="11" t="str">
        <f>VLOOKUP(Table1[[#This Row],[Team]],Table2[],10,)</f>
        <v>Pot 2</v>
      </c>
      <c r="K634" s="11" t="str">
        <f>VLOOKUP(Table1[[#This Row],[Team]],Table2[],11,)</f>
        <v>Group G</v>
      </c>
      <c r="L634" s="1" t="b">
        <v>1</v>
      </c>
      <c r="M634" s="36">
        <v>0.62</v>
      </c>
      <c r="N634" s="37">
        <v>0.19</v>
      </c>
      <c r="O634" s="37">
        <v>0.04</v>
      </c>
      <c r="P634" s="37">
        <v>0.02</v>
      </c>
      <c r="Q634" s="38">
        <v>0.01</v>
      </c>
      <c r="R634" s="39" t="b">
        <v>0</v>
      </c>
      <c r="S634" s="11"/>
      <c r="T634" s="44"/>
    </row>
    <row r="635" spans="1:20" ht="20.100000000000001" hidden="1" customHeight="1" x14ac:dyDescent="0.25">
      <c r="A635">
        <v>766</v>
      </c>
      <c r="B635" t="s">
        <v>642</v>
      </c>
      <c r="C635" t="str">
        <f>VLOOKUP(Table1[[#This Row],[pID]],FIFAdata5626[],5,)</f>
        <v>Oussama Targhalline</v>
      </c>
      <c r="D635" s="11" t="e" cm="1" vm="29">
        <f t="array" aca="1" ref="D635" ca="1">_xlfn.FIELDVALUE(Table1[[#This Row],[Team]],"image")</f>
        <v>#VALUE!</v>
      </c>
      <c r="E635" t="e" vm="30">
        <v>#VALUE!</v>
      </c>
      <c r="F635" t="str">
        <f>VLOOKUP(Table1[[#This Row],[pID]],FIFAdata5626[],7,FALSE)</f>
        <v>MID</v>
      </c>
      <c r="G635" s="8">
        <v>53</v>
      </c>
      <c r="H635">
        <f>VLOOKUP(Table1[[#This Row],[pID]],FIFAdata5626[],8,FALSE)</f>
        <v>5.3</v>
      </c>
      <c r="I635" s="14" t="str">
        <f>IF(VLOOKUP(Table1[[#This Row],[pID]],FIFAdata5626[],9,FALSE)="playing","In the squad","Not selected")</f>
        <v>Not selected</v>
      </c>
      <c r="J635" t="str">
        <f>VLOOKUP(Table1[[#This Row],[Team]],Table2[],10,)</f>
        <v>Pot 2</v>
      </c>
      <c r="K635" t="str">
        <f>VLOOKUP(Table1[[#This Row],[Team]],Table2[],11,)</f>
        <v>Group C</v>
      </c>
      <c r="L635" s="1" t="b">
        <v>0</v>
      </c>
      <c r="M635" s="17">
        <v>0.87</v>
      </c>
      <c r="N635" s="9">
        <v>0.43</v>
      </c>
      <c r="O635" s="9">
        <v>0.22</v>
      </c>
      <c r="P635" s="9">
        <v>7.0000000000000007E-2</v>
      </c>
      <c r="Q635" s="16">
        <v>0.04</v>
      </c>
      <c r="R635" s="18" t="b">
        <v>0</v>
      </c>
      <c r="T635" s="13"/>
    </row>
    <row r="636" spans="1:20" ht="20.100000000000001" hidden="1" customHeight="1" x14ac:dyDescent="0.25">
      <c r="A636">
        <v>770</v>
      </c>
      <c r="B636" t="s">
        <v>643</v>
      </c>
      <c r="C636" t="str">
        <f>VLOOKUP(Table1[[#This Row],[pID]],FIFAdata5626[],5,)</f>
        <v>Souffian El Karouani</v>
      </c>
      <c r="D636" s="11" t="e" cm="1" vm="29">
        <f t="array" aca="1" ref="D636" ca="1">_xlfn.FIELDVALUE(Table1[[#This Row],[Team]],"image")</f>
        <v>#VALUE!</v>
      </c>
      <c r="E636" t="e" vm="30">
        <v>#VALUE!</v>
      </c>
      <c r="F636" t="str">
        <f>VLOOKUP(Table1[[#This Row],[pID]],FIFAdata5626[],7,FALSE)</f>
        <v>DEF</v>
      </c>
      <c r="G636" s="8">
        <v>66.666666666666657</v>
      </c>
      <c r="H636">
        <f>VLOOKUP(Table1[[#This Row],[pID]],FIFAdata5626[],8,FALSE)</f>
        <v>4</v>
      </c>
      <c r="I636" s="15" t="str">
        <f>IF(VLOOKUP(Table1[[#This Row],[pID]],FIFAdata5626[],9,FALSE)="playing","In the squad","Not selected")</f>
        <v>Not selected</v>
      </c>
      <c r="J636" t="str">
        <f>VLOOKUP(Table1[[#This Row],[Team]],Table2[],10,)</f>
        <v>Pot 2</v>
      </c>
      <c r="K636" t="str">
        <f>VLOOKUP(Table1[[#This Row],[Team]],Table2[],11,)</f>
        <v>Group C</v>
      </c>
      <c r="L636" s="2" t="b">
        <v>0</v>
      </c>
      <c r="M636" s="17">
        <v>0.87</v>
      </c>
      <c r="N636" s="9">
        <v>0.43</v>
      </c>
      <c r="O636" s="9">
        <v>0.22</v>
      </c>
      <c r="P636" s="9">
        <v>7.0000000000000007E-2</v>
      </c>
      <c r="Q636" s="16">
        <v>0.04</v>
      </c>
      <c r="R636" s="18" t="b">
        <v>0</v>
      </c>
      <c r="T636" s="13"/>
    </row>
    <row r="637" spans="1:20" ht="20.100000000000001" customHeight="1" x14ac:dyDescent="0.25">
      <c r="A637" s="11">
        <v>596</v>
      </c>
      <c r="B637" t="s">
        <v>494</v>
      </c>
      <c r="C637" s="21" t="str">
        <f>VLOOKUP(Table1[[#This Row],[pID]],FIFAdata5626[],5,)</f>
        <v>Mohammad Ghorbani</v>
      </c>
      <c r="D637" s="11" t="e" cm="1" vm="61">
        <f t="array" aca="1" ref="D637" ca="1">_xlfn.FIELDVALUE(Table1[[#This Row],[Team]],"image")</f>
        <v>#VALUE!</v>
      </c>
      <c r="E637" s="21" t="e" vm="62">
        <v>#VALUE!</v>
      </c>
      <c r="F637" s="11" t="str">
        <f>VLOOKUP(Table1[[#This Row],[pID]],FIFAdata5626[],7,FALSE)</f>
        <v>MID</v>
      </c>
      <c r="G637" s="23">
        <v>51</v>
      </c>
      <c r="H637" s="11">
        <f>VLOOKUP(Table1[[#This Row],[pID]],FIFAdata5626[],8,FALSE)</f>
        <v>5.0999999999999996</v>
      </c>
      <c r="I637" s="28" t="str">
        <f>IF(VLOOKUP(Table1[[#This Row],[pID]],FIFAdata5626[],9,FALSE)="playing","In the squad","Not selected")</f>
        <v>In the squad</v>
      </c>
      <c r="J637" s="11" t="str">
        <f>VLOOKUP(Table1[[#This Row],[Team]],Table2[],10,)</f>
        <v>Pot 2</v>
      </c>
      <c r="K637" s="11" t="str">
        <f>VLOOKUP(Table1[[#This Row],[Team]],Table2[],11,)</f>
        <v>Group G</v>
      </c>
      <c r="L637" s="1" t="b">
        <v>1</v>
      </c>
      <c r="M637" s="36">
        <v>0.62</v>
      </c>
      <c r="N637" s="37">
        <v>0.19</v>
      </c>
      <c r="O637" s="37">
        <v>0.04</v>
      </c>
      <c r="P637" s="37">
        <v>0.02</v>
      </c>
      <c r="Q637" s="38">
        <v>0.01</v>
      </c>
      <c r="R637" s="39" t="b">
        <v>0</v>
      </c>
      <c r="S637" s="11"/>
      <c r="T637" s="44"/>
    </row>
    <row r="638" spans="1:20" ht="20.100000000000001" hidden="1" customHeight="1" x14ac:dyDescent="0.25">
      <c r="A638">
        <v>774</v>
      </c>
      <c r="B638" t="s">
        <v>645</v>
      </c>
      <c r="C638" t="str">
        <f>VLOOKUP(Table1[[#This Row],[pID]],FIFAdata5626[],5,)</f>
        <v>Ismaël Baouf</v>
      </c>
      <c r="D638" s="11" t="e" cm="1" vm="29">
        <f t="array" aca="1" ref="D638" ca="1">_xlfn.FIELDVALUE(Table1[[#This Row],[Team]],"image")</f>
        <v>#VALUE!</v>
      </c>
      <c r="E638" t="e" vm="30">
        <v>#VALUE!</v>
      </c>
      <c r="F638" t="str">
        <f>VLOOKUP(Table1[[#This Row],[pID]],FIFAdata5626[],7,FALSE)</f>
        <v>DEF</v>
      </c>
      <c r="G638" s="8">
        <v>58.333333333333336</v>
      </c>
      <c r="H638">
        <f>VLOOKUP(Table1[[#This Row],[pID]],FIFAdata5626[],8,FALSE)</f>
        <v>3.5</v>
      </c>
      <c r="I638" s="14" t="str">
        <f>IF(VLOOKUP(Table1[[#This Row],[pID]],FIFAdata5626[],9,FALSE)="playing","In the squad","Not selected")</f>
        <v>Not selected</v>
      </c>
      <c r="J638" t="str">
        <f>VLOOKUP(Table1[[#This Row],[Team]],Table2[],10,)</f>
        <v>Pot 2</v>
      </c>
      <c r="K638" t="str">
        <f>VLOOKUP(Table1[[#This Row],[Team]],Table2[],11,)</f>
        <v>Group C</v>
      </c>
      <c r="L638" s="1" t="b">
        <v>0</v>
      </c>
      <c r="M638" s="17">
        <v>0.87</v>
      </c>
      <c r="N638" s="9">
        <v>0.43</v>
      </c>
      <c r="O638" s="9">
        <v>0.22</v>
      </c>
      <c r="P638" s="9">
        <v>7.0000000000000007E-2</v>
      </c>
      <c r="Q638" s="16">
        <v>0.04</v>
      </c>
      <c r="R638" s="18" t="b">
        <v>0</v>
      </c>
      <c r="T638" s="13"/>
    </row>
    <row r="639" spans="1:20" ht="20.100000000000001" hidden="1" customHeight="1" x14ac:dyDescent="0.25">
      <c r="A639">
        <v>775</v>
      </c>
      <c r="B639" t="s">
        <v>646</v>
      </c>
      <c r="C639" t="str">
        <f>VLOOKUP(Table1[[#This Row],[pID]],FIFAdata5626[],5,)</f>
        <v>Abdelhamid Aït Boudlal</v>
      </c>
      <c r="D639" s="11" t="e" cm="1" vm="29">
        <f t="array" aca="1" ref="D639" ca="1">_xlfn.FIELDVALUE(Table1[[#This Row],[Team]],"image")</f>
        <v>#VALUE!</v>
      </c>
      <c r="E639" t="e" vm="30">
        <v>#VALUE!</v>
      </c>
      <c r="F639" t="str">
        <f>VLOOKUP(Table1[[#This Row],[pID]],FIFAdata5626[],7,FALSE)</f>
        <v>DEF</v>
      </c>
      <c r="G639" s="8">
        <v>58.333333333333336</v>
      </c>
      <c r="H639">
        <f>VLOOKUP(Table1[[#This Row],[pID]],FIFAdata5626[],8,FALSE)</f>
        <v>3.5</v>
      </c>
      <c r="I639" s="14" t="str">
        <f>IF(VLOOKUP(Table1[[#This Row],[pID]],FIFAdata5626[],9,FALSE)="playing","In the squad","Not selected")</f>
        <v>Not selected</v>
      </c>
      <c r="J639" t="str">
        <f>VLOOKUP(Table1[[#This Row],[Team]],Table2[],10,)</f>
        <v>Pot 2</v>
      </c>
      <c r="K639" t="str">
        <f>VLOOKUP(Table1[[#This Row],[Team]],Table2[],11,)</f>
        <v>Group C</v>
      </c>
      <c r="L639" s="1" t="b">
        <v>0</v>
      </c>
      <c r="M639" s="17">
        <v>0.87</v>
      </c>
      <c r="N639" s="9">
        <v>0.43</v>
      </c>
      <c r="O639" s="9">
        <v>0.22</v>
      </c>
      <c r="P639" s="9">
        <v>7.0000000000000007E-2</v>
      </c>
      <c r="Q639" s="16">
        <v>0.04</v>
      </c>
      <c r="R639" s="18" t="b">
        <v>0</v>
      </c>
      <c r="T639" s="13"/>
    </row>
    <row r="640" spans="1:20" ht="20.100000000000001" customHeight="1" x14ac:dyDescent="0.25">
      <c r="A640" s="11">
        <v>1561</v>
      </c>
      <c r="B640" t="s">
        <v>1251</v>
      </c>
      <c r="C640" s="21" t="str">
        <f>VLOOKUP(Table1[[#This Row],[pID]],FIFAdata5626[],5,)</f>
        <v>Roozbeh Cheshmi</v>
      </c>
      <c r="D640" s="11" t="e" cm="1" vm="61">
        <f t="array" aca="1" ref="D640" ca="1">_xlfn.FIELDVALUE(Table1[[#This Row],[Team]],"image")</f>
        <v>#VALUE!</v>
      </c>
      <c r="E640" s="21" t="e" vm="62">
        <v>#VALUE!</v>
      </c>
      <c r="F640" s="11" t="str">
        <f>VLOOKUP(Table1[[#This Row],[pID]],FIFAdata5626[],7,FALSE)</f>
        <v>MID</v>
      </c>
      <c r="G640" s="23">
        <v>48</v>
      </c>
      <c r="H640" s="11">
        <f>VLOOKUP(Table1[[#This Row],[pID]],FIFAdata5626[],8,FALSE)</f>
        <v>4.8</v>
      </c>
      <c r="I640" s="28" t="str">
        <f>IF(VLOOKUP(Table1[[#This Row],[pID]],FIFAdata5626[],9,FALSE)="playing","In the squad","Not selected")</f>
        <v>In the squad</v>
      </c>
      <c r="J640" s="11" t="str">
        <f>VLOOKUP(Table1[[#This Row],[Team]],Table2[],10,)</f>
        <v>Pot 2</v>
      </c>
      <c r="K640" s="11" t="str">
        <f>VLOOKUP(Table1[[#This Row],[Team]],Table2[],11,)</f>
        <v>Group G</v>
      </c>
      <c r="L640" s="1" t="b">
        <v>1</v>
      </c>
      <c r="M640" s="36">
        <v>0.62</v>
      </c>
      <c r="N640" s="37">
        <v>0.19</v>
      </c>
      <c r="O640" s="37">
        <v>0.04</v>
      </c>
      <c r="P640" s="37">
        <v>0.02</v>
      </c>
      <c r="Q640" s="38">
        <v>0.01</v>
      </c>
      <c r="R640" s="39" t="b">
        <v>0</v>
      </c>
      <c r="S640" s="11"/>
      <c r="T640" s="44"/>
    </row>
    <row r="641" spans="1:20" ht="20.100000000000001" customHeight="1" x14ac:dyDescent="0.25">
      <c r="A641" s="11">
        <v>594</v>
      </c>
      <c r="B641" t="s">
        <v>492</v>
      </c>
      <c r="C641" s="21" t="str">
        <f>VLOOKUP(Table1[[#This Row],[pID]],FIFAdata5626[],5,)</f>
        <v>Amir Mohammad Razzaghinia</v>
      </c>
      <c r="D641" s="11" t="e" cm="1" vm="61">
        <f t="array" aca="1" ref="D641" ca="1">_xlfn.FIELDVALUE(Table1[[#This Row],[Team]],"image")</f>
        <v>#VALUE!</v>
      </c>
      <c r="E641" s="21" t="e" vm="62">
        <v>#VALUE!</v>
      </c>
      <c r="F641" s="11" t="str">
        <f>VLOOKUP(Table1[[#This Row],[pID]],FIFAdata5626[],7,FALSE)</f>
        <v>MID</v>
      </c>
      <c r="G641" s="23">
        <v>42.000000000000007</v>
      </c>
      <c r="H641" s="11">
        <f>VLOOKUP(Table1[[#This Row],[pID]],FIFAdata5626[],8,FALSE)</f>
        <v>4.2</v>
      </c>
      <c r="I641" s="28" t="str">
        <f>IF(VLOOKUP(Table1[[#This Row],[pID]],FIFAdata5626[],9,FALSE)="playing","In the squad","Not selected")</f>
        <v>In the squad</v>
      </c>
      <c r="J641" s="11" t="str">
        <f>VLOOKUP(Table1[[#This Row],[Team]],Table2[],10,)</f>
        <v>Pot 2</v>
      </c>
      <c r="K641" s="11" t="str">
        <f>VLOOKUP(Table1[[#This Row],[Team]],Table2[],11,)</f>
        <v>Group G</v>
      </c>
      <c r="L641" s="1" t="b">
        <v>1</v>
      </c>
      <c r="M641" s="36">
        <v>0.62</v>
      </c>
      <c r="N641" s="37">
        <v>0.19</v>
      </c>
      <c r="O641" s="37">
        <v>0.04</v>
      </c>
      <c r="P641" s="37">
        <v>0.02</v>
      </c>
      <c r="Q641" s="38">
        <v>0.01</v>
      </c>
      <c r="R641" s="39" t="b">
        <v>0</v>
      </c>
      <c r="S641" s="11"/>
      <c r="T641" s="44"/>
    </row>
    <row r="642" spans="1:20" ht="20.100000000000001" hidden="1" customHeight="1" x14ac:dyDescent="0.25">
      <c r="A642">
        <v>783</v>
      </c>
      <c r="B642" t="s">
        <v>649</v>
      </c>
      <c r="C642" t="str">
        <f>VLOOKUP(Table1[[#This Row],[pID]],FIFAdata5626[],5,)</f>
        <v>Rayane Bounida</v>
      </c>
      <c r="D642" s="11" t="e" cm="1" vm="29">
        <f t="array" aca="1" ref="D642" ca="1">_xlfn.FIELDVALUE(Table1[[#This Row],[Team]],"image")</f>
        <v>#VALUE!</v>
      </c>
      <c r="E642" t="e" vm="30">
        <v>#VALUE!</v>
      </c>
      <c r="F642" t="str">
        <f>VLOOKUP(Table1[[#This Row],[pID]],FIFAdata5626[],7,FALSE)</f>
        <v>FWD</v>
      </c>
      <c r="G642" s="8">
        <v>38.095238095238095</v>
      </c>
      <c r="H642">
        <f>VLOOKUP(Table1[[#This Row],[pID]],FIFAdata5626[],8,FALSE)</f>
        <v>4</v>
      </c>
      <c r="I642" s="14" t="str">
        <f>IF(VLOOKUP(Table1[[#This Row],[pID]],FIFAdata5626[],9,FALSE)="playing","In the squad","Not selected")</f>
        <v>Not selected</v>
      </c>
      <c r="J642" t="str">
        <f>VLOOKUP(Table1[[#This Row],[Team]],Table2[],10,)</f>
        <v>Pot 2</v>
      </c>
      <c r="K642" t="str">
        <f>VLOOKUP(Table1[[#This Row],[Team]],Table2[],11,)</f>
        <v>Group C</v>
      </c>
      <c r="L642" s="1" t="b">
        <v>0</v>
      </c>
      <c r="M642" s="17">
        <v>0.87</v>
      </c>
      <c r="N642" s="9">
        <v>0.43</v>
      </c>
      <c r="O642" s="9">
        <v>0.22</v>
      </c>
      <c r="P642" s="9">
        <v>7.0000000000000007E-2</v>
      </c>
      <c r="Q642" s="16">
        <v>0.04</v>
      </c>
      <c r="R642" s="18" t="b">
        <v>0</v>
      </c>
      <c r="T642" s="13"/>
    </row>
    <row r="643" spans="1:20" ht="20.100000000000001" hidden="1" customHeight="1" x14ac:dyDescent="0.25">
      <c r="A643">
        <v>784</v>
      </c>
      <c r="B643" t="s">
        <v>650</v>
      </c>
      <c r="C643" t="str">
        <f>VLOOKUP(Table1[[#This Row],[pID]],FIFAdata5626[],5,)</f>
        <v>Yassir Zabiri</v>
      </c>
      <c r="D643" s="11" t="e" cm="1" vm="29">
        <f t="array" aca="1" ref="D643" ca="1">_xlfn.FIELDVALUE(Table1[[#This Row],[Team]],"image")</f>
        <v>#VALUE!</v>
      </c>
      <c r="E643" t="e" vm="30">
        <v>#VALUE!</v>
      </c>
      <c r="F643" t="str">
        <f>VLOOKUP(Table1[[#This Row],[pID]],FIFAdata5626[],7,FALSE)</f>
        <v>FWD</v>
      </c>
      <c r="G643" s="8">
        <v>38.095238095238095</v>
      </c>
      <c r="H643">
        <f>VLOOKUP(Table1[[#This Row],[pID]],FIFAdata5626[],8,FALSE)</f>
        <v>4</v>
      </c>
      <c r="I643" s="14" t="str">
        <f>IF(VLOOKUP(Table1[[#This Row],[pID]],FIFAdata5626[],9,FALSE)="playing","In the squad","Not selected")</f>
        <v>Not selected</v>
      </c>
      <c r="J643" t="str">
        <f>VLOOKUP(Table1[[#This Row],[Team]],Table2[],10,)</f>
        <v>Pot 2</v>
      </c>
      <c r="K643" t="str">
        <f>VLOOKUP(Table1[[#This Row],[Team]],Table2[],11,)</f>
        <v>Group C</v>
      </c>
      <c r="L643" s="1" t="b">
        <v>0</v>
      </c>
      <c r="M643" s="17">
        <v>0.87</v>
      </c>
      <c r="N643" s="9">
        <v>0.43</v>
      </c>
      <c r="O643" s="9">
        <v>0.22</v>
      </c>
      <c r="P643" s="9">
        <v>7.0000000000000007E-2</v>
      </c>
      <c r="Q643" s="16">
        <v>0.04</v>
      </c>
      <c r="R643" s="18" t="b">
        <v>0</v>
      </c>
      <c r="T643" s="13"/>
    </row>
    <row r="644" spans="1:20" ht="20.100000000000001" hidden="1" customHeight="1" x14ac:dyDescent="0.25">
      <c r="A644">
        <v>787</v>
      </c>
      <c r="B644" t="s">
        <v>651</v>
      </c>
      <c r="C644" t="str">
        <f>VLOOKUP(Table1[[#This Row],[pID]],FIFAdata5626[],5,)</f>
        <v>El Mehdi Al Harrar</v>
      </c>
      <c r="D644" s="11" t="e" cm="1" vm="29">
        <f t="array" aca="1" ref="D644" ca="1">_xlfn.FIELDVALUE(Table1[[#This Row],[Team]],"image")</f>
        <v>#VALUE!</v>
      </c>
      <c r="E644" t="e" vm="30">
        <v>#VALUE!</v>
      </c>
      <c r="F644" t="str">
        <f>VLOOKUP(Table1[[#This Row],[pID]],FIFAdata5626[],7,FALSE)</f>
        <v>GK</v>
      </c>
      <c r="G644" s="8">
        <v>70</v>
      </c>
      <c r="H644">
        <f>VLOOKUP(Table1[[#This Row],[pID]],FIFAdata5626[],8,FALSE)</f>
        <v>3.5</v>
      </c>
      <c r="I644" s="14" t="str">
        <f>IF(VLOOKUP(Table1[[#This Row],[pID]],FIFAdata5626[],9,FALSE)="playing","In the squad","Not selected")</f>
        <v>Not selected</v>
      </c>
      <c r="J644" t="str">
        <f>VLOOKUP(Table1[[#This Row],[Team]],Table2[],10,)</f>
        <v>Pot 2</v>
      </c>
      <c r="K644" t="str">
        <f>VLOOKUP(Table1[[#This Row],[Team]],Table2[],11,)</f>
        <v>Group C</v>
      </c>
      <c r="L644" s="1" t="b">
        <v>0</v>
      </c>
      <c r="M644" s="17">
        <v>0.87</v>
      </c>
      <c r="N644" s="9">
        <v>0.43</v>
      </c>
      <c r="O644" s="9">
        <v>0.22</v>
      </c>
      <c r="P644" s="9">
        <v>7.0000000000000007E-2</v>
      </c>
      <c r="Q644" s="16">
        <v>0.04</v>
      </c>
      <c r="R644" s="18" t="b">
        <v>0</v>
      </c>
      <c r="T644" s="13"/>
    </row>
    <row r="645" spans="1:20" ht="20.100000000000001" customHeight="1" x14ac:dyDescent="0.25">
      <c r="A645" s="11">
        <v>610</v>
      </c>
      <c r="B645" t="s">
        <v>504</v>
      </c>
      <c r="C645" s="21" t="str">
        <f>VLOOKUP(Table1[[#This Row],[pID]],FIFAdata5626[],5,)</f>
        <v>Mehdi Taremi</v>
      </c>
      <c r="D645" s="11" t="e" cm="1" vm="61">
        <f t="array" aca="1" ref="D645" ca="1">_xlfn.FIELDVALUE(Table1[[#This Row],[Team]],"image")</f>
        <v>#VALUE!</v>
      </c>
      <c r="E645" s="21" t="e" vm="62">
        <v>#VALUE!</v>
      </c>
      <c r="F645" s="11" t="str">
        <f>VLOOKUP(Table1[[#This Row],[pID]],FIFAdata5626[],7,FALSE)</f>
        <v>FWD</v>
      </c>
      <c r="G645" s="23">
        <v>58.095238095238088</v>
      </c>
      <c r="H645" s="11">
        <f>VLOOKUP(Table1[[#This Row],[pID]],FIFAdata5626[],8,FALSE)</f>
        <v>6.1</v>
      </c>
      <c r="I645" s="28" t="str">
        <f>IF(VLOOKUP(Table1[[#This Row],[pID]],FIFAdata5626[],9,FALSE)="playing","In the squad","Not selected")</f>
        <v>In the squad</v>
      </c>
      <c r="J645" s="11" t="str">
        <f>VLOOKUP(Table1[[#This Row],[Team]],Table2[],10,)</f>
        <v>Pot 2</v>
      </c>
      <c r="K645" s="11" t="str">
        <f>VLOOKUP(Table1[[#This Row],[Team]],Table2[],11,)</f>
        <v>Group G</v>
      </c>
      <c r="L645" s="1" t="b">
        <v>1</v>
      </c>
      <c r="M645" s="36">
        <v>0.62</v>
      </c>
      <c r="N645" s="37">
        <v>0.19</v>
      </c>
      <c r="O645" s="37">
        <v>0.04</v>
      </c>
      <c r="P645" s="37">
        <v>0.02</v>
      </c>
      <c r="Q645" s="38">
        <v>0.01</v>
      </c>
      <c r="R645" s="39" t="b">
        <v>0</v>
      </c>
      <c r="S645" s="11"/>
      <c r="T645" s="44"/>
    </row>
    <row r="646" spans="1:20" ht="20.100000000000001" hidden="1" customHeight="1" x14ac:dyDescent="0.25">
      <c r="A646">
        <v>793</v>
      </c>
      <c r="B646" t="s">
        <v>653</v>
      </c>
      <c r="C646" t="str">
        <f>VLOOKUP(Table1[[#This Row],[pID]],FIFAdata5626[],5,)</f>
        <v>Kees Smit</v>
      </c>
      <c r="D646" s="11" t="e" cm="1" vm="31">
        <f t="array" aca="1" ref="D646" ca="1">_xlfn.FIELDVALUE(Table1[[#This Row],[Team]],"image")</f>
        <v>#VALUE!</v>
      </c>
      <c r="E646" t="e" vm="32">
        <v>#VALUE!</v>
      </c>
      <c r="F646" t="str">
        <f>VLOOKUP(Table1[[#This Row],[pID]],FIFAdata5626[],7,FALSE)</f>
        <v>MID</v>
      </c>
      <c r="G646" s="8">
        <v>47</v>
      </c>
      <c r="H646">
        <f>VLOOKUP(Table1[[#This Row],[pID]],FIFAdata5626[],8,FALSE)</f>
        <v>4.7</v>
      </c>
      <c r="I646" s="14" t="str">
        <f>IF(VLOOKUP(Table1[[#This Row],[pID]],FIFAdata5626[],9,FALSE)="playing","In the squad","Not selected")</f>
        <v>Not selected</v>
      </c>
      <c r="J646" t="str">
        <f>VLOOKUP(Table1[[#This Row],[Team]],Table2[],10,)</f>
        <v>Pot 1</v>
      </c>
      <c r="K646" t="str">
        <f>VLOOKUP(Table1[[#This Row],[Team]],Table2[],11,)</f>
        <v>Group F</v>
      </c>
      <c r="L646" s="1"/>
      <c r="M646" s="17">
        <v>0.92</v>
      </c>
      <c r="N646" s="9">
        <v>0.55000000000000004</v>
      </c>
      <c r="O646" s="9">
        <v>0.34</v>
      </c>
      <c r="P646" s="9">
        <v>0.17</v>
      </c>
      <c r="Q646" s="16">
        <v>0.09</v>
      </c>
      <c r="R646" s="18" t="b">
        <v>0</v>
      </c>
      <c r="T646" s="13"/>
    </row>
    <row r="647" spans="1:20" ht="20.100000000000001" hidden="1" customHeight="1" x14ac:dyDescent="0.25">
      <c r="A647">
        <v>794</v>
      </c>
      <c r="B647" t="s">
        <v>654</v>
      </c>
      <c r="C647" t="str">
        <f>VLOOKUP(Table1[[#This Row],[pID]],FIFAdata5626[],5,)</f>
        <v>Luciano Valente</v>
      </c>
      <c r="D647" s="11" t="e" cm="1" vm="31">
        <f t="array" aca="1" ref="D647" ca="1">_xlfn.FIELDVALUE(Table1[[#This Row],[Team]],"image")</f>
        <v>#VALUE!</v>
      </c>
      <c r="E647" t="e" vm="32">
        <v>#VALUE!</v>
      </c>
      <c r="F647" t="str">
        <f>VLOOKUP(Table1[[#This Row],[pID]],FIFAdata5626[],7,FALSE)</f>
        <v>MID</v>
      </c>
      <c r="G647" s="8">
        <v>49.000000000000007</v>
      </c>
      <c r="H647">
        <f>VLOOKUP(Table1[[#This Row],[pID]],FIFAdata5626[],8,FALSE)</f>
        <v>4.9000000000000004</v>
      </c>
      <c r="I647" s="14" t="str">
        <f>IF(VLOOKUP(Table1[[#This Row],[pID]],FIFAdata5626[],9,FALSE)="playing","In the squad","Not selected")</f>
        <v>Not selected</v>
      </c>
      <c r="J647" t="str">
        <f>VLOOKUP(Table1[[#This Row],[Team]],Table2[],10,)</f>
        <v>Pot 1</v>
      </c>
      <c r="K647" t="str">
        <f>VLOOKUP(Table1[[#This Row],[Team]],Table2[],11,)</f>
        <v>Group F</v>
      </c>
      <c r="L647" s="1"/>
      <c r="M647" s="17">
        <v>0.92</v>
      </c>
      <c r="N647" s="9">
        <v>0.55000000000000004</v>
      </c>
      <c r="O647" s="9">
        <v>0.34</v>
      </c>
      <c r="P647" s="9">
        <v>0.17</v>
      </c>
      <c r="Q647" s="16">
        <v>0.09</v>
      </c>
      <c r="R647" s="18" t="b">
        <v>0</v>
      </c>
      <c r="T647" s="13"/>
    </row>
    <row r="648" spans="1:20" ht="20.100000000000001" customHeight="1" x14ac:dyDescent="0.25">
      <c r="A648" s="11">
        <v>611</v>
      </c>
      <c r="B648" t="s">
        <v>505</v>
      </c>
      <c r="C648" s="21" t="str">
        <f>VLOOKUP(Table1[[#This Row],[pID]],FIFAdata5626[],5,)</f>
        <v>Alireza Jahanbakhsh</v>
      </c>
      <c r="D648" s="11" t="e" cm="1" vm="61">
        <f t="array" aca="1" ref="D648" ca="1">_xlfn.FIELDVALUE(Table1[[#This Row],[Team]],"image")</f>
        <v>#VALUE!</v>
      </c>
      <c r="E648" s="21" t="e" vm="62">
        <v>#VALUE!</v>
      </c>
      <c r="F648" s="11" t="str">
        <f>VLOOKUP(Table1[[#This Row],[pID]],FIFAdata5626[],7,FALSE)</f>
        <v>FWD</v>
      </c>
      <c r="G648" s="23">
        <v>50.476190476190474</v>
      </c>
      <c r="H648" s="11">
        <f>VLOOKUP(Table1[[#This Row],[pID]],FIFAdata5626[],8,FALSE)</f>
        <v>5.3</v>
      </c>
      <c r="I648" s="28" t="str">
        <f>IF(VLOOKUP(Table1[[#This Row],[pID]],FIFAdata5626[],9,FALSE)="playing","In the squad","Not selected")</f>
        <v>In the squad</v>
      </c>
      <c r="J648" s="11" t="str">
        <f>VLOOKUP(Table1[[#This Row],[Team]],Table2[],10,)</f>
        <v>Pot 2</v>
      </c>
      <c r="K648" s="11" t="str">
        <f>VLOOKUP(Table1[[#This Row],[Team]],Table2[],11,)</f>
        <v>Group G</v>
      </c>
      <c r="L648" s="1" t="b">
        <v>1</v>
      </c>
      <c r="M648" s="36">
        <v>0.62</v>
      </c>
      <c r="N648" s="37">
        <v>0.19</v>
      </c>
      <c r="O648" s="37">
        <v>0.04</v>
      </c>
      <c r="P648" s="37">
        <v>0.02</v>
      </c>
      <c r="Q648" s="38">
        <v>0.01</v>
      </c>
      <c r="R648" s="39" t="b">
        <v>0</v>
      </c>
      <c r="S648" s="11"/>
      <c r="T648" s="44"/>
    </row>
    <row r="649" spans="1:20" ht="20.100000000000001" customHeight="1" x14ac:dyDescent="0.25">
      <c r="A649" s="11">
        <v>612</v>
      </c>
      <c r="B649" t="s">
        <v>506</v>
      </c>
      <c r="C649" s="21" t="str">
        <f>VLOOKUP(Table1[[#This Row],[pID]],FIFAdata5626[],5,)</f>
        <v>Saman Ghoddos</v>
      </c>
      <c r="D649" s="11" t="e" cm="1" vm="61">
        <f t="array" aca="1" ref="D649" ca="1">_xlfn.FIELDVALUE(Table1[[#This Row],[Team]],"image")</f>
        <v>#VALUE!</v>
      </c>
      <c r="E649" s="21" t="e" vm="62">
        <v>#VALUE!</v>
      </c>
      <c r="F649" s="11" t="str">
        <f>VLOOKUP(Table1[[#This Row],[pID]],FIFAdata5626[],7,FALSE)</f>
        <v>FWD</v>
      </c>
      <c r="G649" s="23">
        <v>46.666666666666664</v>
      </c>
      <c r="H649" s="11">
        <f>VLOOKUP(Table1[[#This Row],[pID]],FIFAdata5626[],8,FALSE)</f>
        <v>4.9000000000000004</v>
      </c>
      <c r="I649" s="28" t="str">
        <f>IF(VLOOKUP(Table1[[#This Row],[pID]],FIFAdata5626[],9,FALSE)="playing","In the squad","Not selected")</f>
        <v>In the squad</v>
      </c>
      <c r="J649" s="11" t="str">
        <f>VLOOKUP(Table1[[#This Row],[Team]],Table2[],10,)</f>
        <v>Pot 2</v>
      </c>
      <c r="K649" s="11" t="str">
        <f>VLOOKUP(Table1[[#This Row],[Team]],Table2[],11,)</f>
        <v>Group G</v>
      </c>
      <c r="L649" s="1" t="b">
        <v>1</v>
      </c>
      <c r="M649" s="36">
        <v>0.62</v>
      </c>
      <c r="N649" s="37">
        <v>0.19</v>
      </c>
      <c r="O649" s="37">
        <v>0.04</v>
      </c>
      <c r="P649" s="37">
        <v>0.02</v>
      </c>
      <c r="Q649" s="38">
        <v>0.01</v>
      </c>
      <c r="R649" s="39" t="b">
        <v>0</v>
      </c>
      <c r="S649" s="11"/>
      <c r="T649" s="44"/>
    </row>
    <row r="650" spans="1:20" ht="20.100000000000001" customHeight="1" x14ac:dyDescent="0.25">
      <c r="A650" s="11">
        <v>2069</v>
      </c>
      <c r="B650" t="s">
        <v>1557</v>
      </c>
      <c r="C650" s="21" t="str">
        <f>VLOOKUP(Table1[[#This Row],[pID]],FIFAdata5626[],5,)</f>
        <v>Shahriyar Moghanlou</v>
      </c>
      <c r="D650" s="11" t="e" cm="1" vm="61">
        <f t="array" aca="1" ref="D650" ca="1">_xlfn.FIELDVALUE(Table1[[#This Row],[Team]],"image")</f>
        <v>#VALUE!</v>
      </c>
      <c r="E650" s="21" t="e" vm="62">
        <v>#VALUE!</v>
      </c>
      <c r="F650" s="11" t="str">
        <f>VLOOKUP(Table1[[#This Row],[pID]],FIFAdata5626[],7,FALSE)</f>
        <v>FWD</v>
      </c>
      <c r="G650" s="23">
        <v>44.761904761904766</v>
      </c>
      <c r="H650" s="11">
        <f>VLOOKUP(Table1[[#This Row],[pID]],FIFAdata5626[],8,FALSE)</f>
        <v>4.7</v>
      </c>
      <c r="I650" s="28" t="str">
        <f>IF(VLOOKUP(Table1[[#This Row],[pID]],FIFAdata5626[],9,FALSE)="playing","In the squad","Not selected")</f>
        <v>In the squad</v>
      </c>
      <c r="J650" s="11" t="str">
        <f>VLOOKUP(Table1[[#This Row],[Team]],Table2[],10,)</f>
        <v>Pot 2</v>
      </c>
      <c r="K650" s="11" t="str">
        <f>VLOOKUP(Table1[[#This Row],[Team]],Table2[],11,)</f>
        <v>Group G</v>
      </c>
      <c r="L650" s="1" t="b">
        <v>1</v>
      </c>
      <c r="M650" s="36">
        <v>0.62</v>
      </c>
      <c r="N650" s="37">
        <v>0.19</v>
      </c>
      <c r="O650" s="37">
        <v>0.04</v>
      </c>
      <c r="P650" s="37">
        <v>0.02</v>
      </c>
      <c r="Q650" s="38">
        <v>0.01</v>
      </c>
      <c r="R650" s="39" t="b">
        <v>0</v>
      </c>
      <c r="S650" s="11"/>
      <c r="T650" s="44"/>
    </row>
    <row r="651" spans="1:20" ht="20.100000000000001" customHeight="1" x14ac:dyDescent="0.25">
      <c r="A651" s="11">
        <v>614</v>
      </c>
      <c r="B651" t="s">
        <v>507</v>
      </c>
      <c r="C651" s="21" t="str">
        <f>VLOOKUP(Table1[[#This Row],[pID]],FIFAdata5626[],5,)</f>
        <v>Ali Alipour</v>
      </c>
      <c r="D651" s="11" t="e" cm="1" vm="61">
        <f t="array" aca="1" ref="D651" ca="1">_xlfn.FIELDVALUE(Table1[[#This Row],[Team]],"image")</f>
        <v>#VALUE!</v>
      </c>
      <c r="E651" s="21" t="e" vm="62">
        <v>#VALUE!</v>
      </c>
      <c r="F651" s="11" t="str">
        <f>VLOOKUP(Table1[[#This Row],[pID]],FIFAdata5626[],7,FALSE)</f>
        <v>FWD</v>
      </c>
      <c r="G651" s="23">
        <v>43.809523809523803</v>
      </c>
      <c r="H651" s="11">
        <f>VLOOKUP(Table1[[#This Row],[pID]],FIFAdata5626[],8,FALSE)</f>
        <v>4.5999999999999996</v>
      </c>
      <c r="I651" s="28" t="str">
        <f>IF(VLOOKUP(Table1[[#This Row],[pID]],FIFAdata5626[],9,FALSE)="playing","In the squad","Not selected")</f>
        <v>In the squad</v>
      </c>
      <c r="J651" s="11" t="str">
        <f>VLOOKUP(Table1[[#This Row],[Team]],Table2[],10,)</f>
        <v>Pot 2</v>
      </c>
      <c r="K651" s="11" t="str">
        <f>VLOOKUP(Table1[[#This Row],[Team]],Table2[],11,)</f>
        <v>Group G</v>
      </c>
      <c r="L651" s="1" t="b">
        <v>1</v>
      </c>
      <c r="M651" s="36">
        <v>0.62</v>
      </c>
      <c r="N651" s="37">
        <v>0.19</v>
      </c>
      <c r="O651" s="37">
        <v>0.04</v>
      </c>
      <c r="P651" s="37">
        <v>0.02</v>
      </c>
      <c r="Q651" s="38">
        <v>0.01</v>
      </c>
      <c r="R651" s="39" t="b">
        <v>0</v>
      </c>
      <c r="S651" s="11"/>
      <c r="T651" s="44"/>
    </row>
    <row r="652" spans="1:20" ht="20.100000000000001" hidden="1" customHeight="1" x14ac:dyDescent="0.25">
      <c r="A652">
        <v>799</v>
      </c>
      <c r="B652" t="s">
        <v>659</v>
      </c>
      <c r="C652" t="str">
        <f>VLOOKUP(Table1[[#This Row],[pID]],FIFAdata5626[],5,)</f>
        <v>Jeremie Frimpong</v>
      </c>
      <c r="D652" s="11" t="e" cm="1" vm="31">
        <f t="array" aca="1" ref="D652" ca="1">_xlfn.FIELDVALUE(Table1[[#This Row],[Team]],"image")</f>
        <v>#VALUE!</v>
      </c>
      <c r="E652" t="e" vm="32">
        <v>#VALUE!</v>
      </c>
      <c r="F652" t="str">
        <f>VLOOKUP(Table1[[#This Row],[pID]],FIFAdata5626[],7,FALSE)</f>
        <v>DEF</v>
      </c>
      <c r="G652" s="8">
        <v>83.333333333333343</v>
      </c>
      <c r="H652">
        <f>VLOOKUP(Table1[[#This Row],[pID]],FIFAdata5626[],8,FALSE)</f>
        <v>5</v>
      </c>
      <c r="I652" s="15" t="str">
        <f>IF(VLOOKUP(Table1[[#This Row],[pID]],FIFAdata5626[],9,FALSE)="playing","In the squad","Not selected")</f>
        <v>Not selected</v>
      </c>
      <c r="J652" t="str">
        <f>VLOOKUP(Table1[[#This Row],[Team]],Table2[],10,)</f>
        <v>Pot 1</v>
      </c>
      <c r="K652" t="str">
        <f>VLOOKUP(Table1[[#This Row],[Team]],Table2[],11,)</f>
        <v>Group F</v>
      </c>
      <c r="L652" s="2"/>
      <c r="M652" s="17">
        <v>0.92</v>
      </c>
      <c r="N652" s="9">
        <v>0.55000000000000004</v>
      </c>
      <c r="O652" s="9">
        <v>0.34</v>
      </c>
      <c r="P652" s="9">
        <v>0.17</v>
      </c>
      <c r="Q652" s="16">
        <v>0.09</v>
      </c>
      <c r="R652" s="18" t="b">
        <v>0</v>
      </c>
      <c r="T652" s="13"/>
    </row>
    <row r="653" spans="1:20" ht="20.100000000000001" hidden="1" customHeight="1" x14ac:dyDescent="0.25">
      <c r="A653">
        <v>800</v>
      </c>
      <c r="B653" t="s">
        <v>660</v>
      </c>
      <c r="C653" t="str">
        <f>VLOOKUP(Table1[[#This Row],[pID]],FIFAdata5626[],5,)</f>
        <v>Lutsharel Geertruida</v>
      </c>
      <c r="D653" s="11" t="e" cm="1" vm="31">
        <f t="array" aca="1" ref="D653" ca="1">_xlfn.FIELDVALUE(Table1[[#This Row],[Team]],"image")</f>
        <v>#VALUE!</v>
      </c>
      <c r="E653" t="e" vm="32">
        <v>#VALUE!</v>
      </c>
      <c r="F653" t="str">
        <f>VLOOKUP(Table1[[#This Row],[pID]],FIFAdata5626[],7,FALSE)</f>
        <v>DEF</v>
      </c>
      <c r="G653" s="8">
        <v>80</v>
      </c>
      <c r="H653">
        <f>VLOOKUP(Table1[[#This Row],[pID]],FIFAdata5626[],8,FALSE)</f>
        <v>4.8</v>
      </c>
      <c r="I653" s="14" t="str">
        <f>IF(VLOOKUP(Table1[[#This Row],[pID]],FIFAdata5626[],9,FALSE)="playing","In the squad","Not selected")</f>
        <v>Not selected</v>
      </c>
      <c r="J653" t="str">
        <f>VLOOKUP(Table1[[#This Row],[Team]],Table2[],10,)</f>
        <v>Pot 1</v>
      </c>
      <c r="K653" t="str">
        <f>VLOOKUP(Table1[[#This Row],[Team]],Table2[],11,)</f>
        <v>Group F</v>
      </c>
      <c r="L653" s="1"/>
      <c r="M653" s="17">
        <v>0.92</v>
      </c>
      <c r="N653" s="9">
        <v>0.55000000000000004</v>
      </c>
      <c r="O653" s="9">
        <v>0.34</v>
      </c>
      <c r="P653" s="9">
        <v>0.17</v>
      </c>
      <c r="Q653" s="16">
        <v>0.09</v>
      </c>
      <c r="R653" s="18" t="b">
        <v>0</v>
      </c>
      <c r="T653" s="13"/>
    </row>
    <row r="654" spans="1:20" ht="20.100000000000001" hidden="1" customHeight="1" x14ac:dyDescent="0.25">
      <c r="A654">
        <v>801</v>
      </c>
      <c r="B654" t="s">
        <v>661</v>
      </c>
      <c r="C654" t="str">
        <f>VLOOKUP(Table1[[#This Row],[pID]],FIFAdata5626[],5,)</f>
        <v>Stefan de Vrij</v>
      </c>
      <c r="D654" s="11" t="e" cm="1" vm="31">
        <f t="array" aca="1" ref="D654" ca="1">_xlfn.FIELDVALUE(Table1[[#This Row],[Team]],"image")</f>
        <v>#VALUE!</v>
      </c>
      <c r="E654" t="e" vm="32">
        <v>#VALUE!</v>
      </c>
      <c r="F654" t="str">
        <f>VLOOKUP(Table1[[#This Row],[pID]],FIFAdata5626[],7,FALSE)</f>
        <v>DEF</v>
      </c>
      <c r="G654" s="8">
        <v>75</v>
      </c>
      <c r="H654">
        <f>VLOOKUP(Table1[[#This Row],[pID]],FIFAdata5626[],8,FALSE)</f>
        <v>4.5</v>
      </c>
      <c r="I654" s="14" t="str">
        <f>IF(VLOOKUP(Table1[[#This Row],[pID]],FIFAdata5626[],9,FALSE)="playing","In the squad","Not selected")</f>
        <v>Not selected</v>
      </c>
      <c r="J654" t="str">
        <f>VLOOKUP(Table1[[#This Row],[Team]],Table2[],10,)</f>
        <v>Pot 1</v>
      </c>
      <c r="K654" t="str">
        <f>VLOOKUP(Table1[[#This Row],[Team]],Table2[],11,)</f>
        <v>Group F</v>
      </c>
      <c r="L654" s="1"/>
      <c r="M654" s="17">
        <v>0.92</v>
      </c>
      <c r="N654" s="9">
        <v>0.55000000000000004</v>
      </c>
      <c r="O654" s="9">
        <v>0.34</v>
      </c>
      <c r="P654" s="9">
        <v>0.17</v>
      </c>
      <c r="Q654" s="16">
        <v>0.09</v>
      </c>
      <c r="R654" s="18" t="b">
        <v>0</v>
      </c>
      <c r="T654" s="13"/>
    </row>
    <row r="655" spans="1:20" ht="20.100000000000001" customHeight="1" x14ac:dyDescent="0.25">
      <c r="A655" s="11">
        <v>615</v>
      </c>
      <c r="B655" t="s">
        <v>508</v>
      </c>
      <c r="C655" s="21" t="str">
        <f>VLOOKUP(Table1[[#This Row],[pID]],FIFAdata5626[],5,)</f>
        <v>Dennis Dargahi</v>
      </c>
      <c r="D655" s="11" t="e" cm="1" vm="61">
        <f t="array" aca="1" ref="D655" ca="1">_xlfn.FIELDVALUE(Table1[[#This Row],[Team]],"image")</f>
        <v>#VALUE!</v>
      </c>
      <c r="E655" s="21" t="e" vm="62">
        <v>#VALUE!</v>
      </c>
      <c r="F655" s="11" t="str">
        <f>VLOOKUP(Table1[[#This Row],[pID]],FIFAdata5626[],7,FALSE)</f>
        <v>FWD</v>
      </c>
      <c r="G655" s="23">
        <v>43.809523809523803</v>
      </c>
      <c r="H655" s="11">
        <f>VLOOKUP(Table1[[#This Row],[pID]],FIFAdata5626[],8,FALSE)</f>
        <v>4.5999999999999996</v>
      </c>
      <c r="I655" s="28" t="str">
        <f>IF(VLOOKUP(Table1[[#This Row],[pID]],FIFAdata5626[],9,FALSE)="playing","In the squad","Not selected")</f>
        <v>In the squad</v>
      </c>
      <c r="J655" s="11" t="str">
        <f>VLOOKUP(Table1[[#This Row],[Team]],Table2[],10,)</f>
        <v>Pot 2</v>
      </c>
      <c r="K655" s="11" t="str">
        <f>VLOOKUP(Table1[[#This Row],[Team]],Table2[],11,)</f>
        <v>Group G</v>
      </c>
      <c r="L655" s="1" t="b">
        <v>1</v>
      </c>
      <c r="M655" s="36">
        <v>0.62</v>
      </c>
      <c r="N655" s="37">
        <v>0.19</v>
      </c>
      <c r="O655" s="37">
        <v>0.04</v>
      </c>
      <c r="P655" s="37">
        <v>0.02</v>
      </c>
      <c r="Q655" s="38">
        <v>0.01</v>
      </c>
      <c r="R655" s="39" t="b">
        <v>0</v>
      </c>
      <c r="S655" s="11"/>
      <c r="T655" s="44"/>
    </row>
    <row r="656" spans="1:20" ht="20.100000000000001" customHeight="1" x14ac:dyDescent="0.25">
      <c r="A656" s="11">
        <v>616</v>
      </c>
      <c r="B656" t="s">
        <v>509</v>
      </c>
      <c r="C656" s="21" t="str">
        <f>VLOOKUP(Table1[[#This Row],[pID]],FIFAdata5626[],5,)</f>
        <v>Amirhossein Hosseinzadeh</v>
      </c>
      <c r="D656" s="11" t="e" cm="1" vm="61">
        <f t="array" aca="1" ref="D656" ca="1">_xlfn.FIELDVALUE(Table1[[#This Row],[Team]],"image")</f>
        <v>#VALUE!</v>
      </c>
      <c r="E656" s="21" t="e" vm="62">
        <v>#VALUE!</v>
      </c>
      <c r="F656" s="11" t="str">
        <f>VLOOKUP(Table1[[#This Row],[pID]],FIFAdata5626[],7,FALSE)</f>
        <v>FWD</v>
      </c>
      <c r="G656" s="23">
        <v>42.857142857142854</v>
      </c>
      <c r="H656" s="11">
        <f>VLOOKUP(Table1[[#This Row],[pID]],FIFAdata5626[],8,FALSE)</f>
        <v>4.5</v>
      </c>
      <c r="I656" s="28" t="str">
        <f>IF(VLOOKUP(Table1[[#This Row],[pID]],FIFAdata5626[],9,FALSE)="playing","In the squad","Not selected")</f>
        <v>In the squad</v>
      </c>
      <c r="J656" s="11" t="str">
        <f>VLOOKUP(Table1[[#This Row],[Team]],Table2[],10,)</f>
        <v>Pot 2</v>
      </c>
      <c r="K656" s="11" t="str">
        <f>VLOOKUP(Table1[[#This Row],[Team]],Table2[],11,)</f>
        <v>Group G</v>
      </c>
      <c r="L656" s="1" t="b">
        <v>1</v>
      </c>
      <c r="M656" s="36">
        <v>0.62</v>
      </c>
      <c r="N656" s="37">
        <v>0.19</v>
      </c>
      <c r="O656" s="37">
        <v>0.04</v>
      </c>
      <c r="P656" s="37">
        <v>0.02</v>
      </c>
      <c r="Q656" s="38">
        <v>0.01</v>
      </c>
      <c r="R656" s="39" t="b">
        <v>0</v>
      </c>
      <c r="S656" s="11"/>
      <c r="T656" s="44"/>
    </row>
    <row r="657" spans="1:20" ht="20.100000000000001" customHeight="1" x14ac:dyDescent="0.25">
      <c r="A657" s="11">
        <v>1563</v>
      </c>
      <c r="B657" t="s">
        <v>1253</v>
      </c>
      <c r="C657" s="21" t="str">
        <f>VLOOKUP(Table1[[#This Row],[pID]],FIFAdata5626[],5,)</f>
        <v>Jalal Hassan</v>
      </c>
      <c r="D657" s="11" t="e" cm="1" vm="63">
        <f t="array" aca="1" ref="D657" ca="1">_xlfn.FIELDVALUE(Table1[[#This Row],[Team]],"image")</f>
        <v>#VALUE!</v>
      </c>
      <c r="E657" s="21" t="e" vm="64">
        <v>#VALUE!</v>
      </c>
      <c r="F657" s="11" t="str">
        <f>VLOOKUP(Table1[[#This Row],[pID]],FIFAdata5626[],7,FALSE)</f>
        <v>GK</v>
      </c>
      <c r="G657" s="23">
        <v>78</v>
      </c>
      <c r="H657" s="11">
        <f>VLOOKUP(Table1[[#This Row],[pID]],FIFAdata5626[],8,FALSE)</f>
        <v>3.9</v>
      </c>
      <c r="I657" s="28" t="str">
        <f>IF(VLOOKUP(Table1[[#This Row],[pID]],FIFAdata5626[],9,FALSE)="playing","In the squad","Not selected")</f>
        <v>In the squad</v>
      </c>
      <c r="J657" s="11" t="str">
        <f>VLOOKUP(Table1[[#This Row],[Team]],Table2[],10,)</f>
        <v>Pot 4</v>
      </c>
      <c r="K657" s="11" t="str">
        <f>VLOOKUP(Table1[[#This Row],[Team]],Table2[],11,)</f>
        <v>Group I</v>
      </c>
      <c r="L657" s="1" t="b">
        <v>1</v>
      </c>
      <c r="M657" s="36">
        <v>0.16</v>
      </c>
      <c r="N657" s="37">
        <v>0.04</v>
      </c>
      <c r="O657" s="37">
        <v>0.03</v>
      </c>
      <c r="P657" s="37">
        <v>0.01</v>
      </c>
      <c r="Q657" s="38">
        <v>0.01</v>
      </c>
      <c r="R657" s="39" t="b">
        <v>0</v>
      </c>
      <c r="S657" s="11"/>
      <c r="T657" s="44"/>
    </row>
    <row r="658" spans="1:20" ht="20.100000000000001" customHeight="1" x14ac:dyDescent="0.25">
      <c r="A658" s="11">
        <v>653</v>
      </c>
      <c r="B658" t="s">
        <v>543</v>
      </c>
      <c r="C658" s="21" t="str">
        <f>VLOOKUP(Table1[[#This Row],[pID]],FIFAdata5626[],5,)</f>
        <v>Ahmed Basil</v>
      </c>
      <c r="D658" s="11" t="e" cm="1" vm="63">
        <f t="array" aca="1" ref="D658" ca="1">_xlfn.FIELDVALUE(Table1[[#This Row],[Team]],"image")</f>
        <v>#VALUE!</v>
      </c>
      <c r="E658" s="21" t="e" vm="64">
        <v>#VALUE!</v>
      </c>
      <c r="F658" s="11" t="str">
        <f>VLOOKUP(Table1[[#This Row],[pID]],FIFAdata5626[],7,FALSE)</f>
        <v>GK</v>
      </c>
      <c r="G658" s="23">
        <v>76</v>
      </c>
      <c r="H658" s="11">
        <f>VLOOKUP(Table1[[#This Row],[pID]],FIFAdata5626[],8,FALSE)</f>
        <v>3.8</v>
      </c>
      <c r="I658" s="28" t="str">
        <f>IF(VLOOKUP(Table1[[#This Row],[pID]],FIFAdata5626[],9,FALSE)="playing","In the squad","Not selected")</f>
        <v>In the squad</v>
      </c>
      <c r="J658" s="11" t="str">
        <f>VLOOKUP(Table1[[#This Row],[Team]],Table2[],10,)</f>
        <v>Pot 4</v>
      </c>
      <c r="K658" s="11" t="str">
        <f>VLOOKUP(Table1[[#This Row],[Team]],Table2[],11,)</f>
        <v>Group I</v>
      </c>
      <c r="L658" s="1" t="b">
        <v>1</v>
      </c>
      <c r="M658" s="36">
        <v>0.16</v>
      </c>
      <c r="N658" s="37">
        <v>0.04</v>
      </c>
      <c r="O658" s="37">
        <v>0.03</v>
      </c>
      <c r="P658" s="37">
        <v>0.01</v>
      </c>
      <c r="Q658" s="38">
        <v>0.01</v>
      </c>
      <c r="R658" s="39" t="b">
        <v>0</v>
      </c>
      <c r="S658" s="11"/>
      <c r="T658" s="44"/>
    </row>
    <row r="659" spans="1:20" ht="20.100000000000001" customHeight="1" x14ac:dyDescent="0.25">
      <c r="A659" s="11">
        <v>654</v>
      </c>
      <c r="B659" t="s">
        <v>544</v>
      </c>
      <c r="C659" s="21" t="str">
        <f>VLOOKUP(Table1[[#This Row],[pID]],FIFAdata5626[],5,)</f>
        <v>Fahad Talib</v>
      </c>
      <c r="D659" s="11" t="e" cm="1" vm="63">
        <f t="array" aca="1" ref="D659" ca="1">_xlfn.FIELDVALUE(Table1[[#This Row],[Team]],"image")</f>
        <v>#VALUE!</v>
      </c>
      <c r="E659" s="21" t="e" vm="64">
        <v>#VALUE!</v>
      </c>
      <c r="F659" s="11" t="str">
        <f>VLOOKUP(Table1[[#This Row],[pID]],FIFAdata5626[],7,FALSE)</f>
        <v>GK</v>
      </c>
      <c r="G659" s="23">
        <v>74</v>
      </c>
      <c r="H659" s="11">
        <f>VLOOKUP(Table1[[#This Row],[pID]],FIFAdata5626[],8,FALSE)</f>
        <v>3.7</v>
      </c>
      <c r="I659" s="28" t="str">
        <f>IF(VLOOKUP(Table1[[#This Row],[pID]],FIFAdata5626[],9,FALSE)="playing","In the squad","Not selected")</f>
        <v>In the squad</v>
      </c>
      <c r="J659" s="11" t="str">
        <f>VLOOKUP(Table1[[#This Row],[Team]],Table2[],10,)</f>
        <v>Pot 4</v>
      </c>
      <c r="K659" s="11" t="str">
        <f>VLOOKUP(Table1[[#This Row],[Team]],Table2[],11,)</f>
        <v>Group I</v>
      </c>
      <c r="L659" s="1" t="b">
        <v>1</v>
      </c>
      <c r="M659" s="36">
        <v>0.16</v>
      </c>
      <c r="N659" s="37">
        <v>0.04</v>
      </c>
      <c r="O659" s="37">
        <v>0.03</v>
      </c>
      <c r="P659" s="37">
        <v>0.01</v>
      </c>
      <c r="Q659" s="38">
        <v>0.01</v>
      </c>
      <c r="R659" s="39" t="b">
        <v>0</v>
      </c>
      <c r="S659" s="11"/>
      <c r="T659" s="44"/>
    </row>
    <row r="660" spans="1:20" ht="20.100000000000001" customHeight="1" x14ac:dyDescent="0.25">
      <c r="A660" s="11">
        <v>637</v>
      </c>
      <c r="B660" t="s">
        <v>527</v>
      </c>
      <c r="C660" s="21" t="str">
        <f>VLOOKUP(Table1[[#This Row],[pID]],FIFAdata5626[],5,)</f>
        <v>Merchas Doski</v>
      </c>
      <c r="D660" s="11" t="e" cm="1" vm="63">
        <f t="array" aca="1" ref="D660" ca="1">_xlfn.FIELDVALUE(Table1[[#This Row],[Team]],"image")</f>
        <v>#VALUE!</v>
      </c>
      <c r="E660" s="21" t="e" vm="64">
        <v>#VALUE!</v>
      </c>
      <c r="F660" s="11" t="str">
        <f>VLOOKUP(Table1[[#This Row],[pID]],FIFAdata5626[],7,FALSE)</f>
        <v>DEF</v>
      </c>
      <c r="G660" s="23">
        <v>63.333333333333329</v>
      </c>
      <c r="H660" s="11">
        <f>VLOOKUP(Table1[[#This Row],[pID]],FIFAdata5626[],8,FALSE)</f>
        <v>3.8</v>
      </c>
      <c r="I660" s="28" t="str">
        <f>IF(VLOOKUP(Table1[[#This Row],[pID]],FIFAdata5626[],9,FALSE)="playing","In the squad","Not selected")</f>
        <v>In the squad</v>
      </c>
      <c r="J660" s="11" t="str">
        <f>VLOOKUP(Table1[[#This Row],[Team]],Table2[],10,)</f>
        <v>Pot 4</v>
      </c>
      <c r="K660" s="11" t="str">
        <f>VLOOKUP(Table1[[#This Row],[Team]],Table2[],11,)</f>
        <v>Group I</v>
      </c>
      <c r="L660" s="1" t="b">
        <v>1</v>
      </c>
      <c r="M660" s="36">
        <v>0.16</v>
      </c>
      <c r="N660" s="37">
        <v>0.04</v>
      </c>
      <c r="O660" s="37">
        <v>0.03</v>
      </c>
      <c r="P660" s="37">
        <v>0.01</v>
      </c>
      <c r="Q660" s="38">
        <v>0.01</v>
      </c>
      <c r="R660" s="39" t="b">
        <v>0</v>
      </c>
      <c r="S660" s="11"/>
      <c r="T660" s="44"/>
    </row>
    <row r="661" spans="1:20" ht="20.100000000000001" customHeight="1" x14ac:dyDescent="0.25">
      <c r="A661" s="11">
        <v>638</v>
      </c>
      <c r="B661" t="s">
        <v>528</v>
      </c>
      <c r="C661" s="21" t="str">
        <f>VLOOKUP(Table1[[#This Row],[pID]],FIFAdata5626[],5,)</f>
        <v>Frans Putros</v>
      </c>
      <c r="D661" s="11" t="e" cm="1" vm="63">
        <f t="array" aca="1" ref="D661" ca="1">_xlfn.FIELDVALUE(Table1[[#This Row],[Team]],"image")</f>
        <v>#VALUE!</v>
      </c>
      <c r="E661" s="21" t="e" vm="64">
        <v>#VALUE!</v>
      </c>
      <c r="F661" s="11" t="str">
        <f>VLOOKUP(Table1[[#This Row],[pID]],FIFAdata5626[],7,FALSE)</f>
        <v>DEF</v>
      </c>
      <c r="G661" s="23">
        <v>61.666666666666671</v>
      </c>
      <c r="H661" s="11">
        <f>VLOOKUP(Table1[[#This Row],[pID]],FIFAdata5626[],8,FALSE)</f>
        <v>3.7</v>
      </c>
      <c r="I661" s="28" t="str">
        <f>IF(VLOOKUP(Table1[[#This Row],[pID]],FIFAdata5626[],9,FALSE)="playing","In the squad","Not selected")</f>
        <v>In the squad</v>
      </c>
      <c r="J661" s="11" t="str">
        <f>VLOOKUP(Table1[[#This Row],[Team]],Table2[],10,)</f>
        <v>Pot 4</v>
      </c>
      <c r="K661" s="11" t="str">
        <f>VLOOKUP(Table1[[#This Row],[Team]],Table2[],11,)</f>
        <v>Group I</v>
      </c>
      <c r="L661" s="1" t="b">
        <v>1</v>
      </c>
      <c r="M661" s="36">
        <v>0.16</v>
      </c>
      <c r="N661" s="37">
        <v>0.04</v>
      </c>
      <c r="O661" s="37">
        <v>0.03</v>
      </c>
      <c r="P661" s="37">
        <v>0.01</v>
      </c>
      <c r="Q661" s="38">
        <v>0.01</v>
      </c>
      <c r="R661" s="39" t="b">
        <v>0</v>
      </c>
      <c r="S661" s="11"/>
      <c r="T661" s="44"/>
    </row>
    <row r="662" spans="1:20" ht="20.100000000000001" customHeight="1" x14ac:dyDescent="0.25">
      <c r="A662" s="11">
        <v>639</v>
      </c>
      <c r="B662" t="s">
        <v>529</v>
      </c>
      <c r="C662" s="21" t="str">
        <f>VLOOKUP(Table1[[#This Row],[pID]],FIFAdata5626[],5,)</f>
        <v>Rebin Sulaka</v>
      </c>
      <c r="D662" s="11" t="e" cm="1" vm="63">
        <f t="array" aca="1" ref="D662" ca="1">_xlfn.FIELDVALUE(Table1[[#This Row],[Team]],"image")</f>
        <v>#VALUE!</v>
      </c>
      <c r="E662" s="21" t="e" vm="64">
        <v>#VALUE!</v>
      </c>
      <c r="F662" s="11" t="str">
        <f>VLOOKUP(Table1[[#This Row],[pID]],FIFAdata5626[],7,FALSE)</f>
        <v>DEF</v>
      </c>
      <c r="G662" s="23">
        <v>61.666666666666671</v>
      </c>
      <c r="H662" s="11">
        <f>VLOOKUP(Table1[[#This Row],[pID]],FIFAdata5626[],8,FALSE)</f>
        <v>3.7</v>
      </c>
      <c r="I662" s="28" t="str">
        <f>IF(VLOOKUP(Table1[[#This Row],[pID]],FIFAdata5626[],9,FALSE)="playing","In the squad","Not selected")</f>
        <v>In the squad</v>
      </c>
      <c r="J662" s="11" t="str">
        <f>VLOOKUP(Table1[[#This Row],[Team]],Table2[],10,)</f>
        <v>Pot 4</v>
      </c>
      <c r="K662" s="11" t="str">
        <f>VLOOKUP(Table1[[#This Row],[Team]],Table2[],11,)</f>
        <v>Group I</v>
      </c>
      <c r="L662" s="1" t="b">
        <v>1</v>
      </c>
      <c r="M662" s="36">
        <v>0.16</v>
      </c>
      <c r="N662" s="37">
        <v>0.04</v>
      </c>
      <c r="O662" s="37">
        <v>0.03</v>
      </c>
      <c r="P662" s="37">
        <v>0.01</v>
      </c>
      <c r="Q662" s="38">
        <v>0.01</v>
      </c>
      <c r="R662" s="39" t="b">
        <v>0</v>
      </c>
      <c r="S662" s="11"/>
      <c r="T662" s="44"/>
    </row>
    <row r="663" spans="1:20" ht="20.100000000000001" customHeight="1" x14ac:dyDescent="0.25">
      <c r="A663" s="11">
        <v>641</v>
      </c>
      <c r="B663" t="s">
        <v>531</v>
      </c>
      <c r="C663" s="21" t="str">
        <f>VLOOKUP(Table1[[#This Row],[pID]],FIFAdata5626[],5,)</f>
        <v>Hussein Ali</v>
      </c>
      <c r="D663" s="11" t="e" cm="1" vm="63">
        <f t="array" aca="1" ref="D663" ca="1">_xlfn.FIELDVALUE(Table1[[#This Row],[Team]],"image")</f>
        <v>#VALUE!</v>
      </c>
      <c r="E663" s="21" t="e" vm="64">
        <v>#VALUE!</v>
      </c>
      <c r="F663" s="11" t="str">
        <f>VLOOKUP(Table1[[#This Row],[pID]],FIFAdata5626[],7,FALSE)</f>
        <v>DEF</v>
      </c>
      <c r="G663" s="23">
        <v>60</v>
      </c>
      <c r="H663" s="11">
        <f>VLOOKUP(Table1[[#This Row],[pID]],FIFAdata5626[],8,FALSE)</f>
        <v>3.6</v>
      </c>
      <c r="I663" s="28" t="str">
        <f>IF(VLOOKUP(Table1[[#This Row],[pID]],FIFAdata5626[],9,FALSE)="playing","In the squad","Not selected")</f>
        <v>In the squad</v>
      </c>
      <c r="J663" s="11" t="str">
        <f>VLOOKUP(Table1[[#This Row],[Team]],Table2[],10,)</f>
        <v>Pot 4</v>
      </c>
      <c r="K663" s="11" t="str">
        <f>VLOOKUP(Table1[[#This Row],[Team]],Table2[],11,)</f>
        <v>Group I</v>
      </c>
      <c r="L663" s="1" t="b">
        <v>1</v>
      </c>
      <c r="M663" s="36">
        <v>0.16</v>
      </c>
      <c r="N663" s="37">
        <v>0.04</v>
      </c>
      <c r="O663" s="37">
        <v>0.03</v>
      </c>
      <c r="P663" s="37">
        <v>0.01</v>
      </c>
      <c r="Q663" s="38">
        <v>0.01</v>
      </c>
      <c r="R663" s="39" t="b">
        <v>0</v>
      </c>
      <c r="S663" s="11"/>
      <c r="T663" s="44"/>
    </row>
    <row r="664" spans="1:20" ht="20.100000000000001" hidden="1" customHeight="1" x14ac:dyDescent="0.25">
      <c r="A664">
        <v>811</v>
      </c>
      <c r="B664" t="s">
        <v>671</v>
      </c>
      <c r="C664" t="str">
        <f>VLOOKUP(Table1[[#This Row],[pID]],FIFAdata5626[],5,)</f>
        <v>Justin Bijlow</v>
      </c>
      <c r="D664" s="11" t="e" cm="1" vm="31">
        <f t="array" aca="1" ref="D664" ca="1">_xlfn.FIELDVALUE(Table1[[#This Row],[Team]],"image")</f>
        <v>#VALUE!</v>
      </c>
      <c r="E664" t="e" vm="32">
        <v>#VALUE!</v>
      </c>
      <c r="F664" t="str">
        <f>VLOOKUP(Table1[[#This Row],[pID]],FIFAdata5626[],7,FALSE)</f>
        <v>GK</v>
      </c>
      <c r="G664" s="8">
        <v>86</v>
      </c>
      <c r="H664">
        <f>VLOOKUP(Table1[[#This Row],[pID]],FIFAdata5626[],8,FALSE)</f>
        <v>4.3</v>
      </c>
      <c r="I664" s="14" t="str">
        <f>IF(VLOOKUP(Table1[[#This Row],[pID]],FIFAdata5626[],9,FALSE)="playing","In the squad","Not selected")</f>
        <v>Not selected</v>
      </c>
      <c r="J664" t="str">
        <f>VLOOKUP(Table1[[#This Row],[Team]],Table2[],10,)</f>
        <v>Pot 1</v>
      </c>
      <c r="K664" t="str">
        <f>VLOOKUP(Table1[[#This Row],[Team]],Table2[],11,)</f>
        <v>Group F</v>
      </c>
      <c r="L664" s="1"/>
      <c r="M664" s="17">
        <v>0.92</v>
      </c>
      <c r="N664" s="9">
        <v>0.55000000000000004</v>
      </c>
      <c r="O664" s="9">
        <v>0.34</v>
      </c>
      <c r="P664" s="9">
        <v>0.17</v>
      </c>
      <c r="Q664" s="16">
        <v>0.09</v>
      </c>
      <c r="R664" s="18" t="b">
        <v>0</v>
      </c>
      <c r="T664" s="13"/>
    </row>
    <row r="665" spans="1:20" ht="20.100000000000001" customHeight="1" thickBot="1" x14ac:dyDescent="0.3">
      <c r="A665" s="20">
        <v>642</v>
      </c>
      <c r="B665" t="s">
        <v>532</v>
      </c>
      <c r="C665" s="22" t="str">
        <f>VLOOKUP(Table1[[#This Row],[pID]],FIFAdata5626[],5,)</f>
        <v>Zaid Tahseen</v>
      </c>
      <c r="D665" s="20" t="e" cm="1" vm="63">
        <f t="array" aca="1" ref="D665" ca="1">_xlfn.FIELDVALUE(Table1[[#This Row],[Team]],"image")</f>
        <v>#VALUE!</v>
      </c>
      <c r="E665" s="22" t="e" vm="64">
        <v>#VALUE!</v>
      </c>
      <c r="F665" s="20" t="str">
        <f>VLOOKUP(Table1[[#This Row],[pID]],FIFAdata5626[],7,FALSE)</f>
        <v>DEF</v>
      </c>
      <c r="G665" s="24">
        <v>60</v>
      </c>
      <c r="H665" s="20">
        <f>VLOOKUP(Table1[[#This Row],[pID]],FIFAdata5626[],8,FALSE)</f>
        <v>3.6</v>
      </c>
      <c r="I665" s="30" t="str">
        <f>IF(VLOOKUP(Table1[[#This Row],[pID]],FIFAdata5626[],9,FALSE)="playing","In the squad","Not selected")</f>
        <v>In the squad</v>
      </c>
      <c r="J665" s="20" t="str">
        <f>VLOOKUP(Table1[[#This Row],[Team]],Table2[],10,)</f>
        <v>Pot 4</v>
      </c>
      <c r="K665" s="20" t="str">
        <f>VLOOKUP(Table1[[#This Row],[Team]],Table2[],11,)</f>
        <v>Group I</v>
      </c>
      <c r="L665" s="1" t="b">
        <v>1</v>
      </c>
      <c r="M665" s="40">
        <v>0.16</v>
      </c>
      <c r="N665" s="41">
        <v>0.04</v>
      </c>
      <c r="O665" s="41">
        <v>0.03</v>
      </c>
      <c r="P665" s="41">
        <v>0.01</v>
      </c>
      <c r="Q665" s="42">
        <v>0.01</v>
      </c>
      <c r="R665" s="43" t="b">
        <v>0</v>
      </c>
      <c r="S665" s="20"/>
      <c r="T665" s="45"/>
    </row>
    <row r="666" spans="1:20" ht="20.100000000000001" hidden="1" customHeight="1" x14ac:dyDescent="0.25">
      <c r="A666">
        <v>813</v>
      </c>
      <c r="B666" t="s">
        <v>673</v>
      </c>
      <c r="C666" t="str">
        <f>VLOOKUP(Table1[[#This Row],[pID]],FIFAdata5626[],5,)</f>
        <v>Jerdy Schouten</v>
      </c>
      <c r="D666" s="11" t="e" cm="1" vm="31">
        <f t="array" aca="1" ref="D666" ca="1">_xlfn.FIELDVALUE(Table1[[#This Row],[Team]],"image")</f>
        <v>#VALUE!</v>
      </c>
      <c r="E666" t="e" vm="32">
        <v>#VALUE!</v>
      </c>
      <c r="F666" t="str">
        <f>VLOOKUP(Table1[[#This Row],[pID]],FIFAdata5626[],7,FALSE)</f>
        <v>MID</v>
      </c>
      <c r="G666" s="8">
        <v>61</v>
      </c>
      <c r="H666">
        <f>VLOOKUP(Table1[[#This Row],[pID]],FIFAdata5626[],8,FALSE)</f>
        <v>6.1</v>
      </c>
      <c r="I666" s="14" t="str">
        <f>IF(VLOOKUP(Table1[[#This Row],[pID]],FIFAdata5626[],9,FALSE)="playing","In the squad","Not selected")</f>
        <v>Not selected</v>
      </c>
      <c r="J666" t="str">
        <f>VLOOKUP(Table1[[#This Row],[Team]],Table2[],10,)</f>
        <v>Pot 1</v>
      </c>
      <c r="K666" t="str">
        <f>VLOOKUP(Table1[[#This Row],[Team]],Table2[],11,)</f>
        <v>Group F</v>
      </c>
      <c r="L666" s="1"/>
      <c r="M666" s="17">
        <v>0.92</v>
      </c>
      <c r="N666" s="9">
        <v>0.55000000000000004</v>
      </c>
      <c r="O666" s="9">
        <v>0.34</v>
      </c>
      <c r="P666" s="9">
        <v>0.17</v>
      </c>
      <c r="Q666" s="16">
        <v>0.09</v>
      </c>
      <c r="R666" s="18" t="b">
        <v>0</v>
      </c>
      <c r="T666" s="13"/>
    </row>
    <row r="667" spans="1:20" ht="20.100000000000001" customHeight="1" x14ac:dyDescent="0.25">
      <c r="A667" s="11">
        <v>1564</v>
      </c>
      <c r="B667" t="s">
        <v>1254</v>
      </c>
      <c r="C667" s="21" t="str">
        <f>VLOOKUP(Table1[[#This Row],[pID]],FIFAdata5626[],5,)</f>
        <v>Mustafa Saadoon</v>
      </c>
      <c r="D667" s="11" t="e" cm="1" vm="63">
        <f t="array" aca="1" ref="D667" ca="1">_xlfn.FIELDVALUE(Table1[[#This Row],[Team]],"image")</f>
        <v>#VALUE!</v>
      </c>
      <c r="E667" s="21" t="e" vm="64">
        <v>#VALUE!</v>
      </c>
      <c r="F667" s="11" t="str">
        <f>VLOOKUP(Table1[[#This Row],[pID]],FIFAdata5626[],7,FALSE)</f>
        <v>DEF</v>
      </c>
      <c r="G667" s="23">
        <v>60</v>
      </c>
      <c r="H667" s="11">
        <f>VLOOKUP(Table1[[#This Row],[pID]],FIFAdata5626[],8,FALSE)</f>
        <v>3.6</v>
      </c>
      <c r="I667" s="28" t="str">
        <f>IF(VLOOKUP(Table1[[#This Row],[pID]],FIFAdata5626[],9,FALSE)="playing","In the squad","Not selected")</f>
        <v>In the squad</v>
      </c>
      <c r="J667" s="11" t="str">
        <f>VLOOKUP(Table1[[#This Row],[Team]],Table2[],10,)</f>
        <v>Pot 4</v>
      </c>
      <c r="K667" s="11" t="str">
        <f>VLOOKUP(Table1[[#This Row],[Team]],Table2[],11,)</f>
        <v>Group I</v>
      </c>
      <c r="L667" s="1" t="b">
        <v>1</v>
      </c>
      <c r="M667" s="36">
        <v>0.16</v>
      </c>
      <c r="N667" s="37">
        <v>0.04</v>
      </c>
      <c r="O667" s="37">
        <v>0.03</v>
      </c>
      <c r="P667" s="37">
        <v>0.01</v>
      </c>
      <c r="Q667" s="38">
        <v>0.01</v>
      </c>
      <c r="R667" s="39" t="b">
        <v>0</v>
      </c>
      <c r="S667" s="11"/>
      <c r="T667" s="44"/>
    </row>
    <row r="668" spans="1:20" ht="20.100000000000001" hidden="1" customHeight="1" x14ac:dyDescent="0.25">
      <c r="A668">
        <v>815</v>
      </c>
      <c r="B668" t="s">
        <v>675</v>
      </c>
      <c r="C668" t="str">
        <f>VLOOKUP(Table1[[#This Row],[pID]],FIFAdata5626[],5,)</f>
        <v>Xavi Simons</v>
      </c>
      <c r="D668" s="11" t="e" cm="1" vm="31">
        <f t="array" aca="1" ref="D668" ca="1">_xlfn.FIELDVALUE(Table1[[#This Row],[Team]],"image")</f>
        <v>#VALUE!</v>
      </c>
      <c r="E668" t="e" vm="32">
        <v>#VALUE!</v>
      </c>
      <c r="F668" t="str">
        <f>VLOOKUP(Table1[[#This Row],[pID]],FIFAdata5626[],7,FALSE)</f>
        <v>MID</v>
      </c>
      <c r="G668" s="8">
        <v>65</v>
      </c>
      <c r="H668">
        <f>VLOOKUP(Table1[[#This Row],[pID]],FIFAdata5626[],8,FALSE)</f>
        <v>6.5</v>
      </c>
      <c r="I668" s="14" t="str">
        <f>IF(VLOOKUP(Table1[[#This Row],[pID]],FIFAdata5626[],9,FALSE)="playing","In the squad","Not selected")</f>
        <v>Not selected</v>
      </c>
      <c r="J668" t="str">
        <f>VLOOKUP(Table1[[#This Row],[Team]],Table2[],10,)</f>
        <v>Pot 1</v>
      </c>
      <c r="K668" t="str">
        <f>VLOOKUP(Table1[[#This Row],[Team]],Table2[],11,)</f>
        <v>Group F</v>
      </c>
      <c r="L668" s="1"/>
      <c r="M668" s="17">
        <v>0.92</v>
      </c>
      <c r="N668" s="9">
        <v>0.55000000000000004</v>
      </c>
      <c r="O668" s="9">
        <v>0.34</v>
      </c>
      <c r="P668" s="9">
        <v>0.17</v>
      </c>
      <c r="Q668" s="16">
        <v>0.09</v>
      </c>
      <c r="R668" s="18" t="b">
        <v>0</v>
      </c>
      <c r="T668" s="13"/>
    </row>
    <row r="669" spans="1:20" ht="20.100000000000001" customHeight="1" x14ac:dyDescent="0.25">
      <c r="A669" s="11">
        <v>1565</v>
      </c>
      <c r="B669" t="s">
        <v>1255</v>
      </c>
      <c r="C669" s="21" t="str">
        <f>VLOOKUP(Table1[[#This Row],[pID]],FIFAdata5626[],5,)</f>
        <v>Ahmed Yahya</v>
      </c>
      <c r="D669" s="11" t="e" cm="1" vm="63">
        <f t="array" aca="1" ref="D669" ca="1">_xlfn.FIELDVALUE(Table1[[#This Row],[Team]],"image")</f>
        <v>#VALUE!</v>
      </c>
      <c r="E669" s="21" t="e" vm="64">
        <v>#VALUE!</v>
      </c>
      <c r="F669" s="11" t="str">
        <f>VLOOKUP(Table1[[#This Row],[pID]],FIFAdata5626[],7,FALSE)</f>
        <v>DEF</v>
      </c>
      <c r="G669" s="23">
        <v>60</v>
      </c>
      <c r="H669" s="11">
        <f>VLOOKUP(Table1[[#This Row],[pID]],FIFAdata5626[],8,FALSE)</f>
        <v>3.6</v>
      </c>
      <c r="I669" s="28" t="str">
        <f>IF(VLOOKUP(Table1[[#This Row],[pID]],FIFAdata5626[],9,FALSE)="playing","In the squad","Not selected")</f>
        <v>In the squad</v>
      </c>
      <c r="J669" s="11" t="str">
        <f>VLOOKUP(Table1[[#This Row],[Team]],Table2[],10,)</f>
        <v>Pot 4</v>
      </c>
      <c r="K669" s="11" t="str">
        <f>VLOOKUP(Table1[[#This Row],[Team]],Table2[],11,)</f>
        <v>Group I</v>
      </c>
      <c r="L669" s="1" t="b">
        <v>1</v>
      </c>
      <c r="M669" s="36">
        <v>0.16</v>
      </c>
      <c r="N669" s="37">
        <v>0.04</v>
      </c>
      <c r="O669" s="37">
        <v>0.03</v>
      </c>
      <c r="P669" s="37">
        <v>0.01</v>
      </c>
      <c r="Q669" s="38">
        <v>0.01</v>
      </c>
      <c r="R669" s="39" t="b">
        <v>0</v>
      </c>
      <c r="S669" s="11"/>
      <c r="T669" s="44"/>
    </row>
    <row r="670" spans="1:20" ht="20.100000000000001" customHeight="1" x14ac:dyDescent="0.25">
      <c r="A670" s="11">
        <v>643</v>
      </c>
      <c r="B670" t="s">
        <v>533</v>
      </c>
      <c r="C670" s="21" t="str">
        <f>VLOOKUP(Table1[[#This Row],[pID]],FIFAdata5626[],5,)</f>
        <v>Munaf Younus</v>
      </c>
      <c r="D670" s="11" t="e" cm="1" vm="63">
        <f t="array" aca="1" ref="D670" ca="1">_xlfn.FIELDVALUE(Table1[[#This Row],[Team]],"image")</f>
        <v>#VALUE!</v>
      </c>
      <c r="E670" s="21" t="e" vm="64">
        <v>#VALUE!</v>
      </c>
      <c r="F670" s="11" t="str">
        <f>VLOOKUP(Table1[[#This Row],[pID]],FIFAdata5626[],7,FALSE)</f>
        <v>DEF</v>
      </c>
      <c r="G670" s="23">
        <v>58.333333333333336</v>
      </c>
      <c r="H670" s="11">
        <f>VLOOKUP(Table1[[#This Row],[pID]],FIFAdata5626[],8,FALSE)</f>
        <v>3.5</v>
      </c>
      <c r="I670" s="28" t="str">
        <f>IF(VLOOKUP(Table1[[#This Row],[pID]],FIFAdata5626[],9,FALSE)="playing","In the squad","Not selected")</f>
        <v>In the squad</v>
      </c>
      <c r="J670" s="11" t="str">
        <f>VLOOKUP(Table1[[#This Row],[Team]],Table2[],10,)</f>
        <v>Pot 4</v>
      </c>
      <c r="K670" s="11" t="str">
        <f>VLOOKUP(Table1[[#This Row],[Team]],Table2[],11,)</f>
        <v>Group I</v>
      </c>
      <c r="L670" s="1" t="b">
        <v>1</v>
      </c>
      <c r="M670" s="36">
        <v>0.16</v>
      </c>
      <c r="N670" s="37">
        <v>0.04</v>
      </c>
      <c r="O670" s="37">
        <v>0.03</v>
      </c>
      <c r="P670" s="37">
        <v>0.01</v>
      </c>
      <c r="Q670" s="38">
        <v>0.01</v>
      </c>
      <c r="R670" s="39" t="b">
        <v>0</v>
      </c>
      <c r="S670" s="11"/>
      <c r="T670" s="44"/>
    </row>
    <row r="671" spans="1:20" ht="20.100000000000001" customHeight="1" x14ac:dyDescent="0.25">
      <c r="A671" s="11">
        <v>644</v>
      </c>
      <c r="B671" t="s">
        <v>534</v>
      </c>
      <c r="C671" s="21" t="str">
        <f>VLOOKUP(Table1[[#This Row],[pID]],FIFAdata5626[],5,)</f>
        <v>Akam Hashim</v>
      </c>
      <c r="D671" s="11" t="e" cm="1" vm="63">
        <f t="array" aca="1" ref="D671" ca="1">_xlfn.FIELDVALUE(Table1[[#This Row],[Team]],"image")</f>
        <v>#VALUE!</v>
      </c>
      <c r="E671" s="21" t="e" vm="64">
        <v>#VALUE!</v>
      </c>
      <c r="F671" s="11" t="str">
        <f>VLOOKUP(Table1[[#This Row],[pID]],FIFAdata5626[],7,FALSE)</f>
        <v>DEF</v>
      </c>
      <c r="G671" s="23">
        <v>58.333333333333336</v>
      </c>
      <c r="H671" s="11">
        <f>VLOOKUP(Table1[[#This Row],[pID]],FIFAdata5626[],8,FALSE)</f>
        <v>3.5</v>
      </c>
      <c r="I671" s="28" t="str">
        <f>IF(VLOOKUP(Table1[[#This Row],[pID]],FIFAdata5626[],9,FALSE)="playing","In the squad","Not selected")</f>
        <v>In the squad</v>
      </c>
      <c r="J671" s="11" t="str">
        <f>VLOOKUP(Table1[[#This Row],[Team]],Table2[],10,)</f>
        <v>Pot 4</v>
      </c>
      <c r="K671" s="11" t="str">
        <f>VLOOKUP(Table1[[#This Row],[Team]],Table2[],11,)</f>
        <v>Group I</v>
      </c>
      <c r="L671" s="1" t="b">
        <v>1</v>
      </c>
      <c r="M671" s="36">
        <v>0.16</v>
      </c>
      <c r="N671" s="37">
        <v>0.04</v>
      </c>
      <c r="O671" s="37">
        <v>0.03</v>
      </c>
      <c r="P671" s="37">
        <v>0.01</v>
      </c>
      <c r="Q671" s="38">
        <v>0.01</v>
      </c>
      <c r="R671" s="39" t="b">
        <v>0</v>
      </c>
      <c r="S671" s="11"/>
      <c r="T671" s="44"/>
    </row>
    <row r="672" spans="1:20" ht="20.100000000000001" customHeight="1" x14ac:dyDescent="0.25">
      <c r="A672" s="11">
        <v>656</v>
      </c>
      <c r="B672" t="s">
        <v>546</v>
      </c>
      <c r="C672" s="21" t="str">
        <f>VLOOKUP(Table1[[#This Row],[pID]],FIFAdata5626[],5,)</f>
        <v>Zidane Iqbal</v>
      </c>
      <c r="D672" s="11" t="e" cm="1" vm="63">
        <f t="array" aca="1" ref="D672" ca="1">_xlfn.FIELDVALUE(Table1[[#This Row],[Team]],"image")</f>
        <v>#VALUE!</v>
      </c>
      <c r="E672" s="21" t="e" vm="64">
        <v>#VALUE!</v>
      </c>
      <c r="F672" s="11" t="str">
        <f>VLOOKUP(Table1[[#This Row],[pID]],FIFAdata5626[],7,FALSE)</f>
        <v>MID</v>
      </c>
      <c r="G672" s="23">
        <v>55.999999999999993</v>
      </c>
      <c r="H672" s="11">
        <f>VLOOKUP(Table1[[#This Row],[pID]],FIFAdata5626[],8,FALSE)</f>
        <v>5.6</v>
      </c>
      <c r="I672" s="28" t="str">
        <f>IF(VLOOKUP(Table1[[#This Row],[pID]],FIFAdata5626[],9,FALSE)="playing","In the squad","Not selected")</f>
        <v>In the squad</v>
      </c>
      <c r="J672" s="11" t="str">
        <f>VLOOKUP(Table1[[#This Row],[Team]],Table2[],10,)</f>
        <v>Pot 4</v>
      </c>
      <c r="K672" s="11" t="str">
        <f>VLOOKUP(Table1[[#This Row],[Team]],Table2[],11,)</f>
        <v>Group I</v>
      </c>
      <c r="L672" s="1" t="b">
        <v>1</v>
      </c>
      <c r="M672" s="36">
        <v>0.16</v>
      </c>
      <c r="N672" s="37">
        <v>0.04</v>
      </c>
      <c r="O672" s="37">
        <v>0.03</v>
      </c>
      <c r="P672" s="37">
        <v>0.01</v>
      </c>
      <c r="Q672" s="38">
        <v>0.01</v>
      </c>
      <c r="R672" s="39" t="b">
        <v>0</v>
      </c>
      <c r="S672" s="11"/>
      <c r="T672" s="44"/>
    </row>
    <row r="673" spans="1:20" ht="20.100000000000001" customHeight="1" x14ac:dyDescent="0.25">
      <c r="A673" s="11">
        <v>657</v>
      </c>
      <c r="B673" t="s">
        <v>547</v>
      </c>
      <c r="C673" s="21" t="str">
        <f>VLOOKUP(Table1[[#This Row],[pID]],FIFAdata5626[],5,)</f>
        <v>Ibrahim Bayesh</v>
      </c>
      <c r="D673" s="11" t="e" cm="1" vm="63">
        <f t="array" aca="1" ref="D673" ca="1">_xlfn.FIELDVALUE(Table1[[#This Row],[Team]],"image")</f>
        <v>#VALUE!</v>
      </c>
      <c r="E673" s="21" t="e" vm="64">
        <v>#VALUE!</v>
      </c>
      <c r="F673" s="11" t="str">
        <f>VLOOKUP(Table1[[#This Row],[pID]],FIFAdata5626[],7,FALSE)</f>
        <v>MID</v>
      </c>
      <c r="G673" s="23">
        <v>55.999999999999993</v>
      </c>
      <c r="H673" s="11">
        <f>VLOOKUP(Table1[[#This Row],[pID]],FIFAdata5626[],8,FALSE)</f>
        <v>5.6</v>
      </c>
      <c r="I673" s="28" t="str">
        <f>IF(VLOOKUP(Table1[[#This Row],[pID]],FIFAdata5626[],9,FALSE)="playing","In the squad","Not selected")</f>
        <v>In the squad</v>
      </c>
      <c r="J673" s="11" t="str">
        <f>VLOOKUP(Table1[[#This Row],[Team]],Table2[],10,)</f>
        <v>Pot 4</v>
      </c>
      <c r="K673" s="11" t="str">
        <f>VLOOKUP(Table1[[#This Row],[Team]],Table2[],11,)</f>
        <v>Group I</v>
      </c>
      <c r="L673" s="1" t="b">
        <v>1</v>
      </c>
      <c r="M673" s="36">
        <v>0.16</v>
      </c>
      <c r="N673" s="37">
        <v>0.04</v>
      </c>
      <c r="O673" s="37">
        <v>0.03</v>
      </c>
      <c r="P673" s="37">
        <v>0.01</v>
      </c>
      <c r="Q673" s="38">
        <v>0.01</v>
      </c>
      <c r="R673" s="39" t="b">
        <v>0</v>
      </c>
      <c r="S673" s="11"/>
      <c r="T673" s="44"/>
    </row>
    <row r="674" spans="1:20" ht="20.100000000000001" customHeight="1" x14ac:dyDescent="0.25">
      <c r="A674" s="11">
        <v>635</v>
      </c>
      <c r="B674" t="s">
        <v>525</v>
      </c>
      <c r="C674" s="21" t="str">
        <f>VLOOKUP(Table1[[#This Row],[pID]],FIFAdata5626[],5,)</f>
        <v>Amir Al Ammari</v>
      </c>
      <c r="D674" s="11" t="e" cm="1" vm="63">
        <f t="array" aca="1" ref="D674" ca="1">_xlfn.FIELDVALUE(Table1[[#This Row],[Team]],"image")</f>
        <v>#VALUE!</v>
      </c>
      <c r="E674" s="21" t="e" vm="64">
        <v>#VALUE!</v>
      </c>
      <c r="F674" s="11" t="str">
        <f>VLOOKUP(Table1[[#This Row],[pID]],FIFAdata5626[],7,FALSE)</f>
        <v>MID</v>
      </c>
      <c r="G674" s="23">
        <v>53</v>
      </c>
      <c r="H674" s="11">
        <f>VLOOKUP(Table1[[#This Row],[pID]],FIFAdata5626[],8,FALSE)</f>
        <v>5.3</v>
      </c>
      <c r="I674" s="28" t="str">
        <f>IF(VLOOKUP(Table1[[#This Row],[pID]],FIFAdata5626[],9,FALSE)="playing","In the squad","Not selected")</f>
        <v>In the squad</v>
      </c>
      <c r="J674" s="11" t="str">
        <f>VLOOKUP(Table1[[#This Row],[Team]],Table2[],10,)</f>
        <v>Pot 4</v>
      </c>
      <c r="K674" s="11" t="str">
        <f>VLOOKUP(Table1[[#This Row],[Team]],Table2[],11,)</f>
        <v>Group I</v>
      </c>
      <c r="L674" s="1" t="b">
        <v>1</v>
      </c>
      <c r="M674" s="36">
        <v>0.16</v>
      </c>
      <c r="N674" s="37">
        <v>0.04</v>
      </c>
      <c r="O674" s="37">
        <v>0.03</v>
      </c>
      <c r="P674" s="37">
        <v>0.01</v>
      </c>
      <c r="Q674" s="38">
        <v>0.01</v>
      </c>
      <c r="R674" s="39" t="b">
        <v>0</v>
      </c>
      <c r="S674" s="11"/>
      <c r="T674" s="44"/>
    </row>
    <row r="675" spans="1:20" ht="20.100000000000001" customHeight="1" x14ac:dyDescent="0.25">
      <c r="A675" s="11">
        <v>636</v>
      </c>
      <c r="B675" t="s">
        <v>526</v>
      </c>
      <c r="C675" s="21" t="str">
        <f>VLOOKUP(Table1[[#This Row],[pID]],FIFAdata5626[],5,)</f>
        <v>Aimar Sher</v>
      </c>
      <c r="D675" s="11" t="e" cm="1" vm="63">
        <f t="array" aca="1" ref="D675" ca="1">_xlfn.FIELDVALUE(Table1[[#This Row],[Team]],"image")</f>
        <v>#VALUE!</v>
      </c>
      <c r="E675" s="21" t="e" vm="64">
        <v>#VALUE!</v>
      </c>
      <c r="F675" s="11" t="str">
        <f>VLOOKUP(Table1[[#This Row],[pID]],FIFAdata5626[],7,FALSE)</f>
        <v>MID</v>
      </c>
      <c r="G675" s="23">
        <v>53</v>
      </c>
      <c r="H675" s="11">
        <f>VLOOKUP(Table1[[#This Row],[pID]],FIFAdata5626[],8,FALSE)</f>
        <v>5.3</v>
      </c>
      <c r="I675" s="28" t="str">
        <f>IF(VLOOKUP(Table1[[#This Row],[pID]],FIFAdata5626[],9,FALSE)="playing","In the squad","Not selected")</f>
        <v>In the squad</v>
      </c>
      <c r="J675" s="11" t="str">
        <f>VLOOKUP(Table1[[#This Row],[Team]],Table2[],10,)</f>
        <v>Pot 4</v>
      </c>
      <c r="K675" s="11" t="str">
        <f>VLOOKUP(Table1[[#This Row],[Team]],Table2[],11,)</f>
        <v>Group I</v>
      </c>
      <c r="L675" s="1" t="b">
        <v>1</v>
      </c>
      <c r="M675" s="36">
        <v>0.16</v>
      </c>
      <c r="N675" s="37">
        <v>0.04</v>
      </c>
      <c r="O675" s="37">
        <v>0.03</v>
      </c>
      <c r="P675" s="37">
        <v>0.01</v>
      </c>
      <c r="Q675" s="38">
        <v>0.01</v>
      </c>
      <c r="R675" s="39" t="b">
        <v>0</v>
      </c>
      <c r="S675" s="11"/>
      <c r="T675" s="44"/>
    </row>
    <row r="676" spans="1:20" ht="20.100000000000001" customHeight="1" x14ac:dyDescent="0.25">
      <c r="A676" s="11">
        <v>634</v>
      </c>
      <c r="B676" t="s">
        <v>524</v>
      </c>
      <c r="C676" s="21" t="str">
        <f>VLOOKUP(Table1[[#This Row],[pID]],FIFAdata5626[],5,)</f>
        <v>Kevin Yakob</v>
      </c>
      <c r="D676" s="11" t="e" cm="1" vm="63">
        <f t="array" aca="1" ref="D676" ca="1">_xlfn.FIELDVALUE(Table1[[#This Row],[Team]],"image")</f>
        <v>#VALUE!</v>
      </c>
      <c r="E676" s="21" t="e" vm="64">
        <v>#VALUE!</v>
      </c>
      <c r="F676" s="11" t="str">
        <f>VLOOKUP(Table1[[#This Row],[pID]],FIFAdata5626[],7,FALSE)</f>
        <v>MID</v>
      </c>
      <c r="G676" s="23">
        <v>51</v>
      </c>
      <c r="H676" s="11">
        <f>VLOOKUP(Table1[[#This Row],[pID]],FIFAdata5626[],8,FALSE)</f>
        <v>5.0999999999999996</v>
      </c>
      <c r="I676" s="28" t="str">
        <f>IF(VLOOKUP(Table1[[#This Row],[pID]],FIFAdata5626[],9,FALSE)="playing","In the squad","Not selected")</f>
        <v>In the squad</v>
      </c>
      <c r="J676" s="11" t="str">
        <f>VLOOKUP(Table1[[#This Row],[Team]],Table2[],10,)</f>
        <v>Pot 4</v>
      </c>
      <c r="K676" s="11" t="str">
        <f>VLOOKUP(Table1[[#This Row],[Team]],Table2[],11,)</f>
        <v>Group I</v>
      </c>
      <c r="L676" s="1" t="b">
        <v>1</v>
      </c>
      <c r="M676" s="36">
        <v>0.16</v>
      </c>
      <c r="N676" s="37">
        <v>0.04</v>
      </c>
      <c r="O676" s="37">
        <v>0.03</v>
      </c>
      <c r="P676" s="37">
        <v>0.01</v>
      </c>
      <c r="Q676" s="38">
        <v>0.01</v>
      </c>
      <c r="R676" s="39" t="b">
        <v>0</v>
      </c>
      <c r="S676" s="11"/>
      <c r="T676" s="44"/>
    </row>
    <row r="677" spans="1:20" ht="20.100000000000001" customHeight="1" x14ac:dyDescent="0.25">
      <c r="A677" s="11">
        <v>630</v>
      </c>
      <c r="B677" t="s">
        <v>520</v>
      </c>
      <c r="C677" s="21" t="str">
        <f>VLOOKUP(Table1[[#This Row],[pID]],FIFAdata5626[],5,)</f>
        <v>Zaid Ismael</v>
      </c>
      <c r="D677" s="11" t="e" cm="1" vm="63">
        <f t="array" aca="1" ref="D677" ca="1">_xlfn.FIELDVALUE(Table1[[#This Row],[Team]],"image")</f>
        <v>#VALUE!</v>
      </c>
      <c r="E677" s="21" t="e" vm="64">
        <v>#VALUE!</v>
      </c>
      <c r="F677" s="11" t="str">
        <f>VLOOKUP(Table1[[#This Row],[pID]],FIFAdata5626[],7,FALSE)</f>
        <v>MID</v>
      </c>
      <c r="G677" s="23">
        <v>44.000000000000007</v>
      </c>
      <c r="H677" s="11">
        <f>VLOOKUP(Table1[[#This Row],[pID]],FIFAdata5626[],8,FALSE)</f>
        <v>4.4000000000000004</v>
      </c>
      <c r="I677" s="28" t="str">
        <f>IF(VLOOKUP(Table1[[#This Row],[pID]],FIFAdata5626[],9,FALSE)="playing","In the squad","Not selected")</f>
        <v>In the squad</v>
      </c>
      <c r="J677" s="11" t="str">
        <f>VLOOKUP(Table1[[#This Row],[Team]],Table2[],10,)</f>
        <v>Pot 4</v>
      </c>
      <c r="K677" s="11" t="str">
        <f>VLOOKUP(Table1[[#This Row],[Team]],Table2[],11,)</f>
        <v>Group I</v>
      </c>
      <c r="L677" s="1" t="b">
        <v>1</v>
      </c>
      <c r="M677" s="36">
        <v>0.16</v>
      </c>
      <c r="N677" s="37">
        <v>0.04</v>
      </c>
      <c r="O677" s="37">
        <v>0.03</v>
      </c>
      <c r="P677" s="37">
        <v>0.01</v>
      </c>
      <c r="Q677" s="38">
        <v>0.01</v>
      </c>
      <c r="R677" s="39" t="b">
        <v>0</v>
      </c>
      <c r="S677" s="11"/>
      <c r="T677" s="44"/>
    </row>
    <row r="678" spans="1:20" ht="20.100000000000001" customHeight="1" x14ac:dyDescent="0.25">
      <c r="A678" s="11">
        <v>631</v>
      </c>
      <c r="B678" t="s">
        <v>521</v>
      </c>
      <c r="C678" s="21" t="str">
        <f>VLOOKUP(Table1[[#This Row],[pID]],FIFAdata5626[],5,)</f>
        <v>Marko Farji</v>
      </c>
      <c r="D678" s="11" t="e" cm="1" vm="63">
        <f t="array" aca="1" ref="D678" ca="1">_xlfn.FIELDVALUE(Table1[[#This Row],[Team]],"image")</f>
        <v>#VALUE!</v>
      </c>
      <c r="E678" s="21" t="e" vm="64">
        <v>#VALUE!</v>
      </c>
      <c r="F678" s="11" t="str">
        <f>VLOOKUP(Table1[[#This Row],[pID]],FIFAdata5626[],7,FALSE)</f>
        <v>MID</v>
      </c>
      <c r="G678" s="23">
        <v>44.000000000000007</v>
      </c>
      <c r="H678" s="11">
        <f>VLOOKUP(Table1[[#This Row],[pID]],FIFAdata5626[],8,FALSE)</f>
        <v>4.4000000000000004</v>
      </c>
      <c r="I678" s="28" t="str">
        <f>IF(VLOOKUP(Table1[[#This Row],[pID]],FIFAdata5626[],9,FALSE)="playing","In the squad","Not selected")</f>
        <v>In the squad</v>
      </c>
      <c r="J678" s="11" t="str">
        <f>VLOOKUP(Table1[[#This Row],[Team]],Table2[],10,)</f>
        <v>Pot 4</v>
      </c>
      <c r="K678" s="11" t="str">
        <f>VLOOKUP(Table1[[#This Row],[Team]],Table2[],11,)</f>
        <v>Group I</v>
      </c>
      <c r="L678" s="1" t="b">
        <v>1</v>
      </c>
      <c r="M678" s="36">
        <v>0.16</v>
      </c>
      <c r="N678" s="37">
        <v>0.04</v>
      </c>
      <c r="O678" s="37">
        <v>0.03</v>
      </c>
      <c r="P678" s="37">
        <v>0.01</v>
      </c>
      <c r="Q678" s="38">
        <v>0.01</v>
      </c>
      <c r="R678" s="39" t="b">
        <v>0</v>
      </c>
      <c r="S678" s="11"/>
      <c r="T678" s="44"/>
    </row>
    <row r="679" spans="1:20" ht="20.100000000000001" customHeight="1" x14ac:dyDescent="0.25">
      <c r="A679" s="11">
        <v>1568</v>
      </c>
      <c r="B679" t="s">
        <v>1258</v>
      </c>
      <c r="C679" s="21" t="str">
        <f>VLOOKUP(Table1[[#This Row],[pID]],FIFAdata5626[],5,)</f>
        <v>Ahmed Qasem</v>
      </c>
      <c r="D679" s="11" t="e" cm="1" vm="63">
        <f t="array" aca="1" ref="D679" ca="1">_xlfn.FIELDVALUE(Table1[[#This Row],[Team]],"image")</f>
        <v>#VALUE!</v>
      </c>
      <c r="E679" s="21" t="e" vm="64">
        <v>#VALUE!</v>
      </c>
      <c r="F679" s="11" t="str">
        <f>VLOOKUP(Table1[[#This Row],[pID]],FIFAdata5626[],7,FALSE)</f>
        <v>MID</v>
      </c>
      <c r="G679" s="23">
        <v>44.000000000000007</v>
      </c>
      <c r="H679" s="11">
        <f>VLOOKUP(Table1[[#This Row],[pID]],FIFAdata5626[],8,FALSE)</f>
        <v>4.4000000000000004</v>
      </c>
      <c r="I679" s="28" t="str">
        <f>IF(VLOOKUP(Table1[[#This Row],[pID]],FIFAdata5626[],9,FALSE)="playing","In the squad","Not selected")</f>
        <v>In the squad</v>
      </c>
      <c r="J679" s="11" t="str">
        <f>VLOOKUP(Table1[[#This Row],[Team]],Table2[],10,)</f>
        <v>Pot 4</v>
      </c>
      <c r="K679" s="11" t="str">
        <f>VLOOKUP(Table1[[#This Row],[Team]],Table2[],11,)</f>
        <v>Group I</v>
      </c>
      <c r="L679" s="1" t="b">
        <v>1</v>
      </c>
      <c r="M679" s="36">
        <v>0.16</v>
      </c>
      <c r="N679" s="37">
        <v>0.04</v>
      </c>
      <c r="O679" s="37">
        <v>0.03</v>
      </c>
      <c r="P679" s="37">
        <v>0.01</v>
      </c>
      <c r="Q679" s="38">
        <v>0.01</v>
      </c>
      <c r="R679" s="39" t="b">
        <v>0</v>
      </c>
      <c r="S679" s="11"/>
      <c r="T679" s="44"/>
    </row>
    <row r="680" spans="1:20" ht="20.100000000000001" customHeight="1" x14ac:dyDescent="0.25">
      <c r="A680" s="11">
        <v>646</v>
      </c>
      <c r="B680" t="s">
        <v>536</v>
      </c>
      <c r="C680" s="21" t="str">
        <f>VLOOKUP(Table1[[#This Row],[pID]],FIFAdata5626[],5,)</f>
        <v>Aymen Hussein</v>
      </c>
      <c r="D680" s="11" t="e" cm="1" vm="63">
        <f t="array" aca="1" ref="D680" ca="1">_xlfn.FIELDVALUE(Table1[[#This Row],[Team]],"image")</f>
        <v>#VALUE!</v>
      </c>
      <c r="E680" s="21" t="e" vm="64">
        <v>#VALUE!</v>
      </c>
      <c r="F680" s="11" t="str">
        <f>VLOOKUP(Table1[[#This Row],[pID]],FIFAdata5626[],7,FALSE)</f>
        <v>FWD</v>
      </c>
      <c r="G680" s="23">
        <v>50.476190476190474</v>
      </c>
      <c r="H680" s="11">
        <f>VLOOKUP(Table1[[#This Row],[pID]],FIFAdata5626[],8,FALSE)</f>
        <v>5.3</v>
      </c>
      <c r="I680" s="28" t="str">
        <f>IF(VLOOKUP(Table1[[#This Row],[pID]],FIFAdata5626[],9,FALSE)="playing","In the squad","Not selected")</f>
        <v>In the squad</v>
      </c>
      <c r="J680" s="11" t="str">
        <f>VLOOKUP(Table1[[#This Row],[Team]],Table2[],10,)</f>
        <v>Pot 4</v>
      </c>
      <c r="K680" s="11" t="str">
        <f>VLOOKUP(Table1[[#This Row],[Team]],Table2[],11,)</f>
        <v>Group I</v>
      </c>
      <c r="L680" s="1" t="b">
        <v>1</v>
      </c>
      <c r="M680" s="36">
        <v>0.16</v>
      </c>
      <c r="N680" s="37">
        <v>0.04</v>
      </c>
      <c r="O680" s="37">
        <v>0.03</v>
      </c>
      <c r="P680" s="37">
        <v>0.01</v>
      </c>
      <c r="Q680" s="38">
        <v>0.01</v>
      </c>
      <c r="R680" s="39" t="b">
        <v>0</v>
      </c>
      <c r="S680" s="11"/>
      <c r="T680" s="44"/>
    </row>
    <row r="681" spans="1:20" ht="20.100000000000001" customHeight="1" x14ac:dyDescent="0.25">
      <c r="A681" s="11">
        <v>647</v>
      </c>
      <c r="B681" t="s">
        <v>537</v>
      </c>
      <c r="C681" s="21" t="str">
        <f>VLOOKUP(Table1[[#This Row],[pID]],FIFAdata5626[],5,)</f>
        <v>Mohanad Ali</v>
      </c>
      <c r="D681" s="11" t="e" cm="1" vm="63">
        <f t="array" aca="1" ref="D681" ca="1">_xlfn.FIELDVALUE(Table1[[#This Row],[Team]],"image")</f>
        <v>#VALUE!</v>
      </c>
      <c r="E681" s="21" t="e" vm="64">
        <v>#VALUE!</v>
      </c>
      <c r="F681" s="11" t="str">
        <f>VLOOKUP(Table1[[#This Row],[pID]],FIFAdata5626[],7,FALSE)</f>
        <v>FWD</v>
      </c>
      <c r="G681" s="23">
        <v>46.666666666666664</v>
      </c>
      <c r="H681" s="11">
        <f>VLOOKUP(Table1[[#This Row],[pID]],FIFAdata5626[],8,FALSE)</f>
        <v>4.9000000000000004</v>
      </c>
      <c r="I681" s="28" t="str">
        <f>IF(VLOOKUP(Table1[[#This Row],[pID]],FIFAdata5626[],9,FALSE)="playing","In the squad","Not selected")</f>
        <v>In the squad</v>
      </c>
      <c r="J681" s="11" t="str">
        <f>VLOOKUP(Table1[[#This Row],[Team]],Table2[],10,)</f>
        <v>Pot 4</v>
      </c>
      <c r="K681" s="11" t="str">
        <f>VLOOKUP(Table1[[#This Row],[Team]],Table2[],11,)</f>
        <v>Group I</v>
      </c>
      <c r="L681" s="1" t="b">
        <v>1</v>
      </c>
      <c r="M681" s="36">
        <v>0.16</v>
      </c>
      <c r="N681" s="37">
        <v>0.04</v>
      </c>
      <c r="O681" s="37">
        <v>0.03</v>
      </c>
      <c r="P681" s="37">
        <v>0.01</v>
      </c>
      <c r="Q681" s="38">
        <v>0.01</v>
      </c>
      <c r="R681" s="39" t="b">
        <v>0</v>
      </c>
      <c r="S681" s="11"/>
      <c r="T681" s="44"/>
    </row>
    <row r="682" spans="1:20" ht="20.100000000000001" customHeight="1" x14ac:dyDescent="0.25">
      <c r="A682" s="11">
        <v>648</v>
      </c>
      <c r="B682" t="s">
        <v>538</v>
      </c>
      <c r="C682" s="21" t="str">
        <f>VLOOKUP(Table1[[#This Row],[pID]],FIFAdata5626[],5,)</f>
        <v>Ali Jasim</v>
      </c>
      <c r="D682" s="11" t="e" cm="1" vm="63">
        <f t="array" aca="1" ref="D682" ca="1">_xlfn.FIELDVALUE(Table1[[#This Row],[Team]],"image")</f>
        <v>#VALUE!</v>
      </c>
      <c r="E682" s="21" t="e" vm="64">
        <v>#VALUE!</v>
      </c>
      <c r="F682" s="11" t="str">
        <f>VLOOKUP(Table1[[#This Row],[pID]],FIFAdata5626[],7,FALSE)</f>
        <v>FWD</v>
      </c>
      <c r="G682" s="23">
        <v>46.666666666666664</v>
      </c>
      <c r="H682" s="11">
        <f>VLOOKUP(Table1[[#This Row],[pID]],FIFAdata5626[],8,FALSE)</f>
        <v>4.9000000000000004</v>
      </c>
      <c r="I682" s="28" t="str">
        <f>IF(VLOOKUP(Table1[[#This Row],[pID]],FIFAdata5626[],9,FALSE)="playing","In the squad","Not selected")</f>
        <v>In the squad</v>
      </c>
      <c r="J682" s="11" t="str">
        <f>VLOOKUP(Table1[[#This Row],[Team]],Table2[],10,)</f>
        <v>Pot 4</v>
      </c>
      <c r="K682" s="11" t="str">
        <f>VLOOKUP(Table1[[#This Row],[Team]],Table2[],11,)</f>
        <v>Group I</v>
      </c>
      <c r="L682" s="1" t="b">
        <v>1</v>
      </c>
      <c r="M682" s="36">
        <v>0.16</v>
      </c>
      <c r="N682" s="37">
        <v>0.04</v>
      </c>
      <c r="O682" s="37">
        <v>0.03</v>
      </c>
      <c r="P682" s="37">
        <v>0.01</v>
      </c>
      <c r="Q682" s="38">
        <v>0.01</v>
      </c>
      <c r="R682" s="39" t="b">
        <v>0</v>
      </c>
      <c r="S682" s="11"/>
      <c r="T682" s="44"/>
    </row>
    <row r="683" spans="1:20" ht="20.100000000000001" customHeight="1" x14ac:dyDescent="0.25">
      <c r="A683" s="11">
        <v>649</v>
      </c>
      <c r="B683" t="s">
        <v>539</v>
      </c>
      <c r="C683" s="21" t="str">
        <f>VLOOKUP(Table1[[#This Row],[pID]],FIFAdata5626[],5,)</f>
        <v>Ali Al Hamadi</v>
      </c>
      <c r="D683" s="11" t="e" cm="1" vm="63">
        <f t="array" aca="1" ref="D683" ca="1">_xlfn.FIELDVALUE(Table1[[#This Row],[Team]],"image")</f>
        <v>#VALUE!</v>
      </c>
      <c r="E683" s="21" t="e" vm="64">
        <v>#VALUE!</v>
      </c>
      <c r="F683" s="11" t="str">
        <f>VLOOKUP(Table1[[#This Row],[pID]],FIFAdata5626[],7,FALSE)</f>
        <v>FWD</v>
      </c>
      <c r="G683" s="23">
        <v>44.761904761904766</v>
      </c>
      <c r="H683" s="11">
        <f>VLOOKUP(Table1[[#This Row],[pID]],FIFAdata5626[],8,FALSE)</f>
        <v>4.7</v>
      </c>
      <c r="I683" s="28" t="str">
        <f>IF(VLOOKUP(Table1[[#This Row],[pID]],FIFAdata5626[],9,FALSE)="playing","In the squad","Not selected")</f>
        <v>In the squad</v>
      </c>
      <c r="J683" s="11" t="str">
        <f>VLOOKUP(Table1[[#This Row],[Team]],Table2[],10,)</f>
        <v>Pot 4</v>
      </c>
      <c r="K683" s="11" t="str">
        <f>VLOOKUP(Table1[[#This Row],[Team]],Table2[],11,)</f>
        <v>Group I</v>
      </c>
      <c r="L683" s="1" t="b">
        <v>1</v>
      </c>
      <c r="M683" s="36">
        <v>0.16</v>
      </c>
      <c r="N683" s="37">
        <v>0.04</v>
      </c>
      <c r="O683" s="37">
        <v>0.03</v>
      </c>
      <c r="P683" s="37">
        <v>0.01</v>
      </c>
      <c r="Q683" s="38">
        <v>0.01</v>
      </c>
      <c r="R683" s="39" t="b">
        <v>0</v>
      </c>
      <c r="S683" s="11"/>
      <c r="T683" s="44"/>
    </row>
    <row r="684" spans="1:20" ht="20.100000000000001" customHeight="1" x14ac:dyDescent="0.25">
      <c r="A684" s="11">
        <v>650</v>
      </c>
      <c r="B684" t="s">
        <v>540</v>
      </c>
      <c r="C684" s="21" t="str">
        <f>VLOOKUP(Table1[[#This Row],[pID]],FIFAdata5626[],5,)</f>
        <v>Youssef Amyn</v>
      </c>
      <c r="D684" s="11" t="e" cm="1" vm="63">
        <f t="array" aca="1" ref="D684" ca="1">_xlfn.FIELDVALUE(Table1[[#This Row],[Team]],"image")</f>
        <v>#VALUE!</v>
      </c>
      <c r="E684" s="21" t="e" vm="64">
        <v>#VALUE!</v>
      </c>
      <c r="F684" s="11" t="str">
        <f>VLOOKUP(Table1[[#This Row],[pID]],FIFAdata5626[],7,FALSE)</f>
        <v>FWD</v>
      </c>
      <c r="G684" s="23">
        <v>41.904761904761905</v>
      </c>
      <c r="H684" s="11">
        <f>VLOOKUP(Table1[[#This Row],[pID]],FIFAdata5626[],8,FALSE)</f>
        <v>4.4000000000000004</v>
      </c>
      <c r="I684" s="28" t="str">
        <f>IF(VLOOKUP(Table1[[#This Row],[pID]],FIFAdata5626[],9,FALSE)="playing","In the squad","Not selected")</f>
        <v>In the squad</v>
      </c>
      <c r="J684" s="11" t="str">
        <f>VLOOKUP(Table1[[#This Row],[Team]],Table2[],10,)</f>
        <v>Pot 4</v>
      </c>
      <c r="K684" s="11" t="str">
        <f>VLOOKUP(Table1[[#This Row],[Team]],Table2[],11,)</f>
        <v>Group I</v>
      </c>
      <c r="L684" s="1" t="b">
        <v>1</v>
      </c>
      <c r="M684" s="36">
        <v>0.16</v>
      </c>
      <c r="N684" s="37">
        <v>0.04</v>
      </c>
      <c r="O684" s="37">
        <v>0.03</v>
      </c>
      <c r="P684" s="37">
        <v>0.01</v>
      </c>
      <c r="Q684" s="38">
        <v>0.01</v>
      </c>
      <c r="R684" s="39" t="b">
        <v>0</v>
      </c>
      <c r="S684" s="11"/>
      <c r="T684" s="44"/>
    </row>
    <row r="685" spans="1:20" ht="20.100000000000001" customHeight="1" x14ac:dyDescent="0.25">
      <c r="A685" s="11">
        <v>651</v>
      </c>
      <c r="B685" t="s">
        <v>541</v>
      </c>
      <c r="C685" s="21" t="str">
        <f>VLOOKUP(Table1[[#This Row],[pID]],FIFAdata5626[],5,)</f>
        <v>Ali Yousif</v>
      </c>
      <c r="D685" s="11" t="e" cm="1" vm="63">
        <f t="array" aca="1" ref="D685" ca="1">_xlfn.FIELDVALUE(Table1[[#This Row],[Team]],"image")</f>
        <v>#VALUE!</v>
      </c>
      <c r="E685" s="21" t="e" vm="64">
        <v>#VALUE!</v>
      </c>
      <c r="F685" s="11" t="str">
        <f>VLOOKUP(Table1[[#This Row],[pID]],FIFAdata5626[],7,FALSE)</f>
        <v>FWD</v>
      </c>
      <c r="G685" s="23">
        <v>40</v>
      </c>
      <c r="H685" s="11">
        <f>VLOOKUP(Table1[[#This Row],[pID]],FIFAdata5626[],8,FALSE)</f>
        <v>4.2</v>
      </c>
      <c r="I685" s="28" t="str">
        <f>IF(VLOOKUP(Table1[[#This Row],[pID]],FIFAdata5626[],9,FALSE)="playing","In the squad","Not selected")</f>
        <v>In the squad</v>
      </c>
      <c r="J685" s="11" t="str">
        <f>VLOOKUP(Table1[[#This Row],[Team]],Table2[],10,)</f>
        <v>Pot 4</v>
      </c>
      <c r="K685" s="11" t="str">
        <f>VLOOKUP(Table1[[#This Row],[Team]],Table2[],11,)</f>
        <v>Group I</v>
      </c>
      <c r="L685" s="1" t="b">
        <v>1</v>
      </c>
      <c r="M685" s="36">
        <v>0.16</v>
      </c>
      <c r="N685" s="37">
        <v>0.04</v>
      </c>
      <c r="O685" s="37">
        <v>0.03</v>
      </c>
      <c r="P685" s="37">
        <v>0.01</v>
      </c>
      <c r="Q685" s="38">
        <v>0.01</v>
      </c>
      <c r="R685" s="39" t="b">
        <v>0</v>
      </c>
      <c r="S685" s="11"/>
      <c r="T685" s="44"/>
    </row>
    <row r="686" spans="1:20" ht="20.100000000000001" customHeight="1" x14ac:dyDescent="0.25">
      <c r="A686" s="11">
        <v>317</v>
      </c>
      <c r="B686" t="s">
        <v>287</v>
      </c>
      <c r="C686" s="21" t="str">
        <f>VLOOKUP(Table1[[#This Row],[pID]],FIFAdata5626[],5,)</f>
        <v>Yahia Fofana</v>
      </c>
      <c r="D686" s="11" t="e" cm="1" vm="27">
        <f t="array" aca="1" ref="D686" ca="1">_xlfn.FIELDVALUE(Table1[[#This Row],[Team]],"image")</f>
        <v>#VALUE!</v>
      </c>
      <c r="E686" s="21" t="e" vm="28">
        <v>#VALUE!</v>
      </c>
      <c r="F686" s="11" t="str">
        <f>VLOOKUP(Table1[[#This Row],[pID]],FIFAdata5626[],7,FALSE)</f>
        <v>GK</v>
      </c>
      <c r="G686" s="23">
        <v>84.000000000000014</v>
      </c>
      <c r="H686" s="11">
        <f>VLOOKUP(Table1[[#This Row],[pID]],FIFAdata5626[],8,FALSE)</f>
        <v>4.2</v>
      </c>
      <c r="I686" s="28" t="str">
        <f>IF(VLOOKUP(Table1[[#This Row],[pID]],FIFAdata5626[],9,FALSE)="playing","In the squad","Not selected")</f>
        <v>In the squad</v>
      </c>
      <c r="J686" s="11" t="str">
        <f>VLOOKUP(Table1[[#This Row],[Team]],Table2[],10,)</f>
        <v>Pot 3</v>
      </c>
      <c r="K686" s="11" t="str">
        <f>VLOOKUP(Table1[[#This Row],[Team]],Table2[],11,)</f>
        <v>Group E</v>
      </c>
      <c r="L686" s="1" t="b">
        <v>1</v>
      </c>
      <c r="M686" s="36">
        <v>0.79</v>
      </c>
      <c r="N686" s="37">
        <v>0.3</v>
      </c>
      <c r="O686" s="37">
        <v>0.11</v>
      </c>
      <c r="P686" s="37">
        <v>0.04</v>
      </c>
      <c r="Q686" s="38">
        <v>0.01</v>
      </c>
      <c r="R686" s="39" t="b">
        <v>0</v>
      </c>
      <c r="S686" s="11"/>
      <c r="T686" s="44"/>
    </row>
    <row r="687" spans="1:20" ht="20.100000000000001" customHeight="1" x14ac:dyDescent="0.25">
      <c r="A687" s="11">
        <v>316</v>
      </c>
      <c r="B687" t="s">
        <v>286</v>
      </c>
      <c r="C687" s="21" t="str">
        <f>VLOOKUP(Table1[[#This Row],[pID]],FIFAdata5626[],5,)</f>
        <v>Alban Lafont</v>
      </c>
      <c r="D687" s="11" t="e" cm="1" vm="27">
        <f t="array" aca="1" ref="D687" ca="1">_xlfn.FIELDVALUE(Table1[[#This Row],[Team]],"image")</f>
        <v>#VALUE!</v>
      </c>
      <c r="E687" s="21" t="e" vm="28">
        <v>#VALUE!</v>
      </c>
      <c r="F687" s="11" t="str">
        <f>VLOOKUP(Table1[[#This Row],[pID]],FIFAdata5626[],7,FALSE)</f>
        <v>GK</v>
      </c>
      <c r="G687" s="23">
        <v>82</v>
      </c>
      <c r="H687" s="11">
        <f>VLOOKUP(Table1[[#This Row],[pID]],FIFAdata5626[],8,FALSE)</f>
        <v>4.0999999999999996</v>
      </c>
      <c r="I687" s="28" t="str">
        <f>IF(VLOOKUP(Table1[[#This Row],[pID]],FIFAdata5626[],9,FALSE)="playing","In the squad","Not selected")</f>
        <v>In the squad</v>
      </c>
      <c r="J687" s="11" t="str">
        <f>VLOOKUP(Table1[[#This Row],[Team]],Table2[],10,)</f>
        <v>Pot 3</v>
      </c>
      <c r="K687" s="11" t="str">
        <f>VLOOKUP(Table1[[#This Row],[Team]],Table2[],11,)</f>
        <v>Group E</v>
      </c>
      <c r="L687" s="1" t="b">
        <v>1</v>
      </c>
      <c r="M687" s="36">
        <v>0.79</v>
      </c>
      <c r="N687" s="37">
        <v>0.3</v>
      </c>
      <c r="O687" s="37">
        <v>0.11</v>
      </c>
      <c r="P687" s="37">
        <v>0.04</v>
      </c>
      <c r="Q687" s="38">
        <v>0.01</v>
      </c>
      <c r="R687" s="39" t="b">
        <v>0</v>
      </c>
      <c r="S687" s="11"/>
      <c r="T687" s="44"/>
    </row>
    <row r="688" spans="1:20" ht="20.100000000000001" customHeight="1" x14ac:dyDescent="0.25">
      <c r="A688" s="11">
        <v>318</v>
      </c>
      <c r="B688" t="s">
        <v>288</v>
      </c>
      <c r="C688" s="21" t="str">
        <f>VLOOKUP(Table1[[#This Row],[pID]],FIFAdata5626[],5,)</f>
        <v>Mohamed Koné</v>
      </c>
      <c r="D688" s="11" t="e" cm="1" vm="27">
        <f t="array" aca="1" ref="D688" ca="1">_xlfn.FIELDVALUE(Table1[[#This Row],[Team]],"image")</f>
        <v>#VALUE!</v>
      </c>
      <c r="E688" s="21" t="e" vm="28">
        <v>#VALUE!</v>
      </c>
      <c r="F688" s="11" t="str">
        <f>VLOOKUP(Table1[[#This Row],[pID]],FIFAdata5626[],7,FALSE)</f>
        <v>GK</v>
      </c>
      <c r="G688" s="23">
        <v>74</v>
      </c>
      <c r="H688" s="11">
        <f>VLOOKUP(Table1[[#This Row],[pID]],FIFAdata5626[],8,FALSE)</f>
        <v>3.7</v>
      </c>
      <c r="I688" s="28" t="str">
        <f>IF(VLOOKUP(Table1[[#This Row],[pID]],FIFAdata5626[],9,FALSE)="playing","In the squad","Not selected")</f>
        <v>In the squad</v>
      </c>
      <c r="J688" s="11" t="str">
        <f>VLOOKUP(Table1[[#This Row],[Team]],Table2[],10,)</f>
        <v>Pot 3</v>
      </c>
      <c r="K688" s="11" t="str">
        <f>VLOOKUP(Table1[[#This Row],[Team]],Table2[],11,)</f>
        <v>Group E</v>
      </c>
      <c r="L688" s="1" t="b">
        <v>1</v>
      </c>
      <c r="M688" s="36">
        <v>0.79</v>
      </c>
      <c r="N688" s="37">
        <v>0.3</v>
      </c>
      <c r="O688" s="37">
        <v>0.11</v>
      </c>
      <c r="P688" s="37">
        <v>0.04</v>
      </c>
      <c r="Q688" s="38">
        <v>0.01</v>
      </c>
      <c r="R688" s="39" t="b">
        <v>0</v>
      </c>
      <c r="S688" s="11"/>
      <c r="T688" s="44"/>
    </row>
    <row r="689" spans="1:20" ht="20.100000000000001" customHeight="1" x14ac:dyDescent="0.25">
      <c r="A689" s="11">
        <v>299</v>
      </c>
      <c r="B689" t="s">
        <v>271</v>
      </c>
      <c r="C689" s="21" t="str">
        <f>VLOOKUP(Table1[[#This Row],[pID]],FIFAdata5626[],5,)</f>
        <v>Evan Ndicka</v>
      </c>
      <c r="D689" s="11" t="e" cm="1" vm="27">
        <f t="array" aca="1" ref="D689" ca="1">_xlfn.FIELDVALUE(Table1[[#This Row],[Team]],"image")</f>
        <v>#VALUE!</v>
      </c>
      <c r="E689" s="21" t="e" vm="28">
        <v>#VALUE!</v>
      </c>
      <c r="F689" s="11" t="str">
        <f>VLOOKUP(Table1[[#This Row],[pID]],FIFAdata5626[],7,FALSE)</f>
        <v>DEF</v>
      </c>
      <c r="G689" s="23">
        <v>73.333333333333343</v>
      </c>
      <c r="H689" s="11">
        <f>VLOOKUP(Table1[[#This Row],[pID]],FIFAdata5626[],8,FALSE)</f>
        <v>4.4000000000000004</v>
      </c>
      <c r="I689" s="28" t="str">
        <f>IF(VLOOKUP(Table1[[#This Row],[pID]],FIFAdata5626[],9,FALSE)="playing","In the squad","Not selected")</f>
        <v>In the squad</v>
      </c>
      <c r="J689" s="11" t="str">
        <f>VLOOKUP(Table1[[#This Row],[Team]],Table2[],10,)</f>
        <v>Pot 3</v>
      </c>
      <c r="K689" s="11" t="str">
        <f>VLOOKUP(Table1[[#This Row],[Team]],Table2[],11,)</f>
        <v>Group E</v>
      </c>
      <c r="L689" s="1" t="b">
        <v>1</v>
      </c>
      <c r="M689" s="36">
        <v>0.79</v>
      </c>
      <c r="N689" s="37">
        <v>0.3</v>
      </c>
      <c r="O689" s="37">
        <v>0.11</v>
      </c>
      <c r="P689" s="37">
        <v>0.04</v>
      </c>
      <c r="Q689" s="38">
        <v>0.01</v>
      </c>
      <c r="R689" s="39" t="b">
        <v>0</v>
      </c>
      <c r="S689" s="11"/>
      <c r="T689" s="44"/>
    </row>
    <row r="690" spans="1:20" ht="20.100000000000001" customHeight="1" x14ac:dyDescent="0.25">
      <c r="A690" s="11">
        <v>300</v>
      </c>
      <c r="B690" t="s">
        <v>272</v>
      </c>
      <c r="C690" s="21" t="str">
        <f>VLOOKUP(Table1[[#This Row],[pID]],FIFAdata5626[],5,)</f>
        <v>Wilfried Singo</v>
      </c>
      <c r="D690" s="11" t="e" cm="1" vm="27">
        <f t="array" aca="1" ref="D690" ca="1">_xlfn.FIELDVALUE(Table1[[#This Row],[Team]],"image")</f>
        <v>#VALUE!</v>
      </c>
      <c r="E690" s="21" t="e" vm="28">
        <v>#VALUE!</v>
      </c>
      <c r="F690" s="11" t="str">
        <f>VLOOKUP(Table1[[#This Row],[pID]],FIFAdata5626[],7,FALSE)</f>
        <v>DEF</v>
      </c>
      <c r="G690" s="23">
        <v>73.333333333333343</v>
      </c>
      <c r="H690" s="11">
        <f>VLOOKUP(Table1[[#This Row],[pID]],FIFAdata5626[],8,FALSE)</f>
        <v>4.4000000000000004</v>
      </c>
      <c r="I690" s="28" t="str">
        <f>IF(VLOOKUP(Table1[[#This Row],[pID]],FIFAdata5626[],9,FALSE)="playing","In the squad","Not selected")</f>
        <v>In the squad</v>
      </c>
      <c r="J690" s="11" t="str">
        <f>VLOOKUP(Table1[[#This Row],[Team]],Table2[],10,)</f>
        <v>Pot 3</v>
      </c>
      <c r="K690" s="11" t="str">
        <f>VLOOKUP(Table1[[#This Row],[Team]],Table2[],11,)</f>
        <v>Group E</v>
      </c>
      <c r="L690" s="1" t="b">
        <v>1</v>
      </c>
      <c r="M690" s="36">
        <v>0.79</v>
      </c>
      <c r="N690" s="37">
        <v>0.3</v>
      </c>
      <c r="O690" s="37">
        <v>0.11</v>
      </c>
      <c r="P690" s="37">
        <v>0.04</v>
      </c>
      <c r="Q690" s="38">
        <v>0.01</v>
      </c>
      <c r="R690" s="39" t="b">
        <v>0</v>
      </c>
      <c r="S690" s="11"/>
      <c r="T690" s="44"/>
    </row>
    <row r="691" spans="1:20" ht="20.100000000000001" customHeight="1" x14ac:dyDescent="0.25">
      <c r="A691" s="11">
        <v>302</v>
      </c>
      <c r="B691" t="s">
        <v>274</v>
      </c>
      <c r="C691" s="21" t="str">
        <f>VLOOKUP(Table1[[#This Row],[pID]],FIFAdata5626[],5,)</f>
        <v>Odilon Kossounou</v>
      </c>
      <c r="D691" s="11" t="e" cm="1" vm="27">
        <f t="array" aca="1" ref="D691" ca="1">_xlfn.FIELDVALUE(Table1[[#This Row],[Team]],"image")</f>
        <v>#VALUE!</v>
      </c>
      <c r="E691" s="21" t="e" vm="28">
        <v>#VALUE!</v>
      </c>
      <c r="F691" s="11" t="str">
        <f>VLOOKUP(Table1[[#This Row],[pID]],FIFAdata5626[],7,FALSE)</f>
        <v>DEF</v>
      </c>
      <c r="G691" s="23">
        <v>71.666666666666671</v>
      </c>
      <c r="H691" s="11">
        <f>VLOOKUP(Table1[[#This Row],[pID]],FIFAdata5626[],8,FALSE)</f>
        <v>4.3</v>
      </c>
      <c r="I691" s="28" t="str">
        <f>IF(VLOOKUP(Table1[[#This Row],[pID]],FIFAdata5626[],9,FALSE)="playing","In the squad","Not selected")</f>
        <v>In the squad</v>
      </c>
      <c r="J691" s="11" t="str">
        <f>VLOOKUP(Table1[[#This Row],[Team]],Table2[],10,)</f>
        <v>Pot 3</v>
      </c>
      <c r="K691" s="11" t="str">
        <f>VLOOKUP(Table1[[#This Row],[Team]],Table2[],11,)</f>
        <v>Group E</v>
      </c>
      <c r="L691" s="1" t="b">
        <v>1</v>
      </c>
      <c r="M691" s="36">
        <v>0.79</v>
      </c>
      <c r="N691" s="37">
        <v>0.3</v>
      </c>
      <c r="O691" s="37">
        <v>0.11</v>
      </c>
      <c r="P691" s="37">
        <v>0.04</v>
      </c>
      <c r="Q691" s="38">
        <v>0.01</v>
      </c>
      <c r="R691" s="39" t="b">
        <v>0</v>
      </c>
      <c r="S691" s="11"/>
      <c r="T691" s="44"/>
    </row>
    <row r="692" spans="1:20" ht="20.100000000000001" customHeight="1" x14ac:dyDescent="0.25">
      <c r="A692" s="11">
        <v>305</v>
      </c>
      <c r="B692" t="s">
        <v>277</v>
      </c>
      <c r="C692" s="21" t="str">
        <f>VLOOKUP(Table1[[#This Row],[pID]],FIFAdata5626[],5,)</f>
        <v>Ghislain Konan</v>
      </c>
      <c r="D692" s="11" t="e" cm="1" vm="27">
        <f t="array" aca="1" ref="D692" ca="1">_xlfn.FIELDVALUE(Table1[[#This Row],[Team]],"image")</f>
        <v>#VALUE!</v>
      </c>
      <c r="E692" s="21" t="e" vm="28">
        <v>#VALUE!</v>
      </c>
      <c r="F692" s="11" t="str">
        <f>VLOOKUP(Table1[[#This Row],[pID]],FIFAdata5626[],7,FALSE)</f>
        <v>DEF</v>
      </c>
      <c r="G692" s="23">
        <v>66.666666666666657</v>
      </c>
      <c r="H692" s="11">
        <f>VLOOKUP(Table1[[#This Row],[pID]],FIFAdata5626[],8,FALSE)</f>
        <v>4</v>
      </c>
      <c r="I692" s="29" t="str">
        <f>IF(VLOOKUP(Table1[[#This Row],[pID]],FIFAdata5626[],9,FALSE)="playing","In the squad","Not selected")</f>
        <v>In the squad</v>
      </c>
      <c r="J692" s="11" t="str">
        <f>VLOOKUP(Table1[[#This Row],[Team]],Table2[],10,)</f>
        <v>Pot 3</v>
      </c>
      <c r="K692" s="11" t="str">
        <f>VLOOKUP(Table1[[#This Row],[Team]],Table2[],11,)</f>
        <v>Group E</v>
      </c>
      <c r="L692" s="2" t="b">
        <v>1</v>
      </c>
      <c r="M692" s="36">
        <v>0.79</v>
      </c>
      <c r="N692" s="37">
        <v>0.3</v>
      </c>
      <c r="O692" s="37">
        <v>0.11</v>
      </c>
      <c r="P692" s="37">
        <v>0.04</v>
      </c>
      <c r="Q692" s="38">
        <v>0.01</v>
      </c>
      <c r="R692" s="39" t="b">
        <v>0</v>
      </c>
      <c r="S692" s="11"/>
      <c r="T692" s="44" t="s">
        <v>4265</v>
      </c>
    </row>
    <row r="693" spans="1:20" ht="20.100000000000001" customHeight="1" thickBot="1" x14ac:dyDescent="0.3">
      <c r="A693" s="20">
        <v>2051</v>
      </c>
      <c r="C693" s="22" t="str">
        <f>VLOOKUP(Table1[[#This Row],[pID]],FIFAdata5626[],5,)</f>
        <v>Christopher Opéri</v>
      </c>
      <c r="D693" s="20" t="e" cm="1" vm="27">
        <f t="array" aca="1" ref="D693" ca="1">_xlfn.FIELDVALUE(Table1[[#This Row],[Team]],"image")</f>
        <v>#VALUE!</v>
      </c>
      <c r="E693" s="22" t="e" vm="28">
        <v>#VALUE!</v>
      </c>
      <c r="F693" s="20" t="str">
        <f>VLOOKUP(Table1[[#This Row],[pID]],FIFAdata5626[],7,FALSE)</f>
        <v>DEF</v>
      </c>
      <c r="G693" s="24">
        <v>66.666666666666657</v>
      </c>
      <c r="H693" s="20">
        <f>VLOOKUP(Table1[[#This Row],[pID]],FIFAdata5626[],8,FALSE)</f>
        <v>4</v>
      </c>
      <c r="I693" s="30" t="str">
        <f>IF(VLOOKUP(Table1[[#This Row],[pID]],FIFAdata5626[],9,FALSE)="playing","In the squad","Not selected")</f>
        <v>In the squad</v>
      </c>
      <c r="J693" s="20" t="str">
        <f>VLOOKUP(Table1[[#This Row],[Team]],Table2[],10,)</f>
        <v>Pot 3</v>
      </c>
      <c r="K693" s="20" t="str">
        <f>VLOOKUP(Table1[[#This Row],[Team]],Table2[],11,)</f>
        <v>Group E</v>
      </c>
      <c r="L693" s="1"/>
      <c r="M693" s="40">
        <v>0.79</v>
      </c>
      <c r="N693" s="41">
        <v>0.3</v>
      </c>
      <c r="O693" s="41">
        <v>0.11</v>
      </c>
      <c r="P693" s="41">
        <v>0.04</v>
      </c>
      <c r="Q693" s="42">
        <v>0.01</v>
      </c>
      <c r="R693" s="43" t="b">
        <v>0</v>
      </c>
      <c r="S693" s="20"/>
      <c r="T693" s="45"/>
    </row>
    <row r="694" spans="1:20" ht="20.100000000000001" customHeight="1" x14ac:dyDescent="0.25">
      <c r="A694" s="11">
        <v>303</v>
      </c>
      <c r="B694" t="s">
        <v>275</v>
      </c>
      <c r="C694" s="21" t="str">
        <f>VLOOKUP(Table1[[#This Row],[pID]],FIFAdata5626[],5,)</f>
        <v>Guéla Doué</v>
      </c>
      <c r="D694" s="11" t="e" cm="1" vm="27">
        <f t="array" aca="1" ref="D694" ca="1">_xlfn.FIELDVALUE(Table1[[#This Row],[Team]],"image")</f>
        <v>#VALUE!</v>
      </c>
      <c r="E694" s="21" t="e" vm="28">
        <v>#VALUE!</v>
      </c>
      <c r="F694" s="11" t="str">
        <f>VLOOKUP(Table1[[#This Row],[pID]],FIFAdata5626[],7,FALSE)</f>
        <v>DEF</v>
      </c>
      <c r="G694" s="23">
        <v>65</v>
      </c>
      <c r="H694" s="11">
        <f>VLOOKUP(Table1[[#This Row],[pID]],FIFAdata5626[],8,FALSE)</f>
        <v>3.9</v>
      </c>
      <c r="I694" s="28" t="str">
        <f>IF(VLOOKUP(Table1[[#This Row],[pID]],FIFAdata5626[],9,FALSE)="playing","In the squad","Not selected")</f>
        <v>In the squad</v>
      </c>
      <c r="J694" s="11" t="str">
        <f>VLOOKUP(Table1[[#This Row],[Team]],Table2[],10,)</f>
        <v>Pot 3</v>
      </c>
      <c r="K694" s="11" t="str">
        <f>VLOOKUP(Table1[[#This Row],[Team]],Table2[],11,)</f>
        <v>Group E</v>
      </c>
      <c r="L694" s="1" t="b">
        <v>1</v>
      </c>
      <c r="M694" s="36">
        <v>0.79</v>
      </c>
      <c r="N694" s="37">
        <v>0.3</v>
      </c>
      <c r="O694" s="37">
        <v>0.11</v>
      </c>
      <c r="P694" s="37">
        <v>0.04</v>
      </c>
      <c r="Q694" s="38">
        <v>0.01</v>
      </c>
      <c r="R694" s="39" t="b">
        <v>0</v>
      </c>
      <c r="S694" s="11"/>
      <c r="T694" s="44"/>
    </row>
    <row r="695" spans="1:20" ht="20.100000000000001" customHeight="1" x14ac:dyDescent="0.25">
      <c r="A695" s="11">
        <v>304</v>
      </c>
      <c r="B695" t="s">
        <v>276</v>
      </c>
      <c r="C695" s="21" t="str">
        <f>VLOOKUP(Table1[[#This Row],[pID]],FIFAdata5626[],5,)</f>
        <v>Emmanuel Agbadou</v>
      </c>
      <c r="D695" s="11" t="e" cm="1" vm="27">
        <f t="array" aca="1" ref="D695" ca="1">_xlfn.FIELDVALUE(Table1[[#This Row],[Team]],"image")</f>
        <v>#VALUE!</v>
      </c>
      <c r="E695" s="21" t="e" vm="28">
        <v>#VALUE!</v>
      </c>
      <c r="F695" s="11" t="str">
        <f>VLOOKUP(Table1[[#This Row],[pID]],FIFAdata5626[],7,FALSE)</f>
        <v>DEF</v>
      </c>
      <c r="G695" s="23">
        <v>65</v>
      </c>
      <c r="H695" s="11">
        <f>VLOOKUP(Table1[[#This Row],[pID]],FIFAdata5626[],8,FALSE)</f>
        <v>3.9</v>
      </c>
      <c r="I695" s="28" t="str">
        <f>IF(VLOOKUP(Table1[[#This Row],[pID]],FIFAdata5626[],9,FALSE)="playing","In the squad","Not selected")</f>
        <v>In the squad</v>
      </c>
      <c r="J695" s="11" t="str">
        <f>VLOOKUP(Table1[[#This Row],[Team]],Table2[],10,)</f>
        <v>Pot 3</v>
      </c>
      <c r="K695" s="11" t="str">
        <f>VLOOKUP(Table1[[#This Row],[Team]],Table2[],11,)</f>
        <v>Group E</v>
      </c>
      <c r="L695" s="1" t="b">
        <v>1</v>
      </c>
      <c r="M695" s="36">
        <v>0.79</v>
      </c>
      <c r="N695" s="37">
        <v>0.3</v>
      </c>
      <c r="O695" s="37">
        <v>0.11</v>
      </c>
      <c r="P695" s="37">
        <v>0.04</v>
      </c>
      <c r="Q695" s="38">
        <v>0.01</v>
      </c>
      <c r="R695" s="39" t="b">
        <v>0</v>
      </c>
      <c r="S695" s="11"/>
      <c r="T695" s="44"/>
    </row>
    <row r="696" spans="1:20" ht="20.100000000000001" customHeight="1" x14ac:dyDescent="0.25">
      <c r="A696" s="11">
        <v>323</v>
      </c>
      <c r="B696" t="s">
        <v>293</v>
      </c>
      <c r="C696" s="21" t="str">
        <f>VLOOKUP(Table1[[#This Row],[pID]],FIFAdata5626[],5,)</f>
        <v>Seko Fofana</v>
      </c>
      <c r="D696" s="11" t="e" cm="1" vm="27">
        <f t="array" aca="1" ref="D696" ca="1">_xlfn.FIELDVALUE(Table1[[#This Row],[Team]],"image")</f>
        <v>#VALUE!</v>
      </c>
      <c r="E696" s="21" t="e" vm="28">
        <v>#VALUE!</v>
      </c>
      <c r="F696" s="11" t="str">
        <f>VLOOKUP(Table1[[#This Row],[pID]],FIFAdata5626[],7,FALSE)</f>
        <v>MID</v>
      </c>
      <c r="G696" s="23">
        <v>68</v>
      </c>
      <c r="H696" s="11">
        <f>VLOOKUP(Table1[[#This Row],[pID]],FIFAdata5626[],8,FALSE)</f>
        <v>6.8</v>
      </c>
      <c r="I696" s="28" t="str">
        <f>IF(VLOOKUP(Table1[[#This Row],[pID]],FIFAdata5626[],9,FALSE)="playing","In the squad","Not selected")</f>
        <v>In the squad</v>
      </c>
      <c r="J696" s="11" t="str">
        <f>VLOOKUP(Table1[[#This Row],[Team]],Table2[],10,)</f>
        <v>Pot 3</v>
      </c>
      <c r="K696" s="11" t="str">
        <f>VLOOKUP(Table1[[#This Row],[Team]],Table2[],11,)</f>
        <v>Group E</v>
      </c>
      <c r="L696" s="1" t="b">
        <v>1</v>
      </c>
      <c r="M696" s="36">
        <v>0.79</v>
      </c>
      <c r="N696" s="37">
        <v>0.3</v>
      </c>
      <c r="O696" s="37">
        <v>0.11</v>
      </c>
      <c r="P696" s="37">
        <v>0.04</v>
      </c>
      <c r="Q696" s="38">
        <v>0.01</v>
      </c>
      <c r="R696" s="39" t="b">
        <v>0</v>
      </c>
      <c r="S696" s="11"/>
      <c r="T696" s="44"/>
    </row>
    <row r="697" spans="1:20" ht="20.100000000000001" customHeight="1" x14ac:dyDescent="0.25">
      <c r="A697" s="11">
        <v>322</v>
      </c>
      <c r="B697" t="s">
        <v>292</v>
      </c>
      <c r="C697" s="21" t="str">
        <f>VLOOKUP(Table1[[#This Row],[pID]],FIFAdata5626[],5,)</f>
        <v>Franck Kessie</v>
      </c>
      <c r="D697" s="11" t="e" cm="1" vm="27">
        <f t="array" aca="1" ref="D697" ca="1">_xlfn.FIELDVALUE(Table1[[#This Row],[Team]],"image")</f>
        <v>#VALUE!</v>
      </c>
      <c r="E697" s="21" t="e" vm="28">
        <v>#VALUE!</v>
      </c>
      <c r="F697" s="11" t="str">
        <f>VLOOKUP(Table1[[#This Row],[pID]],FIFAdata5626[],7,FALSE)</f>
        <v>MID</v>
      </c>
      <c r="G697" s="23">
        <v>59.000000000000007</v>
      </c>
      <c r="H697" s="11">
        <f>VLOOKUP(Table1[[#This Row],[pID]],FIFAdata5626[],8,FALSE)</f>
        <v>5.9</v>
      </c>
      <c r="I697" s="28" t="str">
        <f>IF(VLOOKUP(Table1[[#This Row],[pID]],FIFAdata5626[],9,FALSE)="playing","In the squad","Not selected")</f>
        <v>In the squad</v>
      </c>
      <c r="J697" s="11" t="str">
        <f>VLOOKUP(Table1[[#This Row],[Team]],Table2[],10,)</f>
        <v>Pot 3</v>
      </c>
      <c r="K697" s="11" t="str">
        <f>VLOOKUP(Table1[[#This Row],[Team]],Table2[],11,)</f>
        <v>Group E</v>
      </c>
      <c r="L697" s="1" t="b">
        <v>1</v>
      </c>
      <c r="M697" s="36">
        <v>0.79</v>
      </c>
      <c r="N697" s="37">
        <v>0.3</v>
      </c>
      <c r="O697" s="37">
        <v>0.11</v>
      </c>
      <c r="P697" s="37">
        <v>0.04</v>
      </c>
      <c r="Q697" s="38">
        <v>0.01</v>
      </c>
      <c r="R697" s="39" t="b">
        <v>0</v>
      </c>
      <c r="S697" s="11"/>
      <c r="T697" s="44"/>
    </row>
    <row r="698" spans="1:20" ht="20.100000000000001" customHeight="1" x14ac:dyDescent="0.25">
      <c r="A698" s="11">
        <v>321</v>
      </c>
      <c r="B698" t="s">
        <v>291</v>
      </c>
      <c r="C698" s="21" t="str">
        <f>VLOOKUP(Table1[[#This Row],[pID]],FIFAdata5626[],5,)</f>
        <v>Ibrahim Sangaré</v>
      </c>
      <c r="D698" s="11" t="e" cm="1" vm="27">
        <f t="array" aca="1" ref="D698" ca="1">_xlfn.FIELDVALUE(Table1[[#This Row],[Team]],"image")</f>
        <v>#VALUE!</v>
      </c>
      <c r="E698" s="21" t="e" vm="28">
        <v>#VALUE!</v>
      </c>
      <c r="F698" s="11" t="str">
        <f>VLOOKUP(Table1[[#This Row],[pID]],FIFAdata5626[],7,FALSE)</f>
        <v>MID</v>
      </c>
      <c r="G698" s="23">
        <v>57.999999999999993</v>
      </c>
      <c r="H698" s="11">
        <f>VLOOKUP(Table1[[#This Row],[pID]],FIFAdata5626[],8,FALSE)</f>
        <v>5.8</v>
      </c>
      <c r="I698" s="32" t="str">
        <f>IF(VLOOKUP(Table1[[#This Row],[pID]],FIFAdata5626[],9,FALSE)="playing","In the squad","Not selected")</f>
        <v>In the squad</v>
      </c>
      <c r="J698" s="11" t="str">
        <f>VLOOKUP(Table1[[#This Row],[Team]],Table2[],10,)</f>
        <v>Pot 3</v>
      </c>
      <c r="K698" s="11" t="str">
        <f>VLOOKUP(Table1[[#This Row],[Team]],Table2[],11,)</f>
        <v>Group E</v>
      </c>
      <c r="L698" s="5" t="b">
        <v>1</v>
      </c>
      <c r="M698" s="36">
        <v>0.79</v>
      </c>
      <c r="N698" s="37">
        <v>0.3</v>
      </c>
      <c r="O698" s="37">
        <v>0.11</v>
      </c>
      <c r="P698" s="37">
        <v>0.04</v>
      </c>
      <c r="Q698" s="38">
        <v>0.01</v>
      </c>
      <c r="R698" s="39" t="b">
        <v>0</v>
      </c>
      <c r="S698" s="11"/>
      <c r="T698" s="44"/>
    </row>
    <row r="699" spans="1:20" ht="20.100000000000001" customHeight="1" x14ac:dyDescent="0.25">
      <c r="A699" s="11">
        <v>320</v>
      </c>
      <c r="B699" t="s">
        <v>290</v>
      </c>
      <c r="C699" s="21" t="str">
        <f>VLOOKUP(Table1[[#This Row],[pID]],FIFAdata5626[],5,)</f>
        <v>Jean Michaël Seri</v>
      </c>
      <c r="D699" s="11" t="e" cm="1" vm="27">
        <f t="array" aca="1" ref="D699" ca="1">_xlfn.FIELDVALUE(Table1[[#This Row],[Team]],"image")</f>
        <v>#VALUE!</v>
      </c>
      <c r="E699" s="21" t="e" vm="28">
        <v>#VALUE!</v>
      </c>
      <c r="F699" s="11" t="str">
        <f>VLOOKUP(Table1[[#This Row],[pID]],FIFAdata5626[],7,FALSE)</f>
        <v>MID</v>
      </c>
      <c r="G699" s="23">
        <v>55.000000000000007</v>
      </c>
      <c r="H699" s="11">
        <f>VLOOKUP(Table1[[#This Row],[pID]],FIFAdata5626[],8,FALSE)</f>
        <v>5.5</v>
      </c>
      <c r="I699" s="28" t="str">
        <f>IF(VLOOKUP(Table1[[#This Row],[pID]],FIFAdata5626[],9,FALSE)="playing","In the squad","Not selected")</f>
        <v>In the squad</v>
      </c>
      <c r="J699" s="11" t="str">
        <f>VLOOKUP(Table1[[#This Row],[Team]],Table2[],10,)</f>
        <v>Pot 3</v>
      </c>
      <c r="K699" s="11" t="str">
        <f>VLOOKUP(Table1[[#This Row],[Team]],Table2[],11,)</f>
        <v>Group E</v>
      </c>
      <c r="L699" s="1" t="b">
        <v>1</v>
      </c>
      <c r="M699" s="36">
        <v>0.79</v>
      </c>
      <c r="N699" s="37">
        <v>0.3</v>
      </c>
      <c r="O699" s="37">
        <v>0.11</v>
      </c>
      <c r="P699" s="37">
        <v>0.04</v>
      </c>
      <c r="Q699" s="38">
        <v>0.01</v>
      </c>
      <c r="R699" s="39" t="b">
        <v>0</v>
      </c>
      <c r="S699" s="11"/>
      <c r="T699" s="44"/>
    </row>
    <row r="700" spans="1:20" ht="20.100000000000001" customHeight="1" x14ac:dyDescent="0.25">
      <c r="A700" s="11">
        <v>319</v>
      </c>
      <c r="B700" t="s">
        <v>289</v>
      </c>
      <c r="C700" s="21" t="str">
        <f>VLOOKUP(Table1[[#This Row],[pID]],FIFAdata5626[],5,)</f>
        <v>Parfait Guiagon</v>
      </c>
      <c r="D700" s="11" t="e" cm="1" vm="27">
        <f t="array" aca="1" ref="D700" ca="1">_xlfn.FIELDVALUE(Table1[[#This Row],[Team]],"image")</f>
        <v>#VALUE!</v>
      </c>
      <c r="E700" s="21" t="e" vm="28">
        <v>#VALUE!</v>
      </c>
      <c r="F700" s="11" t="str">
        <f>VLOOKUP(Table1[[#This Row],[pID]],FIFAdata5626[],7,FALSE)</f>
        <v>MID</v>
      </c>
      <c r="G700" s="23">
        <v>49.000000000000007</v>
      </c>
      <c r="H700" s="11">
        <f>VLOOKUP(Table1[[#This Row],[pID]],FIFAdata5626[],8,FALSE)</f>
        <v>4.9000000000000004</v>
      </c>
      <c r="I700" s="32" t="str">
        <f>IF(VLOOKUP(Table1[[#This Row],[pID]],FIFAdata5626[],9,FALSE)="playing","In the squad","Not selected")</f>
        <v>In the squad</v>
      </c>
      <c r="J700" s="11" t="str">
        <f>VLOOKUP(Table1[[#This Row],[Team]],Table2[],10,)</f>
        <v>Pot 3</v>
      </c>
      <c r="K700" s="11" t="str">
        <f>VLOOKUP(Table1[[#This Row],[Team]],Table2[],11,)</f>
        <v>Group E</v>
      </c>
      <c r="L700" s="5" t="b">
        <v>1</v>
      </c>
      <c r="M700" s="36">
        <v>0.79</v>
      </c>
      <c r="N700" s="37">
        <v>0.3</v>
      </c>
      <c r="O700" s="37">
        <v>0.11</v>
      </c>
      <c r="P700" s="37">
        <v>0.04</v>
      </c>
      <c r="Q700" s="38">
        <v>0.01</v>
      </c>
      <c r="R700" s="39" t="b">
        <v>0</v>
      </c>
      <c r="S700" s="11"/>
      <c r="T700" s="44"/>
    </row>
    <row r="701" spans="1:20" ht="20.100000000000001" customHeight="1" x14ac:dyDescent="0.25">
      <c r="A701" s="11">
        <v>298</v>
      </c>
      <c r="B701" t="s">
        <v>270</v>
      </c>
      <c r="C701" s="21" t="str">
        <f>VLOOKUP(Table1[[#This Row],[pID]],FIFAdata5626[],5,)</f>
        <v>Christ Inao Oulaï</v>
      </c>
      <c r="D701" s="11" t="e" cm="1" vm="27">
        <f t="array" aca="1" ref="D701" ca="1">_xlfn.FIELDVALUE(Table1[[#This Row],[Team]],"image")</f>
        <v>#VALUE!</v>
      </c>
      <c r="E701" s="21" t="e" vm="28">
        <v>#VALUE!</v>
      </c>
      <c r="F701" s="11" t="str">
        <f>VLOOKUP(Table1[[#This Row],[pID]],FIFAdata5626[],7,FALSE)</f>
        <v>MID</v>
      </c>
      <c r="G701" s="23">
        <v>46</v>
      </c>
      <c r="H701" s="11">
        <f>VLOOKUP(Table1[[#This Row],[pID]],FIFAdata5626[],8,FALSE)</f>
        <v>4.5999999999999996</v>
      </c>
      <c r="I701" s="28" t="str">
        <f>IF(VLOOKUP(Table1[[#This Row],[pID]],FIFAdata5626[],9,FALSE)="playing","In the squad","Not selected")</f>
        <v>In the squad</v>
      </c>
      <c r="J701" s="11" t="str">
        <f>VLOOKUP(Table1[[#This Row],[Team]],Table2[],10,)</f>
        <v>Pot 3</v>
      </c>
      <c r="K701" s="11" t="str">
        <f>VLOOKUP(Table1[[#This Row],[Team]],Table2[],11,)</f>
        <v>Group E</v>
      </c>
      <c r="L701" s="1" t="b">
        <v>1</v>
      </c>
      <c r="M701" s="36">
        <v>0.79</v>
      </c>
      <c r="N701" s="37">
        <v>0.3</v>
      </c>
      <c r="O701" s="37">
        <v>0.11</v>
      </c>
      <c r="P701" s="37">
        <v>0.04</v>
      </c>
      <c r="Q701" s="38">
        <v>0.01</v>
      </c>
      <c r="R701" s="39" t="b">
        <v>0</v>
      </c>
      <c r="S701" s="11"/>
      <c r="T701" s="44"/>
    </row>
    <row r="702" spans="1:20" ht="20.100000000000001" customHeight="1" x14ac:dyDescent="0.25">
      <c r="A702" s="11">
        <v>307</v>
      </c>
      <c r="B702" t="s">
        <v>279</v>
      </c>
      <c r="C702" s="21" t="str">
        <f>VLOOKUP(Table1[[#This Row],[pID]],FIFAdata5626[],5,)</f>
        <v>Yan Diomande</v>
      </c>
      <c r="D702" s="11" t="e" cm="1" vm="27">
        <f t="array" aca="1" ref="D702" ca="1">_xlfn.FIELDVALUE(Table1[[#This Row],[Team]],"image")</f>
        <v>#VALUE!</v>
      </c>
      <c r="E702" s="21" t="e" vm="28">
        <v>#VALUE!</v>
      </c>
      <c r="F702" s="11" t="str">
        <f>VLOOKUP(Table1[[#This Row],[pID]],FIFAdata5626[],7,FALSE)</f>
        <v>FWD</v>
      </c>
      <c r="G702" s="23">
        <v>56.19047619047619</v>
      </c>
      <c r="H702" s="11">
        <f>VLOOKUP(Table1[[#This Row],[pID]],FIFAdata5626[],8,FALSE)</f>
        <v>5.9</v>
      </c>
      <c r="I702" s="28" t="str">
        <f>IF(VLOOKUP(Table1[[#This Row],[pID]],FIFAdata5626[],9,FALSE)="playing","In the squad","Not selected")</f>
        <v>In the squad</v>
      </c>
      <c r="J702" s="11" t="str">
        <f>VLOOKUP(Table1[[#This Row],[Team]],Table2[],10,)</f>
        <v>Pot 3</v>
      </c>
      <c r="K702" s="11" t="str">
        <f>VLOOKUP(Table1[[#This Row],[Team]],Table2[],11,)</f>
        <v>Group E</v>
      </c>
      <c r="L702" s="1" t="b">
        <v>1</v>
      </c>
      <c r="M702" s="36">
        <v>0.79</v>
      </c>
      <c r="N702" s="37">
        <v>0.3</v>
      </c>
      <c r="O702" s="37">
        <v>0.11</v>
      </c>
      <c r="P702" s="37">
        <v>0.04</v>
      </c>
      <c r="Q702" s="38">
        <v>0.01</v>
      </c>
      <c r="R702" s="39" t="b">
        <v>0</v>
      </c>
      <c r="S702" s="11"/>
      <c r="T702" s="44"/>
    </row>
    <row r="703" spans="1:20" ht="20.100000000000001" customHeight="1" x14ac:dyDescent="0.25">
      <c r="A703" s="11">
        <v>308</v>
      </c>
      <c r="B703" t="s">
        <v>280</v>
      </c>
      <c r="C703" s="21" t="str">
        <f>VLOOKUP(Table1[[#This Row],[pID]],FIFAdata5626[],5,)</f>
        <v>Nicolas Pépé</v>
      </c>
      <c r="D703" s="11" t="e" cm="1" vm="27">
        <f t="array" aca="1" ref="D703" ca="1">_xlfn.FIELDVALUE(Table1[[#This Row],[Team]],"image")</f>
        <v>#VALUE!</v>
      </c>
      <c r="E703" s="21" t="e" vm="28">
        <v>#VALUE!</v>
      </c>
      <c r="F703" s="11" t="str">
        <f>VLOOKUP(Table1[[#This Row],[pID]],FIFAdata5626[],7,FALSE)</f>
        <v>FWD</v>
      </c>
      <c r="G703" s="23">
        <v>56.19047619047619</v>
      </c>
      <c r="H703" s="11">
        <f>VLOOKUP(Table1[[#This Row],[pID]],FIFAdata5626[],8,FALSE)</f>
        <v>5.9</v>
      </c>
      <c r="I703" s="28" t="str">
        <f>IF(VLOOKUP(Table1[[#This Row],[pID]],FIFAdata5626[],9,FALSE)="playing","In the squad","Not selected")</f>
        <v>In the squad</v>
      </c>
      <c r="J703" s="11" t="str">
        <f>VLOOKUP(Table1[[#This Row],[Team]],Table2[],10,)</f>
        <v>Pot 3</v>
      </c>
      <c r="K703" s="11" t="str">
        <f>VLOOKUP(Table1[[#This Row],[Team]],Table2[],11,)</f>
        <v>Group E</v>
      </c>
      <c r="L703" s="1" t="b">
        <v>1</v>
      </c>
      <c r="M703" s="36">
        <v>0.79</v>
      </c>
      <c r="N703" s="37">
        <v>0.3</v>
      </c>
      <c r="O703" s="37">
        <v>0.11</v>
      </c>
      <c r="P703" s="37">
        <v>0.04</v>
      </c>
      <c r="Q703" s="38">
        <v>0.01</v>
      </c>
      <c r="R703" s="39" t="b">
        <v>0</v>
      </c>
      <c r="S703" s="11"/>
      <c r="T703" s="44"/>
    </row>
    <row r="704" spans="1:20" ht="20.100000000000001" customHeight="1" x14ac:dyDescent="0.25">
      <c r="A704" s="11">
        <v>309</v>
      </c>
      <c r="B704" t="s">
        <v>281</v>
      </c>
      <c r="C704" s="21" t="str">
        <f>VLOOKUP(Table1[[#This Row],[pID]],FIFAdata5626[],5,)</f>
        <v>Elye Wahi</v>
      </c>
      <c r="D704" s="11" t="e" cm="1" vm="27">
        <f t="array" aca="1" ref="D704" ca="1">_xlfn.FIELDVALUE(Table1[[#This Row],[Team]],"image")</f>
        <v>#VALUE!</v>
      </c>
      <c r="E704" s="21" t="e" vm="28">
        <v>#VALUE!</v>
      </c>
      <c r="F704" s="11" t="str">
        <f>VLOOKUP(Table1[[#This Row],[pID]],FIFAdata5626[],7,FALSE)</f>
        <v>FWD</v>
      </c>
      <c r="G704" s="23">
        <v>56.19047619047619</v>
      </c>
      <c r="H704" s="11">
        <f>VLOOKUP(Table1[[#This Row],[pID]],FIFAdata5626[],8,FALSE)</f>
        <v>5.9</v>
      </c>
      <c r="I704" s="28" t="str">
        <f>IF(VLOOKUP(Table1[[#This Row],[pID]],FIFAdata5626[],9,FALSE)="playing","In the squad","Not selected")</f>
        <v>In the squad</v>
      </c>
      <c r="J704" s="11" t="str">
        <f>VLOOKUP(Table1[[#This Row],[Team]],Table2[],10,)</f>
        <v>Pot 3</v>
      </c>
      <c r="K704" s="11" t="str">
        <f>VLOOKUP(Table1[[#This Row],[Team]],Table2[],11,)</f>
        <v>Group E</v>
      </c>
      <c r="L704" s="1" t="b">
        <v>1</v>
      </c>
      <c r="M704" s="36">
        <v>0.79</v>
      </c>
      <c r="N704" s="37">
        <v>0.3</v>
      </c>
      <c r="O704" s="37">
        <v>0.11</v>
      </c>
      <c r="P704" s="37">
        <v>0.04</v>
      </c>
      <c r="Q704" s="38">
        <v>0.01</v>
      </c>
      <c r="R704" s="39" t="b">
        <v>0</v>
      </c>
      <c r="S704" s="11"/>
      <c r="T704" s="44"/>
    </row>
    <row r="705" spans="1:20" ht="20.100000000000001" customHeight="1" x14ac:dyDescent="0.25">
      <c r="A705" s="11">
        <v>310</v>
      </c>
      <c r="B705" t="s">
        <v>282</v>
      </c>
      <c r="C705" s="21" t="str">
        <f>VLOOKUP(Table1[[#This Row],[pID]],FIFAdata5626[],5,)</f>
        <v>Amad Diallo</v>
      </c>
      <c r="D705" s="11" t="e" cm="1" vm="27">
        <f t="array" aca="1" ref="D705" ca="1">_xlfn.FIELDVALUE(Table1[[#This Row],[Team]],"image")</f>
        <v>#VALUE!</v>
      </c>
      <c r="E705" s="21" t="e" vm="28">
        <v>#VALUE!</v>
      </c>
      <c r="F705" s="11" t="str">
        <f>VLOOKUP(Table1[[#This Row],[pID]],FIFAdata5626[],7,FALSE)</f>
        <v>FWD</v>
      </c>
      <c r="G705" s="23">
        <v>56.19047619047619</v>
      </c>
      <c r="H705" s="11">
        <f>VLOOKUP(Table1[[#This Row],[pID]],FIFAdata5626[],8,FALSE)</f>
        <v>5.9</v>
      </c>
      <c r="I705" s="28" t="str">
        <f>IF(VLOOKUP(Table1[[#This Row],[pID]],FIFAdata5626[],9,FALSE)="playing","In the squad","Not selected")</f>
        <v>In the squad</v>
      </c>
      <c r="J705" s="11" t="str">
        <f>VLOOKUP(Table1[[#This Row],[Team]],Table2[],10,)</f>
        <v>Pot 3</v>
      </c>
      <c r="K705" s="11" t="str">
        <f>VLOOKUP(Table1[[#This Row],[Team]],Table2[],11,)</f>
        <v>Group E</v>
      </c>
      <c r="L705" s="1" t="b">
        <v>1</v>
      </c>
      <c r="M705" s="36">
        <v>0.79</v>
      </c>
      <c r="N705" s="37">
        <v>0.3</v>
      </c>
      <c r="O705" s="37">
        <v>0.11</v>
      </c>
      <c r="P705" s="37">
        <v>0.04</v>
      </c>
      <c r="Q705" s="38">
        <v>0.01</v>
      </c>
      <c r="R705" s="39" t="b">
        <v>0</v>
      </c>
      <c r="S705" s="11"/>
      <c r="T705" s="44"/>
    </row>
    <row r="706" spans="1:20" ht="20.100000000000001" customHeight="1" x14ac:dyDescent="0.25">
      <c r="A706" s="11">
        <v>311</v>
      </c>
      <c r="B706" t="s">
        <v>283</v>
      </c>
      <c r="C706" s="21" t="str">
        <f>VLOOKUP(Table1[[#This Row],[pID]],FIFAdata5626[],5,)</f>
        <v>Simon Adingra</v>
      </c>
      <c r="D706" s="11" t="e" cm="1" vm="27">
        <f t="array" aca="1" ref="D706" ca="1">_xlfn.FIELDVALUE(Table1[[#This Row],[Team]],"image")</f>
        <v>#VALUE!</v>
      </c>
      <c r="E706" s="21" t="e" vm="28">
        <v>#VALUE!</v>
      </c>
      <c r="F706" s="11" t="str">
        <f>VLOOKUP(Table1[[#This Row],[pID]],FIFAdata5626[],7,FALSE)</f>
        <v>FWD</v>
      </c>
      <c r="G706" s="23">
        <v>53.333333333333336</v>
      </c>
      <c r="H706" s="11">
        <f>VLOOKUP(Table1[[#This Row],[pID]],FIFAdata5626[],8,FALSE)</f>
        <v>5.6</v>
      </c>
      <c r="I706" s="28" t="str">
        <f>IF(VLOOKUP(Table1[[#This Row],[pID]],FIFAdata5626[],9,FALSE)="playing","In the squad","Not selected")</f>
        <v>In the squad</v>
      </c>
      <c r="J706" s="11" t="str">
        <f>VLOOKUP(Table1[[#This Row],[Team]],Table2[],10,)</f>
        <v>Pot 3</v>
      </c>
      <c r="K706" s="11" t="str">
        <f>VLOOKUP(Table1[[#This Row],[Team]],Table2[],11,)</f>
        <v>Group E</v>
      </c>
      <c r="L706" s="1" t="b">
        <v>1</v>
      </c>
      <c r="M706" s="36">
        <v>0.79</v>
      </c>
      <c r="N706" s="37">
        <v>0.3</v>
      </c>
      <c r="O706" s="37">
        <v>0.11</v>
      </c>
      <c r="P706" s="37">
        <v>0.04</v>
      </c>
      <c r="Q706" s="38">
        <v>0.01</v>
      </c>
      <c r="R706" s="39" t="b">
        <v>0</v>
      </c>
      <c r="S706" s="11"/>
      <c r="T706" s="44"/>
    </row>
    <row r="707" spans="1:20" ht="20.100000000000001" customHeight="1" x14ac:dyDescent="0.25">
      <c r="A707" s="11">
        <v>312</v>
      </c>
      <c r="B707" t="s">
        <v>284</v>
      </c>
      <c r="C707" s="21" t="str">
        <f>VLOOKUP(Table1[[#This Row],[pID]],FIFAdata5626[],5,)</f>
        <v>Evann Guessand</v>
      </c>
      <c r="D707" s="11" t="e" cm="1" vm="27">
        <f t="array" aca="1" ref="D707" ca="1">_xlfn.FIELDVALUE(Table1[[#This Row],[Team]],"image")</f>
        <v>#VALUE!</v>
      </c>
      <c r="E707" s="21" t="e" vm="28">
        <v>#VALUE!</v>
      </c>
      <c r="F707" s="11" t="str">
        <f>VLOOKUP(Table1[[#This Row],[pID]],FIFAdata5626[],7,FALSE)</f>
        <v>FWD</v>
      </c>
      <c r="G707" s="23">
        <v>50.476190476190474</v>
      </c>
      <c r="H707" s="11">
        <f>VLOOKUP(Table1[[#This Row],[pID]],FIFAdata5626[],8,FALSE)</f>
        <v>5.3</v>
      </c>
      <c r="I707" s="28" t="str">
        <f>IF(VLOOKUP(Table1[[#This Row],[pID]],FIFAdata5626[],9,FALSE)="playing","In the squad","Not selected")</f>
        <v>In the squad</v>
      </c>
      <c r="J707" s="11" t="str">
        <f>VLOOKUP(Table1[[#This Row],[Team]],Table2[],10,)</f>
        <v>Pot 3</v>
      </c>
      <c r="K707" s="11" t="str">
        <f>VLOOKUP(Table1[[#This Row],[Team]],Table2[],11,)</f>
        <v>Group E</v>
      </c>
      <c r="L707" s="1" t="b">
        <v>1</v>
      </c>
      <c r="M707" s="36">
        <v>0.79</v>
      </c>
      <c r="N707" s="37">
        <v>0.3</v>
      </c>
      <c r="O707" s="37">
        <v>0.11</v>
      </c>
      <c r="P707" s="37">
        <v>0.04</v>
      </c>
      <c r="Q707" s="38">
        <v>0.01</v>
      </c>
      <c r="R707" s="39" t="b">
        <v>0</v>
      </c>
      <c r="S707" s="11"/>
      <c r="T707" s="44"/>
    </row>
    <row r="708" spans="1:20" ht="20.100000000000001" customHeight="1" x14ac:dyDescent="0.25">
      <c r="A708" s="11">
        <v>1533</v>
      </c>
      <c r="B708" t="s">
        <v>1223</v>
      </c>
      <c r="C708" s="21" t="str">
        <f>VLOOKUP(Table1[[#This Row],[pID]],FIFAdata5626[],5,)</f>
        <v>Oumar Diakité</v>
      </c>
      <c r="D708" s="11" t="e" cm="1" vm="27">
        <f t="array" aca="1" ref="D708" ca="1">_xlfn.FIELDVALUE(Table1[[#This Row],[Team]],"image")</f>
        <v>#VALUE!</v>
      </c>
      <c r="E708" s="21" t="e" vm="28">
        <v>#VALUE!</v>
      </c>
      <c r="F708" s="11" t="str">
        <f>VLOOKUP(Table1[[#This Row],[pID]],FIFAdata5626[],7,FALSE)</f>
        <v>FWD</v>
      </c>
      <c r="G708" s="23">
        <v>50.476190476190474</v>
      </c>
      <c r="H708" s="11">
        <f>VLOOKUP(Table1[[#This Row],[pID]],FIFAdata5626[],8,FALSE)</f>
        <v>5.3</v>
      </c>
      <c r="I708" s="28" t="str">
        <f>IF(VLOOKUP(Table1[[#This Row],[pID]],FIFAdata5626[],9,FALSE)="playing","In the squad","Not selected")</f>
        <v>In the squad</v>
      </c>
      <c r="J708" s="11" t="str">
        <f>VLOOKUP(Table1[[#This Row],[Team]],Table2[],10,)</f>
        <v>Pot 3</v>
      </c>
      <c r="K708" s="11" t="str">
        <f>VLOOKUP(Table1[[#This Row],[Team]],Table2[],11,)</f>
        <v>Group E</v>
      </c>
      <c r="L708" s="1" t="b">
        <v>1</v>
      </c>
      <c r="M708" s="36">
        <v>0.79</v>
      </c>
      <c r="N708" s="37">
        <v>0.3</v>
      </c>
      <c r="O708" s="37">
        <v>0.11</v>
      </c>
      <c r="P708" s="37">
        <v>0.04</v>
      </c>
      <c r="Q708" s="38">
        <v>0.01</v>
      </c>
      <c r="R708" s="39" t="b">
        <v>0</v>
      </c>
      <c r="S708" s="11"/>
      <c r="T708" s="44"/>
    </row>
    <row r="709" spans="1:20" ht="20.100000000000001" customHeight="1" x14ac:dyDescent="0.25">
      <c r="A709" s="11">
        <v>1534</v>
      </c>
      <c r="B709" t="s">
        <v>1224</v>
      </c>
      <c r="C709" s="21" t="str">
        <f>VLOOKUP(Table1[[#This Row],[pID]],FIFAdata5626[],5,)</f>
        <v>Ange-Yoan Bonny</v>
      </c>
      <c r="D709" s="11" t="e" cm="1" vm="27">
        <f t="array" aca="1" ref="D709" ca="1">_xlfn.FIELDVALUE(Table1[[#This Row],[Team]],"image")</f>
        <v>#VALUE!</v>
      </c>
      <c r="E709" s="21" t="e" vm="28">
        <v>#VALUE!</v>
      </c>
      <c r="F709" s="11" t="str">
        <f>VLOOKUP(Table1[[#This Row],[pID]],FIFAdata5626[],7,FALSE)</f>
        <v>FWD</v>
      </c>
      <c r="G709" s="23">
        <v>46.666666666666664</v>
      </c>
      <c r="H709" s="11">
        <f>VLOOKUP(Table1[[#This Row],[pID]],FIFAdata5626[],8,FALSE)</f>
        <v>4.9000000000000004</v>
      </c>
      <c r="I709" s="28" t="str">
        <f>IF(VLOOKUP(Table1[[#This Row],[pID]],FIFAdata5626[],9,FALSE)="playing","In the squad","Not selected")</f>
        <v>In the squad</v>
      </c>
      <c r="J709" s="11" t="str">
        <f>VLOOKUP(Table1[[#This Row],[Team]],Table2[],10,)</f>
        <v>Pot 3</v>
      </c>
      <c r="K709" s="11" t="str">
        <f>VLOOKUP(Table1[[#This Row],[Team]],Table2[],11,)</f>
        <v>Group E</v>
      </c>
      <c r="L709" s="1" t="b">
        <v>1</v>
      </c>
      <c r="M709" s="36">
        <v>0.79</v>
      </c>
      <c r="N709" s="37">
        <v>0.3</v>
      </c>
      <c r="O709" s="37">
        <v>0.11</v>
      </c>
      <c r="P709" s="37">
        <v>0.04</v>
      </c>
      <c r="Q709" s="38">
        <v>0.01</v>
      </c>
      <c r="R709" s="39" t="b">
        <v>0</v>
      </c>
      <c r="S709" s="11"/>
      <c r="T709" s="44"/>
    </row>
    <row r="710" spans="1:20" ht="20.100000000000001" customHeight="1" x14ac:dyDescent="0.25">
      <c r="A710" s="11">
        <v>314</v>
      </c>
      <c r="B710" t="s">
        <v>285</v>
      </c>
      <c r="C710" s="21" t="str">
        <f>VLOOKUP(Table1[[#This Row],[pID]],FIFAdata5626[],5,)</f>
        <v>Bazoumana Touré</v>
      </c>
      <c r="D710" s="11" t="e" cm="1" vm="27">
        <f t="array" aca="1" ref="D710" ca="1">_xlfn.FIELDVALUE(Table1[[#This Row],[Team]],"image")</f>
        <v>#VALUE!</v>
      </c>
      <c r="E710" s="21" t="e" vm="28">
        <v>#VALUE!</v>
      </c>
      <c r="F710" s="11" t="str">
        <f>VLOOKUP(Table1[[#This Row],[pID]],FIFAdata5626[],7,FALSE)</f>
        <v>FWD</v>
      </c>
      <c r="G710" s="23">
        <v>42.857142857142854</v>
      </c>
      <c r="H710" s="11">
        <f>VLOOKUP(Table1[[#This Row],[pID]],FIFAdata5626[],8,FALSE)</f>
        <v>4.5</v>
      </c>
      <c r="I710" s="28" t="str">
        <f>IF(VLOOKUP(Table1[[#This Row],[pID]],FIFAdata5626[],9,FALSE)="playing","In the squad","Not selected")</f>
        <v>In the squad</v>
      </c>
      <c r="J710" s="11" t="str">
        <f>VLOOKUP(Table1[[#This Row],[Team]],Table2[],10,)</f>
        <v>Pot 3</v>
      </c>
      <c r="K710" s="11" t="str">
        <f>VLOOKUP(Table1[[#This Row],[Team]],Table2[],11,)</f>
        <v>Group E</v>
      </c>
      <c r="L710" s="1" t="b">
        <v>1</v>
      </c>
      <c r="M710" s="36">
        <v>0.79</v>
      </c>
      <c r="N710" s="37">
        <v>0.3</v>
      </c>
      <c r="O710" s="37">
        <v>0.11</v>
      </c>
      <c r="P710" s="37">
        <v>0.04</v>
      </c>
      <c r="Q710" s="38">
        <v>0.01</v>
      </c>
      <c r="R710" s="39" t="b">
        <v>0</v>
      </c>
      <c r="S710" s="11"/>
      <c r="T710" s="44"/>
    </row>
    <row r="711" spans="1:20" ht="20.100000000000001" customHeight="1" x14ac:dyDescent="0.25">
      <c r="A711" s="11">
        <v>677</v>
      </c>
      <c r="B711" t="s">
        <v>562</v>
      </c>
      <c r="C711" s="21" t="str">
        <f>VLOOKUP(Table1[[#This Row],[pID]],FIFAdata5626[],5,)</f>
        <v>Zion Suzuki</v>
      </c>
      <c r="D711" s="11" t="e" cm="1" vm="73">
        <f t="array" aca="1" ref="D711" ca="1">_xlfn.FIELDVALUE(Table1[[#This Row],[Team]],"image")</f>
        <v>#VALUE!</v>
      </c>
      <c r="E711" s="21" t="e" vm="74">
        <v>#VALUE!</v>
      </c>
      <c r="F711" s="11" t="str">
        <f>VLOOKUP(Table1[[#This Row],[pID]],FIFAdata5626[],7,FALSE)</f>
        <v>GK</v>
      </c>
      <c r="G711" s="23">
        <v>86</v>
      </c>
      <c r="H711" s="11">
        <f>VLOOKUP(Table1[[#This Row],[pID]],FIFAdata5626[],8,FALSE)</f>
        <v>4.3</v>
      </c>
      <c r="I711" s="28" t="str">
        <f>IF(VLOOKUP(Table1[[#This Row],[pID]],FIFAdata5626[],9,FALSE)="playing","In the squad","Not selected")</f>
        <v>In the squad</v>
      </c>
      <c r="J711" s="11" t="str">
        <f>VLOOKUP(Table1[[#This Row],[Team]],Table2[],10,)</f>
        <v>Pot 2</v>
      </c>
      <c r="K711" s="11" t="str">
        <f>VLOOKUP(Table1[[#This Row],[Team]],Table2[],11,)</f>
        <v>Group F</v>
      </c>
      <c r="L711" s="1" t="b">
        <v>1</v>
      </c>
      <c r="M711" s="36">
        <v>0.79</v>
      </c>
      <c r="N711" s="37">
        <v>0.37</v>
      </c>
      <c r="O711" s="37">
        <v>0.19</v>
      </c>
      <c r="P711" s="37">
        <v>7.0000000000000007E-2</v>
      </c>
      <c r="Q711" s="38">
        <v>0.04</v>
      </c>
      <c r="R711" s="39" t="b">
        <v>0</v>
      </c>
      <c r="S711" s="11"/>
      <c r="T711" s="44"/>
    </row>
    <row r="712" spans="1:20" ht="20.100000000000001" customHeight="1" x14ac:dyDescent="0.25">
      <c r="A712" s="11">
        <v>678</v>
      </c>
      <c r="B712" t="s">
        <v>563</v>
      </c>
      <c r="C712" s="21" t="str">
        <f>VLOOKUP(Table1[[#This Row],[pID]],FIFAdata5626[],5,)</f>
        <v>Keisuke Osako</v>
      </c>
      <c r="D712" s="11" t="e" cm="1" vm="73">
        <f t="array" aca="1" ref="D712" ca="1">_xlfn.FIELDVALUE(Table1[[#This Row],[Team]],"image")</f>
        <v>#VALUE!</v>
      </c>
      <c r="E712" s="21" t="e" vm="74">
        <v>#VALUE!</v>
      </c>
      <c r="F712" s="11" t="str">
        <f>VLOOKUP(Table1[[#This Row],[pID]],FIFAdata5626[],7,FALSE)</f>
        <v>GK</v>
      </c>
      <c r="G712" s="23">
        <v>80</v>
      </c>
      <c r="H712" s="11">
        <f>VLOOKUP(Table1[[#This Row],[pID]],FIFAdata5626[],8,FALSE)</f>
        <v>4</v>
      </c>
      <c r="I712" s="29" t="str">
        <f>IF(VLOOKUP(Table1[[#This Row],[pID]],FIFAdata5626[],9,FALSE)="playing","In the squad","Not selected")</f>
        <v>In the squad</v>
      </c>
      <c r="J712" s="11" t="str">
        <f>VLOOKUP(Table1[[#This Row],[Team]],Table2[],10,)</f>
        <v>Pot 2</v>
      </c>
      <c r="K712" s="11" t="str">
        <f>VLOOKUP(Table1[[#This Row],[Team]],Table2[],11,)</f>
        <v>Group F</v>
      </c>
      <c r="L712" s="2" t="b">
        <v>1</v>
      </c>
      <c r="M712" s="36">
        <v>0.79</v>
      </c>
      <c r="N712" s="37">
        <v>0.37</v>
      </c>
      <c r="O712" s="37">
        <v>0.19</v>
      </c>
      <c r="P712" s="37">
        <v>7.0000000000000007E-2</v>
      </c>
      <c r="Q712" s="38">
        <v>0.04</v>
      </c>
      <c r="R712" s="39" t="b">
        <v>0</v>
      </c>
      <c r="S712" s="11"/>
      <c r="T712" s="44"/>
    </row>
    <row r="713" spans="1:20" ht="20.100000000000001" customHeight="1" x14ac:dyDescent="0.25">
      <c r="A713" s="11">
        <v>679</v>
      </c>
      <c r="B713" t="s">
        <v>564</v>
      </c>
      <c r="C713" s="21" t="str">
        <f>VLOOKUP(Table1[[#This Row],[pID]],FIFAdata5626[],5,)</f>
        <v>Tomoki Hayakawa</v>
      </c>
      <c r="D713" s="11" t="e" cm="1" vm="73">
        <f t="array" aca="1" ref="D713" ca="1">_xlfn.FIELDVALUE(Table1[[#This Row],[Team]],"image")</f>
        <v>#VALUE!</v>
      </c>
      <c r="E713" s="21" t="e" vm="74">
        <v>#VALUE!</v>
      </c>
      <c r="F713" s="11" t="str">
        <f>VLOOKUP(Table1[[#This Row],[pID]],FIFAdata5626[],7,FALSE)</f>
        <v>GK</v>
      </c>
      <c r="G713" s="23">
        <v>76</v>
      </c>
      <c r="H713" s="11">
        <f>VLOOKUP(Table1[[#This Row],[pID]],FIFAdata5626[],8,FALSE)</f>
        <v>3.8</v>
      </c>
      <c r="I713" s="28" t="str">
        <f>IF(VLOOKUP(Table1[[#This Row],[pID]],FIFAdata5626[],9,FALSE)="playing","In the squad","Not selected")</f>
        <v>In the squad</v>
      </c>
      <c r="J713" s="11" t="str">
        <f>VLOOKUP(Table1[[#This Row],[Team]],Table2[],10,)</f>
        <v>Pot 2</v>
      </c>
      <c r="K713" s="11" t="str">
        <f>VLOOKUP(Table1[[#This Row],[Team]],Table2[],11,)</f>
        <v>Group F</v>
      </c>
      <c r="L713" s="1" t="b">
        <v>1</v>
      </c>
      <c r="M713" s="36">
        <v>0.79</v>
      </c>
      <c r="N713" s="37">
        <v>0.37</v>
      </c>
      <c r="O713" s="37">
        <v>0.19</v>
      </c>
      <c r="P713" s="37">
        <v>7.0000000000000007E-2</v>
      </c>
      <c r="Q713" s="38">
        <v>0.04</v>
      </c>
      <c r="R713" s="39" t="b">
        <v>0</v>
      </c>
      <c r="S713" s="11"/>
      <c r="T713" s="44"/>
    </row>
    <row r="714" spans="1:20" ht="20.100000000000001" customHeight="1" x14ac:dyDescent="0.25">
      <c r="A714" s="11">
        <v>684</v>
      </c>
      <c r="B714" t="s">
        <v>568</v>
      </c>
      <c r="C714" s="21" t="str">
        <f>VLOOKUP(Table1[[#This Row],[pID]],FIFAdata5626[],5,)</f>
        <v>Ritsu Doan</v>
      </c>
      <c r="D714" s="11" t="e" cm="1" vm="73">
        <f t="array" aca="1" ref="D714" ca="1">_xlfn.FIELDVALUE(Table1[[#This Row],[Team]],"image")</f>
        <v>#VALUE!</v>
      </c>
      <c r="E714" s="21" t="e" vm="74">
        <v>#VALUE!</v>
      </c>
      <c r="F714" s="11" t="str">
        <f>VLOOKUP(Table1[[#This Row],[pID]],FIFAdata5626[],7,FALSE)</f>
        <v>DEF</v>
      </c>
      <c r="G714" s="23">
        <v>85</v>
      </c>
      <c r="H714" s="11">
        <f>VLOOKUP(Table1[[#This Row],[pID]],FIFAdata5626[],8,FALSE)</f>
        <v>5.0999999999999996</v>
      </c>
      <c r="I714" s="28" t="str">
        <f>IF(VLOOKUP(Table1[[#This Row],[pID]],FIFAdata5626[],9,FALSE)="playing","In the squad","Not selected")</f>
        <v>In the squad</v>
      </c>
      <c r="J714" s="11" t="str">
        <f>VLOOKUP(Table1[[#This Row],[Team]],Table2[],10,)</f>
        <v>Pot 2</v>
      </c>
      <c r="K714" s="11" t="str">
        <f>VLOOKUP(Table1[[#This Row],[Team]],Table2[],11,)</f>
        <v>Group F</v>
      </c>
      <c r="L714" s="1" t="b">
        <v>1</v>
      </c>
      <c r="M714" s="36">
        <v>0.79</v>
      </c>
      <c r="N714" s="37">
        <v>0.37</v>
      </c>
      <c r="O714" s="37">
        <v>0.19</v>
      </c>
      <c r="P714" s="37">
        <v>7.0000000000000007E-2</v>
      </c>
      <c r="Q714" s="38">
        <v>0.04</v>
      </c>
      <c r="R714" s="39" t="b">
        <v>0</v>
      </c>
      <c r="S714" s="11"/>
      <c r="T714" s="44"/>
    </row>
    <row r="715" spans="1:20" ht="20.100000000000001" customHeight="1" x14ac:dyDescent="0.25">
      <c r="A715" s="11">
        <v>1455</v>
      </c>
      <c r="B715" t="s">
        <v>1149</v>
      </c>
      <c r="C715" s="21" t="str">
        <f>VLOOKUP(Table1[[#This Row],[pID]],FIFAdata5626[],5,)</f>
        <v>Takehiro Tomiyasu</v>
      </c>
      <c r="D715" s="11" t="e" cm="1" vm="73">
        <f t="array" aca="1" ref="D715" ca="1">_xlfn.FIELDVALUE(Table1[[#This Row],[Team]],"image")</f>
        <v>#VALUE!</v>
      </c>
      <c r="E715" s="21" t="e" vm="74">
        <v>#VALUE!</v>
      </c>
      <c r="F715" s="11" t="str">
        <f>VLOOKUP(Table1[[#This Row],[pID]],FIFAdata5626[],7,FALSE)</f>
        <v>DEF</v>
      </c>
      <c r="G715" s="23">
        <v>81.666666666666671</v>
      </c>
      <c r="H715" s="11">
        <f>VLOOKUP(Table1[[#This Row],[pID]],FIFAdata5626[],8,FALSE)</f>
        <v>4.9000000000000004</v>
      </c>
      <c r="I715" s="28" t="str">
        <f>IF(VLOOKUP(Table1[[#This Row],[pID]],FIFAdata5626[],9,FALSE)="playing","In the squad","Not selected")</f>
        <v>In the squad</v>
      </c>
      <c r="J715" s="11" t="str">
        <f>VLOOKUP(Table1[[#This Row],[Team]],Table2[],10,)</f>
        <v>Pot 2</v>
      </c>
      <c r="K715" s="11" t="str">
        <f>VLOOKUP(Table1[[#This Row],[Team]],Table2[],11,)</f>
        <v>Group F</v>
      </c>
      <c r="L715" s="1" t="b">
        <v>1</v>
      </c>
      <c r="M715" s="36">
        <v>0.79</v>
      </c>
      <c r="N715" s="37">
        <v>0.37</v>
      </c>
      <c r="O715" s="37">
        <v>0.19</v>
      </c>
      <c r="P715" s="37">
        <v>7.0000000000000007E-2</v>
      </c>
      <c r="Q715" s="38">
        <v>0.04</v>
      </c>
      <c r="R715" s="39" t="b">
        <v>0</v>
      </c>
      <c r="S715" s="11"/>
      <c r="T715" s="44"/>
    </row>
    <row r="716" spans="1:20" ht="20.100000000000001" customHeight="1" x14ac:dyDescent="0.25">
      <c r="A716" s="11">
        <v>1454</v>
      </c>
      <c r="B716" t="s">
        <v>1148</v>
      </c>
      <c r="C716" s="21" t="str">
        <f>VLOOKUP(Table1[[#This Row],[pID]],FIFAdata5626[],5,)</f>
        <v>Ko Itakura</v>
      </c>
      <c r="D716" s="11" t="e" cm="1" vm="73">
        <f t="array" aca="1" ref="D716" ca="1">_xlfn.FIELDVALUE(Table1[[#This Row],[Team]],"image")</f>
        <v>#VALUE!</v>
      </c>
      <c r="E716" s="21" t="e" vm="74">
        <v>#VALUE!</v>
      </c>
      <c r="F716" s="11" t="str">
        <f>VLOOKUP(Table1[[#This Row],[pID]],FIFAdata5626[],7,FALSE)</f>
        <v>DEF</v>
      </c>
      <c r="G716" s="23">
        <v>75</v>
      </c>
      <c r="H716" s="11">
        <f>VLOOKUP(Table1[[#This Row],[pID]],FIFAdata5626[],8,FALSE)</f>
        <v>4.5</v>
      </c>
      <c r="I716" s="28" t="str">
        <f>IF(VLOOKUP(Table1[[#This Row],[pID]],FIFAdata5626[],9,FALSE)="playing","In the squad","Not selected")</f>
        <v>In the squad</v>
      </c>
      <c r="J716" s="11" t="str">
        <f>VLOOKUP(Table1[[#This Row],[Team]],Table2[],10,)</f>
        <v>Pot 2</v>
      </c>
      <c r="K716" s="11" t="str">
        <f>VLOOKUP(Table1[[#This Row],[Team]],Table2[],11,)</f>
        <v>Group F</v>
      </c>
      <c r="L716" s="1" t="b">
        <v>1</v>
      </c>
      <c r="M716" s="36">
        <v>0.79</v>
      </c>
      <c r="N716" s="37">
        <v>0.37</v>
      </c>
      <c r="O716" s="37">
        <v>0.19</v>
      </c>
      <c r="P716" s="37">
        <v>7.0000000000000007E-2</v>
      </c>
      <c r="Q716" s="38">
        <v>0.04</v>
      </c>
      <c r="R716" s="39" t="b">
        <v>0</v>
      </c>
      <c r="S716" s="11"/>
      <c r="T716" s="44"/>
    </row>
    <row r="717" spans="1:20" ht="20.100000000000001" customHeight="1" x14ac:dyDescent="0.25">
      <c r="A717" s="11">
        <v>662</v>
      </c>
      <c r="B717" t="s">
        <v>549</v>
      </c>
      <c r="C717" s="21" t="str">
        <f>VLOOKUP(Table1[[#This Row],[pID]],FIFAdata5626[],5,)</f>
        <v>Yukinari Sugawara</v>
      </c>
      <c r="D717" s="11" t="e" cm="1" vm="73">
        <f t="array" aca="1" ref="D717" ca="1">_xlfn.FIELDVALUE(Table1[[#This Row],[Team]],"image")</f>
        <v>#VALUE!</v>
      </c>
      <c r="E717" s="21" t="e" vm="74">
        <v>#VALUE!</v>
      </c>
      <c r="F717" s="11" t="str">
        <f>VLOOKUP(Table1[[#This Row],[pID]],FIFAdata5626[],7,FALSE)</f>
        <v>DEF</v>
      </c>
      <c r="G717" s="23">
        <v>73.333333333333343</v>
      </c>
      <c r="H717" s="11">
        <f>VLOOKUP(Table1[[#This Row],[pID]],FIFAdata5626[],8,FALSE)</f>
        <v>4.4000000000000004</v>
      </c>
      <c r="I717" s="28" t="str">
        <f>IF(VLOOKUP(Table1[[#This Row],[pID]],FIFAdata5626[],9,FALSE)="playing","In the squad","Not selected")</f>
        <v>In the squad</v>
      </c>
      <c r="J717" s="11" t="str">
        <f>VLOOKUP(Table1[[#This Row],[Team]],Table2[],10,)</f>
        <v>Pot 2</v>
      </c>
      <c r="K717" s="11" t="str">
        <f>VLOOKUP(Table1[[#This Row],[Team]],Table2[],11,)</f>
        <v>Group F</v>
      </c>
      <c r="L717" s="1" t="b">
        <v>1</v>
      </c>
      <c r="M717" s="36">
        <v>0.79</v>
      </c>
      <c r="N717" s="37">
        <v>0.37</v>
      </c>
      <c r="O717" s="37">
        <v>0.19</v>
      </c>
      <c r="P717" s="37">
        <v>7.0000000000000007E-2</v>
      </c>
      <c r="Q717" s="38">
        <v>0.04</v>
      </c>
      <c r="R717" s="39" t="b">
        <v>0</v>
      </c>
      <c r="S717" s="11"/>
      <c r="T717" s="44"/>
    </row>
    <row r="718" spans="1:20" ht="20.100000000000001" customHeight="1" x14ac:dyDescent="0.25">
      <c r="A718" s="11">
        <v>663</v>
      </c>
      <c r="B718" t="s">
        <v>550</v>
      </c>
      <c r="C718" s="21" t="str">
        <f>VLOOKUP(Table1[[#This Row],[pID]],FIFAdata5626[],5,)</f>
        <v>Tsuyoshi Watanabe</v>
      </c>
      <c r="D718" s="11" t="e" cm="1" vm="73">
        <f t="array" aca="1" ref="D718" ca="1">_xlfn.FIELDVALUE(Table1[[#This Row],[Team]],"image")</f>
        <v>#VALUE!</v>
      </c>
      <c r="E718" s="21" t="e" vm="74">
        <v>#VALUE!</v>
      </c>
      <c r="F718" s="11" t="str">
        <f>VLOOKUP(Table1[[#This Row],[pID]],FIFAdata5626[],7,FALSE)</f>
        <v>DEF</v>
      </c>
      <c r="G718" s="23">
        <v>71.666666666666671</v>
      </c>
      <c r="H718" s="11">
        <f>VLOOKUP(Table1[[#This Row],[pID]],FIFAdata5626[],8,FALSE)</f>
        <v>4.3</v>
      </c>
      <c r="I718" s="28" t="str">
        <f>IF(VLOOKUP(Table1[[#This Row],[pID]],FIFAdata5626[],9,FALSE)="playing","In the squad","Not selected")</f>
        <v>In the squad</v>
      </c>
      <c r="J718" s="11" t="str">
        <f>VLOOKUP(Table1[[#This Row],[Team]],Table2[],10,)</f>
        <v>Pot 2</v>
      </c>
      <c r="K718" s="11" t="str">
        <f>VLOOKUP(Table1[[#This Row],[Team]],Table2[],11,)</f>
        <v>Group F</v>
      </c>
      <c r="L718" s="1" t="b">
        <v>1</v>
      </c>
      <c r="M718" s="36">
        <v>0.79</v>
      </c>
      <c r="N718" s="37">
        <v>0.37</v>
      </c>
      <c r="O718" s="37">
        <v>0.19</v>
      </c>
      <c r="P718" s="37">
        <v>7.0000000000000007E-2</v>
      </c>
      <c r="Q718" s="38">
        <v>0.04</v>
      </c>
      <c r="R718" s="39" t="b">
        <v>0</v>
      </c>
      <c r="S718" s="11"/>
      <c r="T718" s="44"/>
    </row>
    <row r="719" spans="1:20" ht="20.100000000000001" customHeight="1" thickBot="1" x14ac:dyDescent="0.3">
      <c r="A719" s="20">
        <v>665</v>
      </c>
      <c r="B719" t="s">
        <v>551</v>
      </c>
      <c r="C719" s="22" t="str">
        <f>VLOOKUP(Table1[[#This Row],[pID]],FIFAdata5626[],5,)</f>
        <v>Hiroki Ito</v>
      </c>
      <c r="D719" s="20" t="e" cm="1" vm="73">
        <f t="array" aca="1" ref="D719" ca="1">_xlfn.FIELDVALUE(Table1[[#This Row],[Team]],"image")</f>
        <v>#VALUE!</v>
      </c>
      <c r="E719" s="22" t="e" vm="74">
        <v>#VALUE!</v>
      </c>
      <c r="F719" s="20" t="str">
        <f>VLOOKUP(Table1[[#This Row],[pID]],FIFAdata5626[],7,FALSE)</f>
        <v>DEF</v>
      </c>
      <c r="G719" s="24">
        <v>65</v>
      </c>
      <c r="H719" s="20">
        <f>VLOOKUP(Table1[[#This Row],[pID]],FIFAdata5626[],8,FALSE)</f>
        <v>3.9</v>
      </c>
      <c r="I719" s="30" t="str">
        <f>IF(VLOOKUP(Table1[[#This Row],[pID]],FIFAdata5626[],9,FALSE)="playing","In the squad","Not selected")</f>
        <v>In the squad</v>
      </c>
      <c r="J719" s="20" t="str">
        <f>VLOOKUP(Table1[[#This Row],[Team]],Table2[],10,)</f>
        <v>Pot 2</v>
      </c>
      <c r="K719" s="20" t="str">
        <f>VLOOKUP(Table1[[#This Row],[Team]],Table2[],11,)</f>
        <v>Group F</v>
      </c>
      <c r="L719" s="1" t="b">
        <v>1</v>
      </c>
      <c r="M719" s="40">
        <v>0.79</v>
      </c>
      <c r="N719" s="41">
        <v>0.37</v>
      </c>
      <c r="O719" s="41">
        <v>0.19</v>
      </c>
      <c r="P719" s="41">
        <v>7.0000000000000007E-2</v>
      </c>
      <c r="Q719" s="42">
        <v>0.04</v>
      </c>
      <c r="R719" s="43" t="b">
        <v>0</v>
      </c>
      <c r="S719" s="20"/>
      <c r="T719" s="45"/>
    </row>
    <row r="720" spans="1:20" ht="20.100000000000001" customHeight="1" x14ac:dyDescent="0.25">
      <c r="A720" s="11">
        <v>666</v>
      </c>
      <c r="B720" t="s">
        <v>552</v>
      </c>
      <c r="C720" s="21" t="str">
        <f>VLOOKUP(Table1[[#This Row],[pID]],FIFAdata5626[],5,)</f>
        <v>Shogo Taniguchi</v>
      </c>
      <c r="D720" s="11" t="e" cm="1" vm="73">
        <f t="array" aca="1" ref="D720" ca="1">_xlfn.FIELDVALUE(Table1[[#This Row],[Team]],"image")</f>
        <v>#VALUE!</v>
      </c>
      <c r="E720" s="21" t="e" vm="74">
        <v>#VALUE!</v>
      </c>
      <c r="F720" s="11" t="str">
        <f>VLOOKUP(Table1[[#This Row],[pID]],FIFAdata5626[],7,FALSE)</f>
        <v>DEF</v>
      </c>
      <c r="G720" s="23">
        <v>65</v>
      </c>
      <c r="H720" s="11">
        <f>VLOOKUP(Table1[[#This Row],[pID]],FIFAdata5626[],8,FALSE)</f>
        <v>3.9</v>
      </c>
      <c r="I720" s="28" t="str">
        <f>IF(VLOOKUP(Table1[[#This Row],[pID]],FIFAdata5626[],9,FALSE)="playing","In the squad","Not selected")</f>
        <v>In the squad</v>
      </c>
      <c r="J720" s="11" t="str">
        <f>VLOOKUP(Table1[[#This Row],[Team]],Table2[],10,)</f>
        <v>Pot 2</v>
      </c>
      <c r="K720" s="11" t="str">
        <f>VLOOKUP(Table1[[#This Row],[Team]],Table2[],11,)</f>
        <v>Group F</v>
      </c>
      <c r="L720" s="1" t="b">
        <v>1</v>
      </c>
      <c r="M720" s="36">
        <v>0.79</v>
      </c>
      <c r="N720" s="37">
        <v>0.37</v>
      </c>
      <c r="O720" s="37">
        <v>0.19</v>
      </c>
      <c r="P720" s="37">
        <v>7.0000000000000007E-2</v>
      </c>
      <c r="Q720" s="38">
        <v>0.04</v>
      </c>
      <c r="R720" s="39" t="b">
        <v>0</v>
      </c>
      <c r="S720" s="11"/>
      <c r="T720" s="44"/>
    </row>
    <row r="721" spans="1:20" ht="20.100000000000001" customHeight="1" x14ac:dyDescent="0.25">
      <c r="A721" s="11">
        <v>667</v>
      </c>
      <c r="B721" t="s">
        <v>553</v>
      </c>
      <c r="C721" s="21" t="str">
        <f>VLOOKUP(Table1[[#This Row],[pID]],FIFAdata5626[],5,)</f>
        <v>Ayumu Seko</v>
      </c>
      <c r="D721" s="11" t="e" cm="1" vm="73">
        <f t="array" aca="1" ref="D721" ca="1">_xlfn.FIELDVALUE(Table1[[#This Row],[Team]],"image")</f>
        <v>#VALUE!</v>
      </c>
      <c r="E721" s="21" t="e" vm="74">
        <v>#VALUE!</v>
      </c>
      <c r="F721" s="11" t="str">
        <f>VLOOKUP(Table1[[#This Row],[pID]],FIFAdata5626[],7,FALSE)</f>
        <v>DEF</v>
      </c>
      <c r="G721" s="23">
        <v>63.333333333333329</v>
      </c>
      <c r="H721" s="11">
        <f>VLOOKUP(Table1[[#This Row],[pID]],FIFAdata5626[],8,FALSE)</f>
        <v>3.8</v>
      </c>
      <c r="I721" s="28" t="str">
        <f>IF(VLOOKUP(Table1[[#This Row],[pID]],FIFAdata5626[],9,FALSE)="playing","In the squad","Not selected")</f>
        <v>In the squad</v>
      </c>
      <c r="J721" s="11" t="str">
        <f>VLOOKUP(Table1[[#This Row],[Team]],Table2[],10,)</f>
        <v>Pot 2</v>
      </c>
      <c r="K721" s="11" t="str">
        <f>VLOOKUP(Table1[[#This Row],[Team]],Table2[],11,)</f>
        <v>Group F</v>
      </c>
      <c r="L721" s="1" t="b">
        <v>1</v>
      </c>
      <c r="M721" s="36">
        <v>0.79</v>
      </c>
      <c r="N721" s="37">
        <v>0.37</v>
      </c>
      <c r="O721" s="37">
        <v>0.19</v>
      </c>
      <c r="P721" s="37">
        <v>7.0000000000000007E-2</v>
      </c>
      <c r="Q721" s="38">
        <v>0.04</v>
      </c>
      <c r="R721" s="39" t="b">
        <v>0</v>
      </c>
      <c r="S721" s="11"/>
      <c r="T721" s="44"/>
    </row>
    <row r="722" spans="1:20" ht="20.100000000000001" customHeight="1" x14ac:dyDescent="0.25">
      <c r="A722" s="11">
        <v>1456</v>
      </c>
      <c r="B722" t="s">
        <v>1150</v>
      </c>
      <c r="C722" s="21" t="str">
        <f>VLOOKUP(Table1[[#This Row],[pID]],FIFAdata5626[],5,)</f>
        <v>Yuto Nagatomo</v>
      </c>
      <c r="D722" s="11" t="e" cm="1" vm="73">
        <f t="array" aca="1" ref="D722" ca="1">_xlfn.FIELDVALUE(Table1[[#This Row],[Team]],"image")</f>
        <v>#VALUE!</v>
      </c>
      <c r="E722" s="21" t="e" vm="74">
        <v>#VALUE!</v>
      </c>
      <c r="F722" s="11" t="str">
        <f>VLOOKUP(Table1[[#This Row],[pID]],FIFAdata5626[],7,FALSE)</f>
        <v>DEF</v>
      </c>
      <c r="G722" s="23">
        <v>61.666666666666671</v>
      </c>
      <c r="H722" s="11">
        <f>VLOOKUP(Table1[[#This Row],[pID]],FIFAdata5626[],8,FALSE)</f>
        <v>3.7</v>
      </c>
      <c r="I722" s="28" t="str">
        <f>IF(VLOOKUP(Table1[[#This Row],[pID]],FIFAdata5626[],9,FALSE)="playing","In the squad","Not selected")</f>
        <v>In the squad</v>
      </c>
      <c r="J722" s="11" t="str">
        <f>VLOOKUP(Table1[[#This Row],[Team]],Table2[],10,)</f>
        <v>Pot 2</v>
      </c>
      <c r="K722" s="11" t="str">
        <f>VLOOKUP(Table1[[#This Row],[Team]],Table2[],11,)</f>
        <v>Group F</v>
      </c>
      <c r="L722" s="1" t="b">
        <v>1</v>
      </c>
      <c r="M722" s="36">
        <v>0.79</v>
      </c>
      <c r="N722" s="37">
        <v>0.37</v>
      </c>
      <c r="O722" s="37">
        <v>0.19</v>
      </c>
      <c r="P722" s="37">
        <v>7.0000000000000007E-2</v>
      </c>
      <c r="Q722" s="38">
        <v>0.04</v>
      </c>
      <c r="R722" s="39" t="b">
        <v>0</v>
      </c>
      <c r="S722" s="11"/>
      <c r="T722" s="44"/>
    </row>
    <row r="723" spans="1:20" ht="20.100000000000001" hidden="1" customHeight="1" x14ac:dyDescent="0.25">
      <c r="A723">
        <v>877</v>
      </c>
      <c r="B723" t="s">
        <v>730</v>
      </c>
      <c r="C723" t="str">
        <f>VLOOKUP(Table1[[#This Row],[pID]],FIFAdata5626[],5,)</f>
        <v>Martín Krug</v>
      </c>
      <c r="D723" s="11" t="e" cm="1" vm="75">
        <f t="array" aca="1" ref="D723" ca="1">_xlfn.FIELDVALUE(Table1[[#This Row],[Team]],"image")</f>
        <v>#VALUE!</v>
      </c>
      <c r="E723" t="e" vm="76">
        <v>#VALUE!</v>
      </c>
      <c r="F723" t="str">
        <f>VLOOKUP(Table1[[#This Row],[pID]],FIFAdata5626[],7,FALSE)</f>
        <v>DEF</v>
      </c>
      <c r="G723" s="8">
        <v>58.333333333333336</v>
      </c>
      <c r="H723">
        <f>VLOOKUP(Table1[[#This Row],[pID]],FIFAdata5626[],8,FALSE)</f>
        <v>3.5</v>
      </c>
      <c r="I723" s="14" t="str">
        <f>IF(VLOOKUP(Table1[[#This Row],[pID]],FIFAdata5626[],9,FALSE)="playing","In the squad","Not selected")</f>
        <v>Not selected</v>
      </c>
      <c r="J723" t="str">
        <f>VLOOKUP(Table1[[#This Row],[Team]],Table2[],10,)</f>
        <v>Pot 3</v>
      </c>
      <c r="K723" t="str">
        <f>VLOOKUP(Table1[[#This Row],[Team]],Table2[],11,)</f>
        <v>Group L</v>
      </c>
      <c r="L723" s="1"/>
      <c r="M723" s="17">
        <v>0.28999999999999998</v>
      </c>
      <c r="N723" s="9">
        <v>0.08</v>
      </c>
      <c r="O723" s="9">
        <v>0.04</v>
      </c>
      <c r="P723" s="9">
        <v>0.02</v>
      </c>
      <c r="Q723" s="16">
        <v>0.01</v>
      </c>
      <c r="R723" s="18" t="b">
        <v>0</v>
      </c>
      <c r="T723" s="13"/>
    </row>
    <row r="724" spans="1:20" ht="20.100000000000001" customHeight="1" x14ac:dyDescent="0.25">
      <c r="A724" s="11">
        <v>668</v>
      </c>
      <c r="B724" t="s">
        <v>554</v>
      </c>
      <c r="C724" s="21" t="str">
        <f>VLOOKUP(Table1[[#This Row],[pID]],FIFAdata5626[],5,)</f>
        <v>Junnosuke Suzuki</v>
      </c>
      <c r="D724" s="11" t="e" cm="1" vm="73">
        <f t="array" aca="1" ref="D724" ca="1">_xlfn.FIELDVALUE(Table1[[#This Row],[Team]],"image")</f>
        <v>#VALUE!</v>
      </c>
      <c r="E724" s="21" t="e" vm="74">
        <v>#VALUE!</v>
      </c>
      <c r="F724" s="11" t="str">
        <f>VLOOKUP(Table1[[#This Row],[pID]],FIFAdata5626[],7,FALSE)</f>
        <v>DEF</v>
      </c>
      <c r="G724" s="23">
        <v>58.333333333333336</v>
      </c>
      <c r="H724" s="11">
        <f>VLOOKUP(Table1[[#This Row],[pID]],FIFAdata5626[],8,FALSE)</f>
        <v>3.5</v>
      </c>
      <c r="I724" s="28" t="str">
        <f>IF(VLOOKUP(Table1[[#This Row],[pID]],FIFAdata5626[],9,FALSE)="playing","In the squad","Not selected")</f>
        <v>In the squad</v>
      </c>
      <c r="J724" s="11" t="str">
        <f>VLOOKUP(Table1[[#This Row],[Team]],Table2[],10,)</f>
        <v>Pot 2</v>
      </c>
      <c r="K724" s="11" t="str">
        <f>VLOOKUP(Table1[[#This Row],[Team]],Table2[],11,)</f>
        <v>Group F</v>
      </c>
      <c r="L724" s="1" t="b">
        <v>1</v>
      </c>
      <c r="M724" s="36">
        <v>0.79</v>
      </c>
      <c r="N724" s="37">
        <v>0.37</v>
      </c>
      <c r="O724" s="37">
        <v>0.19</v>
      </c>
      <c r="P724" s="37">
        <v>7.0000000000000007E-2</v>
      </c>
      <c r="Q724" s="38">
        <v>0.04</v>
      </c>
      <c r="R724" s="39" t="b">
        <v>0</v>
      </c>
      <c r="S724" s="11"/>
      <c r="T724" s="44"/>
    </row>
    <row r="725" spans="1:20" ht="20.100000000000001" customHeight="1" x14ac:dyDescent="0.25">
      <c r="A725" s="11">
        <v>1458</v>
      </c>
      <c r="B725" t="s">
        <v>1152</v>
      </c>
      <c r="C725" s="21" t="str">
        <f>VLOOKUP(Table1[[#This Row],[pID]],FIFAdata5626[],5,)</f>
        <v>Takefusa Kubo</v>
      </c>
      <c r="D725" s="11" t="e" cm="1" vm="73">
        <f t="array" aca="1" ref="D725" ca="1">_xlfn.FIELDVALUE(Table1[[#This Row],[Team]],"image")</f>
        <v>#VALUE!</v>
      </c>
      <c r="E725" s="21" t="e" vm="74">
        <v>#VALUE!</v>
      </c>
      <c r="F725" s="11" t="str">
        <f>VLOOKUP(Table1[[#This Row],[pID]],FIFAdata5626[],7,FALSE)</f>
        <v>MID</v>
      </c>
      <c r="G725" s="23">
        <v>70</v>
      </c>
      <c r="H725" s="11">
        <f>VLOOKUP(Table1[[#This Row],[pID]],FIFAdata5626[],8,FALSE)</f>
        <v>7</v>
      </c>
      <c r="I725" s="29" t="str">
        <f>IF(VLOOKUP(Table1[[#This Row],[pID]],FIFAdata5626[],9,FALSE)="playing","In the squad","Not selected")</f>
        <v>In the squad</v>
      </c>
      <c r="J725" s="11" t="str">
        <f>VLOOKUP(Table1[[#This Row],[Team]],Table2[],10,)</f>
        <v>Pot 2</v>
      </c>
      <c r="K725" s="11" t="str">
        <f>VLOOKUP(Table1[[#This Row],[Team]],Table2[],11,)</f>
        <v>Group F</v>
      </c>
      <c r="L725" s="2" t="b">
        <v>1</v>
      </c>
      <c r="M725" s="36">
        <v>0.79</v>
      </c>
      <c r="N725" s="37">
        <v>0.37</v>
      </c>
      <c r="O725" s="37">
        <v>0.19</v>
      </c>
      <c r="P725" s="37">
        <v>7.0000000000000007E-2</v>
      </c>
      <c r="Q725" s="38">
        <v>0.04</v>
      </c>
      <c r="R725" s="39" t="b">
        <v>0</v>
      </c>
      <c r="S725" s="11"/>
      <c r="T725" s="44"/>
    </row>
    <row r="726" spans="1:20" ht="20.100000000000001" customHeight="1" x14ac:dyDescent="0.25">
      <c r="A726" s="11">
        <v>1457</v>
      </c>
      <c r="B726" t="s">
        <v>1151</v>
      </c>
      <c r="C726" s="21" t="str">
        <f>VLOOKUP(Table1[[#This Row],[pID]],FIFAdata5626[],5,)</f>
        <v>Wataru Endo</v>
      </c>
      <c r="D726" s="11" t="e" cm="1" vm="73">
        <f t="array" aca="1" ref="D726" ca="1">_xlfn.FIELDVALUE(Table1[[#This Row],[Team]],"image")</f>
        <v>#VALUE!</v>
      </c>
      <c r="E726" s="21" t="e" vm="74">
        <v>#VALUE!</v>
      </c>
      <c r="F726" s="11" t="str">
        <f>VLOOKUP(Table1[[#This Row],[pID]],FIFAdata5626[],7,FALSE)</f>
        <v>MID</v>
      </c>
      <c r="G726" s="23">
        <v>60</v>
      </c>
      <c r="H726" s="11">
        <f>VLOOKUP(Table1[[#This Row],[pID]],FIFAdata5626[],8,FALSE)</f>
        <v>6</v>
      </c>
      <c r="I726" s="29" t="str">
        <f>IF(VLOOKUP(Table1[[#This Row],[pID]],FIFAdata5626[],9,FALSE)="playing","In the squad","Not selected")</f>
        <v>In the squad</v>
      </c>
      <c r="J726" s="11" t="str">
        <f>VLOOKUP(Table1[[#This Row],[Team]],Table2[],10,)</f>
        <v>Pot 2</v>
      </c>
      <c r="K726" s="11" t="str">
        <f>VLOOKUP(Table1[[#This Row],[Team]],Table2[],11,)</f>
        <v>Group F</v>
      </c>
      <c r="L726" s="2" t="b">
        <v>1</v>
      </c>
      <c r="M726" s="36">
        <v>0.79</v>
      </c>
      <c r="N726" s="37">
        <v>0.37</v>
      </c>
      <c r="O726" s="37">
        <v>0.19</v>
      </c>
      <c r="P726" s="37">
        <v>7.0000000000000007E-2</v>
      </c>
      <c r="Q726" s="38">
        <v>0.04</v>
      </c>
      <c r="R726" s="39" t="b">
        <v>0</v>
      </c>
      <c r="S726" s="11"/>
      <c r="T726" s="44"/>
    </row>
    <row r="727" spans="1:20" ht="20.100000000000001" customHeight="1" x14ac:dyDescent="0.25">
      <c r="A727" s="11">
        <v>682</v>
      </c>
      <c r="B727" t="s">
        <v>567</v>
      </c>
      <c r="C727" s="21" t="str">
        <f>VLOOKUP(Table1[[#This Row],[pID]],FIFAdata5626[],5,)</f>
        <v>Daichi Kamada</v>
      </c>
      <c r="D727" s="11" t="e" cm="1" vm="73">
        <f t="array" aca="1" ref="D727" ca="1">_xlfn.FIELDVALUE(Table1[[#This Row],[Team]],"image")</f>
        <v>#VALUE!</v>
      </c>
      <c r="E727" s="21" t="e" vm="74">
        <v>#VALUE!</v>
      </c>
      <c r="F727" s="11" t="str">
        <f>VLOOKUP(Table1[[#This Row],[pID]],FIFAdata5626[],7,FALSE)</f>
        <v>MID</v>
      </c>
      <c r="G727" s="23">
        <v>57.999999999999993</v>
      </c>
      <c r="H727" s="11">
        <f>VLOOKUP(Table1[[#This Row],[pID]],FIFAdata5626[],8,FALSE)</f>
        <v>5.8</v>
      </c>
      <c r="I727" s="28" t="str">
        <f>IF(VLOOKUP(Table1[[#This Row],[pID]],FIFAdata5626[],9,FALSE)="playing","In the squad","Not selected")</f>
        <v>In the squad</v>
      </c>
      <c r="J727" s="11" t="str">
        <f>VLOOKUP(Table1[[#This Row],[Team]],Table2[],10,)</f>
        <v>Pot 2</v>
      </c>
      <c r="K727" s="11" t="str">
        <f>VLOOKUP(Table1[[#This Row],[Team]],Table2[],11,)</f>
        <v>Group F</v>
      </c>
      <c r="L727" s="1" t="b">
        <v>1</v>
      </c>
      <c r="M727" s="36">
        <v>0.79</v>
      </c>
      <c r="N727" s="37">
        <v>0.37</v>
      </c>
      <c r="O727" s="37">
        <v>0.19</v>
      </c>
      <c r="P727" s="37">
        <v>7.0000000000000007E-2</v>
      </c>
      <c r="Q727" s="38">
        <v>0.04</v>
      </c>
      <c r="R727" s="39" t="b">
        <v>0</v>
      </c>
      <c r="S727" s="11"/>
      <c r="T727" s="44"/>
    </row>
    <row r="728" spans="1:20" ht="20.100000000000001" customHeight="1" x14ac:dyDescent="0.25">
      <c r="A728" s="11">
        <v>671</v>
      </c>
      <c r="B728" t="s">
        <v>557</v>
      </c>
      <c r="C728" s="21" t="str">
        <f>VLOOKUP(Table1[[#This Row],[pID]],FIFAdata5626[],5,)</f>
        <v>Keito Nakamura</v>
      </c>
      <c r="D728" s="11" t="e" cm="1" vm="73">
        <f t="array" aca="1" ref="D728" ca="1">_xlfn.FIELDVALUE(Table1[[#This Row],[Team]],"image")</f>
        <v>#VALUE!</v>
      </c>
      <c r="E728" s="21" t="e" vm="74">
        <v>#VALUE!</v>
      </c>
      <c r="F728" s="11" t="str">
        <f>VLOOKUP(Table1[[#This Row],[pID]],FIFAdata5626[],7,FALSE)</f>
        <v>MID</v>
      </c>
      <c r="G728" s="23">
        <v>55.000000000000007</v>
      </c>
      <c r="H728" s="11">
        <f>VLOOKUP(Table1[[#This Row],[pID]],FIFAdata5626[],8,FALSE)</f>
        <v>5.5</v>
      </c>
      <c r="I728" s="28" t="str">
        <f>IF(VLOOKUP(Table1[[#This Row],[pID]],FIFAdata5626[],9,FALSE)="playing","In the squad","Not selected")</f>
        <v>In the squad</v>
      </c>
      <c r="J728" s="11" t="str">
        <f>VLOOKUP(Table1[[#This Row],[Team]],Table2[],10,)</f>
        <v>Pot 2</v>
      </c>
      <c r="K728" s="11" t="str">
        <f>VLOOKUP(Table1[[#This Row],[Team]],Table2[],11,)</f>
        <v>Group F</v>
      </c>
      <c r="L728" s="1" t="b">
        <v>1</v>
      </c>
      <c r="M728" s="36">
        <v>0.79</v>
      </c>
      <c r="N728" s="37">
        <v>0.37</v>
      </c>
      <c r="O728" s="37">
        <v>0.19</v>
      </c>
      <c r="P728" s="37">
        <v>7.0000000000000007E-2</v>
      </c>
      <c r="Q728" s="38">
        <v>0.04</v>
      </c>
      <c r="R728" s="39" t="b">
        <v>0</v>
      </c>
      <c r="S728" s="11"/>
      <c r="T728" s="44"/>
    </row>
    <row r="729" spans="1:20" ht="20.100000000000001" hidden="1" customHeight="1" x14ac:dyDescent="0.25">
      <c r="A729">
        <v>883</v>
      </c>
      <c r="B729" t="s">
        <v>736</v>
      </c>
      <c r="C729" t="str">
        <f>VLOOKUP(Table1[[#This Row],[pID]],FIFAdata5626[],5,)</f>
        <v>Kadir Barría</v>
      </c>
      <c r="D729" s="11" t="e" cm="1" vm="75">
        <f t="array" aca="1" ref="D729" ca="1">_xlfn.FIELDVALUE(Table1[[#This Row],[Team]],"image")</f>
        <v>#VALUE!</v>
      </c>
      <c r="E729" t="e" vm="76">
        <v>#VALUE!</v>
      </c>
      <c r="F729" t="str">
        <f>VLOOKUP(Table1[[#This Row],[pID]],FIFAdata5626[],7,FALSE)</f>
        <v>FWD</v>
      </c>
      <c r="G729" s="8">
        <v>38.095238095238095</v>
      </c>
      <c r="H729">
        <f>VLOOKUP(Table1[[#This Row],[pID]],FIFAdata5626[],8,FALSE)</f>
        <v>4</v>
      </c>
      <c r="I729" s="15" t="str">
        <f>IF(VLOOKUP(Table1[[#This Row],[pID]],FIFAdata5626[],9,FALSE)="playing","In the squad","Not selected")</f>
        <v>Not selected</v>
      </c>
      <c r="J729" t="str">
        <f>VLOOKUP(Table1[[#This Row],[Team]],Table2[],10,)</f>
        <v>Pot 3</v>
      </c>
      <c r="K729" t="str">
        <f>VLOOKUP(Table1[[#This Row],[Team]],Table2[],11,)</f>
        <v>Group L</v>
      </c>
      <c r="L729" s="2"/>
      <c r="M729" s="17">
        <v>0.28999999999999998</v>
      </c>
      <c r="N729" s="9">
        <v>0.08</v>
      </c>
      <c r="O729" s="9">
        <v>0.04</v>
      </c>
      <c r="P729" s="9">
        <v>0.02</v>
      </c>
      <c r="Q729" s="16">
        <v>0.01</v>
      </c>
      <c r="R729" s="18" t="b">
        <v>0</v>
      </c>
      <c r="T729" s="13"/>
    </row>
    <row r="730" spans="1:20" ht="20.100000000000001" customHeight="1" x14ac:dyDescent="0.25">
      <c r="A730" s="11">
        <v>669</v>
      </c>
      <c r="B730" t="s">
        <v>555</v>
      </c>
      <c r="C730" s="21" t="str">
        <f>VLOOKUP(Table1[[#This Row],[pID]],FIFAdata5626[],5,)</f>
        <v>Junya Ito</v>
      </c>
      <c r="D730" s="11" t="e" cm="1" vm="73">
        <f t="array" aca="1" ref="D730" ca="1">_xlfn.FIELDVALUE(Table1[[#This Row],[Team]],"image")</f>
        <v>#VALUE!</v>
      </c>
      <c r="E730" s="21" t="e" vm="74">
        <v>#VALUE!</v>
      </c>
      <c r="F730" s="11" t="str">
        <f>VLOOKUP(Table1[[#This Row],[pID]],FIFAdata5626[],7,FALSE)</f>
        <v>MID</v>
      </c>
      <c r="G730" s="23">
        <v>50</v>
      </c>
      <c r="H730" s="11">
        <f>VLOOKUP(Table1[[#This Row],[pID]],FIFAdata5626[],8,FALSE)</f>
        <v>5</v>
      </c>
      <c r="I730" s="29" t="str">
        <f>IF(VLOOKUP(Table1[[#This Row],[pID]],FIFAdata5626[],9,FALSE)="playing","In the squad","Not selected")</f>
        <v>In the squad</v>
      </c>
      <c r="J730" s="11" t="str">
        <f>VLOOKUP(Table1[[#This Row],[Team]],Table2[],10,)</f>
        <v>Pot 2</v>
      </c>
      <c r="K730" s="11" t="str">
        <f>VLOOKUP(Table1[[#This Row],[Team]],Table2[],11,)</f>
        <v>Group F</v>
      </c>
      <c r="L730" s="2" t="b">
        <v>1</v>
      </c>
      <c r="M730" s="36">
        <v>0.79</v>
      </c>
      <c r="N730" s="37">
        <v>0.37</v>
      </c>
      <c r="O730" s="37">
        <v>0.19</v>
      </c>
      <c r="P730" s="37">
        <v>7.0000000000000007E-2</v>
      </c>
      <c r="Q730" s="38">
        <v>0.04</v>
      </c>
      <c r="R730" s="39" t="b">
        <v>0</v>
      </c>
      <c r="S730" s="11"/>
      <c r="T730" s="44"/>
    </row>
    <row r="731" spans="1:20" ht="20.100000000000001" customHeight="1" x14ac:dyDescent="0.25">
      <c r="A731" s="11">
        <v>670</v>
      </c>
      <c r="B731" t="s">
        <v>556</v>
      </c>
      <c r="C731" s="21" t="str">
        <f>VLOOKUP(Table1[[#This Row],[pID]],FIFAdata5626[],5,)</f>
        <v>Daizen Maeda</v>
      </c>
      <c r="D731" s="11" t="e" cm="1" vm="73">
        <f t="array" aca="1" ref="D731" ca="1">_xlfn.FIELDVALUE(Table1[[#This Row],[Team]],"image")</f>
        <v>#VALUE!</v>
      </c>
      <c r="E731" s="21" t="e" vm="74">
        <v>#VALUE!</v>
      </c>
      <c r="F731" s="11" t="str">
        <f>VLOOKUP(Table1[[#This Row],[pID]],FIFAdata5626[],7,FALSE)</f>
        <v>MID</v>
      </c>
      <c r="G731" s="23">
        <v>50</v>
      </c>
      <c r="H731" s="11">
        <f>VLOOKUP(Table1[[#This Row],[pID]],FIFAdata5626[],8,FALSE)</f>
        <v>5</v>
      </c>
      <c r="I731" s="29" t="str">
        <f>IF(VLOOKUP(Table1[[#This Row],[pID]],FIFAdata5626[],9,FALSE)="playing","In the squad","Not selected")</f>
        <v>In the squad</v>
      </c>
      <c r="J731" s="11" t="str">
        <f>VLOOKUP(Table1[[#This Row],[Team]],Table2[],10,)</f>
        <v>Pot 2</v>
      </c>
      <c r="K731" s="11" t="str">
        <f>VLOOKUP(Table1[[#This Row],[Team]],Table2[],11,)</f>
        <v>Group F</v>
      </c>
      <c r="L731" s="2" t="b">
        <v>1</v>
      </c>
      <c r="M731" s="36">
        <v>0.79</v>
      </c>
      <c r="N731" s="37">
        <v>0.37</v>
      </c>
      <c r="O731" s="37">
        <v>0.19</v>
      </c>
      <c r="P731" s="37">
        <v>7.0000000000000007E-2</v>
      </c>
      <c r="Q731" s="38">
        <v>0.04</v>
      </c>
      <c r="R731" s="39" t="b">
        <v>0</v>
      </c>
      <c r="S731" s="11"/>
      <c r="T731" s="44"/>
    </row>
    <row r="732" spans="1:20" ht="20.100000000000001" customHeight="1" x14ac:dyDescent="0.25">
      <c r="A732" s="11">
        <v>680</v>
      </c>
      <c r="B732" t="s">
        <v>565</v>
      </c>
      <c r="C732" s="21" t="str">
        <f>VLOOKUP(Table1[[#This Row],[pID]],FIFAdata5626[],5,)</f>
        <v>Yuito Suzuki</v>
      </c>
      <c r="D732" s="11" t="e" cm="1" vm="73">
        <f t="array" aca="1" ref="D732" ca="1">_xlfn.FIELDVALUE(Table1[[#This Row],[Team]],"image")</f>
        <v>#VALUE!</v>
      </c>
      <c r="E732" s="21" t="e" vm="74">
        <v>#VALUE!</v>
      </c>
      <c r="F732" s="11" t="str">
        <f>VLOOKUP(Table1[[#This Row],[pID]],FIFAdata5626[],7,FALSE)</f>
        <v>MID</v>
      </c>
      <c r="G732" s="23">
        <v>50</v>
      </c>
      <c r="H732" s="11">
        <f>VLOOKUP(Table1[[#This Row],[pID]],FIFAdata5626[],8,FALSE)</f>
        <v>5</v>
      </c>
      <c r="I732" s="29" t="str">
        <f>IF(VLOOKUP(Table1[[#This Row],[pID]],FIFAdata5626[],9,FALSE)="playing","In the squad","Not selected")</f>
        <v>In the squad</v>
      </c>
      <c r="J732" s="11" t="str">
        <f>VLOOKUP(Table1[[#This Row],[Team]],Table2[],10,)</f>
        <v>Pot 2</v>
      </c>
      <c r="K732" s="11" t="str">
        <f>VLOOKUP(Table1[[#This Row],[Team]],Table2[],11,)</f>
        <v>Group F</v>
      </c>
      <c r="L732" s="2" t="b">
        <v>1</v>
      </c>
      <c r="M732" s="36">
        <v>0.79</v>
      </c>
      <c r="N732" s="37">
        <v>0.37</v>
      </c>
      <c r="O732" s="37">
        <v>0.19</v>
      </c>
      <c r="P732" s="37">
        <v>7.0000000000000007E-2</v>
      </c>
      <c r="Q732" s="38">
        <v>0.04</v>
      </c>
      <c r="R732" s="39" t="b">
        <v>0</v>
      </c>
      <c r="S732" s="11"/>
      <c r="T732" s="44"/>
    </row>
    <row r="733" spans="1:20" ht="20.100000000000001" customHeight="1" x14ac:dyDescent="0.25">
      <c r="A733" s="11">
        <v>681</v>
      </c>
      <c r="B733" t="s">
        <v>566</v>
      </c>
      <c r="C733" s="21" t="str">
        <f>VLOOKUP(Table1[[#This Row],[pID]],FIFAdata5626[],5,)</f>
        <v>Ao Tanaka</v>
      </c>
      <c r="D733" s="11" t="e" cm="1" vm="73">
        <f t="array" aca="1" ref="D733" ca="1">_xlfn.FIELDVALUE(Table1[[#This Row],[Team]],"image")</f>
        <v>#VALUE!</v>
      </c>
      <c r="E733" s="21" t="e" vm="74">
        <v>#VALUE!</v>
      </c>
      <c r="F733" s="11" t="str">
        <f>VLOOKUP(Table1[[#This Row],[pID]],FIFAdata5626[],7,FALSE)</f>
        <v>MID</v>
      </c>
      <c r="G733" s="23">
        <v>50</v>
      </c>
      <c r="H733" s="11">
        <f>VLOOKUP(Table1[[#This Row],[pID]],FIFAdata5626[],8,FALSE)</f>
        <v>5</v>
      </c>
      <c r="I733" s="29" t="str">
        <f>IF(VLOOKUP(Table1[[#This Row],[pID]],FIFAdata5626[],9,FALSE)="playing","In the squad","Not selected")</f>
        <v>In the squad</v>
      </c>
      <c r="J733" s="11" t="str">
        <f>VLOOKUP(Table1[[#This Row],[Team]],Table2[],10,)</f>
        <v>Pot 2</v>
      </c>
      <c r="K733" s="11" t="str">
        <f>VLOOKUP(Table1[[#This Row],[Team]],Table2[],11,)</f>
        <v>Group F</v>
      </c>
      <c r="L733" s="2" t="b">
        <v>1</v>
      </c>
      <c r="M733" s="36">
        <v>0.79</v>
      </c>
      <c r="N733" s="37">
        <v>0.37</v>
      </c>
      <c r="O733" s="37">
        <v>0.19</v>
      </c>
      <c r="P733" s="37">
        <v>7.0000000000000007E-2</v>
      </c>
      <c r="Q733" s="38">
        <v>0.04</v>
      </c>
      <c r="R733" s="39" t="b">
        <v>0</v>
      </c>
      <c r="S733" s="11"/>
      <c r="T733" s="44"/>
    </row>
    <row r="734" spans="1:20" ht="20.100000000000001" customHeight="1" x14ac:dyDescent="0.25">
      <c r="A734" s="11">
        <v>659</v>
      </c>
      <c r="B734" t="s">
        <v>548</v>
      </c>
      <c r="C734" s="21" t="str">
        <f>VLOOKUP(Table1[[#This Row],[pID]],FIFAdata5626[],5,)</f>
        <v>Kaishu Sano</v>
      </c>
      <c r="D734" s="11" t="e" cm="1" vm="73">
        <f t="array" aca="1" ref="D734" ca="1">_xlfn.FIELDVALUE(Table1[[#This Row],[Team]],"image")</f>
        <v>#VALUE!</v>
      </c>
      <c r="E734" s="21" t="e" vm="74">
        <v>#VALUE!</v>
      </c>
      <c r="F734" s="11" t="str">
        <f>VLOOKUP(Table1[[#This Row],[pID]],FIFAdata5626[],7,FALSE)</f>
        <v>MID</v>
      </c>
      <c r="G734" s="23">
        <v>49.000000000000007</v>
      </c>
      <c r="H734" s="11">
        <f>VLOOKUP(Table1[[#This Row],[pID]],FIFAdata5626[],8,FALSE)</f>
        <v>4.9000000000000004</v>
      </c>
      <c r="I734" s="28" t="str">
        <f>IF(VLOOKUP(Table1[[#This Row],[pID]],FIFAdata5626[],9,FALSE)="playing","In the squad","Not selected")</f>
        <v>In the squad</v>
      </c>
      <c r="J734" s="11" t="str">
        <f>VLOOKUP(Table1[[#This Row],[Team]],Table2[],10,)</f>
        <v>Pot 2</v>
      </c>
      <c r="K734" s="11" t="str">
        <f>VLOOKUP(Table1[[#This Row],[Team]],Table2[],11,)</f>
        <v>Group F</v>
      </c>
      <c r="L734" s="1" t="b">
        <v>1</v>
      </c>
      <c r="M734" s="36">
        <v>0.79</v>
      </c>
      <c r="N734" s="37">
        <v>0.37</v>
      </c>
      <c r="O734" s="37">
        <v>0.19</v>
      </c>
      <c r="P734" s="37">
        <v>7.0000000000000007E-2</v>
      </c>
      <c r="Q734" s="38">
        <v>0.04</v>
      </c>
      <c r="R734" s="39" t="b">
        <v>0</v>
      </c>
      <c r="S734" s="11"/>
      <c r="T734" s="44"/>
    </row>
    <row r="735" spans="1:20" ht="20.100000000000001" customHeight="1" x14ac:dyDescent="0.25">
      <c r="A735" s="11">
        <v>672</v>
      </c>
      <c r="B735" t="s">
        <v>558</v>
      </c>
      <c r="C735" s="21" t="str">
        <f>VLOOKUP(Table1[[#This Row],[pID]],FIFAdata5626[],5,)</f>
        <v>Ayase Ueda</v>
      </c>
      <c r="D735" s="11" t="e" cm="1" vm="73">
        <f t="array" aca="1" ref="D735" ca="1">_xlfn.FIELDVALUE(Table1[[#This Row],[Team]],"image")</f>
        <v>#VALUE!</v>
      </c>
      <c r="E735" s="21" t="e" vm="74">
        <v>#VALUE!</v>
      </c>
      <c r="F735" s="11" t="str">
        <f>VLOOKUP(Table1[[#This Row],[pID]],FIFAdata5626[],7,FALSE)</f>
        <v>FWD</v>
      </c>
      <c r="G735" s="23">
        <v>66.666666666666657</v>
      </c>
      <c r="H735" s="11">
        <f>VLOOKUP(Table1[[#This Row],[pID]],FIFAdata5626[],8,FALSE)</f>
        <v>7</v>
      </c>
      <c r="I735" s="29" t="str">
        <f>IF(VLOOKUP(Table1[[#This Row],[pID]],FIFAdata5626[],9,FALSE)="playing","In the squad","Not selected")</f>
        <v>In the squad</v>
      </c>
      <c r="J735" s="11" t="str">
        <f>VLOOKUP(Table1[[#This Row],[Team]],Table2[],10,)</f>
        <v>Pot 2</v>
      </c>
      <c r="K735" s="11" t="str">
        <f>VLOOKUP(Table1[[#This Row],[Team]],Table2[],11,)</f>
        <v>Group F</v>
      </c>
      <c r="L735" s="2" t="b">
        <v>1</v>
      </c>
      <c r="M735" s="36">
        <v>0.79</v>
      </c>
      <c r="N735" s="37">
        <v>0.37</v>
      </c>
      <c r="O735" s="37">
        <v>0.19</v>
      </c>
      <c r="P735" s="37">
        <v>7.0000000000000007E-2</v>
      </c>
      <c r="Q735" s="38">
        <v>0.04</v>
      </c>
      <c r="R735" s="39" t="b">
        <v>0</v>
      </c>
      <c r="S735" s="11"/>
      <c r="T735" s="44"/>
    </row>
    <row r="736" spans="1:20" ht="20.100000000000001" customHeight="1" x14ac:dyDescent="0.25">
      <c r="A736" s="11">
        <v>673</v>
      </c>
      <c r="B736" t="s">
        <v>559</v>
      </c>
      <c r="C736" s="21" t="str">
        <f>VLOOKUP(Table1[[#This Row],[pID]],FIFAdata5626[],5,)</f>
        <v>Koki Ogawa</v>
      </c>
      <c r="D736" s="11" t="e" cm="1" vm="73">
        <f t="array" aca="1" ref="D736" ca="1">_xlfn.FIELDVALUE(Table1[[#This Row],[Team]],"image")</f>
        <v>#VALUE!</v>
      </c>
      <c r="E736" s="21" t="e" vm="74">
        <v>#VALUE!</v>
      </c>
      <c r="F736" s="11" t="str">
        <f>VLOOKUP(Table1[[#This Row],[pID]],FIFAdata5626[],7,FALSE)</f>
        <v>FWD</v>
      </c>
      <c r="G736" s="23">
        <v>46.666666666666664</v>
      </c>
      <c r="H736" s="11">
        <f>VLOOKUP(Table1[[#This Row],[pID]],FIFAdata5626[],8,FALSE)</f>
        <v>4.9000000000000004</v>
      </c>
      <c r="I736" s="28" t="str">
        <f>IF(VLOOKUP(Table1[[#This Row],[pID]],FIFAdata5626[],9,FALSE)="playing","In the squad","Not selected")</f>
        <v>In the squad</v>
      </c>
      <c r="J736" s="11" t="str">
        <f>VLOOKUP(Table1[[#This Row],[Team]],Table2[],10,)</f>
        <v>Pot 2</v>
      </c>
      <c r="K736" s="11" t="str">
        <f>VLOOKUP(Table1[[#This Row],[Team]],Table2[],11,)</f>
        <v>Group F</v>
      </c>
      <c r="L736" s="1" t="b">
        <v>1</v>
      </c>
      <c r="M736" s="36">
        <v>0.79</v>
      </c>
      <c r="N736" s="37">
        <v>0.37</v>
      </c>
      <c r="O736" s="37">
        <v>0.19</v>
      </c>
      <c r="P736" s="37">
        <v>7.0000000000000007E-2</v>
      </c>
      <c r="Q736" s="38">
        <v>0.04</v>
      </c>
      <c r="R736" s="39" t="b">
        <v>0</v>
      </c>
      <c r="S736" s="11"/>
      <c r="T736" s="44"/>
    </row>
    <row r="737" spans="1:20" ht="20.100000000000001" hidden="1" customHeight="1" x14ac:dyDescent="0.25">
      <c r="A737">
        <v>891</v>
      </c>
      <c r="B737" t="s">
        <v>744</v>
      </c>
      <c r="C737" t="str">
        <f>VLOOKUP(Table1[[#This Row],[pID]],FIFAdata5626[],5,)</f>
        <v>Lucas Romero</v>
      </c>
      <c r="D737" s="11" t="e" cm="1" vm="77">
        <f t="array" aca="1" ref="D737" ca="1">_xlfn.FIELDVALUE(Table1[[#This Row],[Team]],"image")</f>
        <v>#VALUE!</v>
      </c>
      <c r="E737" t="e" vm="78">
        <v>#VALUE!</v>
      </c>
      <c r="F737" t="str">
        <f>VLOOKUP(Table1[[#This Row],[pID]],FIFAdata5626[],7,FALSE)</f>
        <v>MID</v>
      </c>
      <c r="G737" s="8">
        <v>55.999999999999993</v>
      </c>
      <c r="H737">
        <f>VLOOKUP(Table1[[#This Row],[pID]],FIFAdata5626[],8,FALSE)</f>
        <v>5.6</v>
      </c>
      <c r="I737" s="14" t="str">
        <f>IF(VLOOKUP(Table1[[#This Row],[pID]],FIFAdata5626[],9,FALSE)="playing","In the squad","Not selected")</f>
        <v>Not selected</v>
      </c>
      <c r="J737" t="str">
        <f>VLOOKUP(Table1[[#This Row],[Team]],Table2[],10,)</f>
        <v>Pot 3</v>
      </c>
      <c r="K737" t="str">
        <f>VLOOKUP(Table1[[#This Row],[Team]],Table2[],11,)</f>
        <v>Group D</v>
      </c>
      <c r="L737" s="1"/>
      <c r="M737" s="17">
        <v>0.65</v>
      </c>
      <c r="N737" s="9">
        <v>0.26</v>
      </c>
      <c r="O737" s="9">
        <v>0.1</v>
      </c>
      <c r="P737" s="9">
        <v>0.03</v>
      </c>
      <c r="Q737" s="16">
        <v>0.01</v>
      </c>
      <c r="R737" s="18" t="b">
        <v>0</v>
      </c>
      <c r="T737" s="13"/>
    </row>
    <row r="738" spans="1:20" ht="20.100000000000001" customHeight="1" x14ac:dyDescent="0.25">
      <c r="A738" s="11">
        <v>675</v>
      </c>
      <c r="B738" t="s">
        <v>560</v>
      </c>
      <c r="C738" s="21" t="str">
        <f>VLOOKUP(Table1[[#This Row],[pID]],FIFAdata5626[],5,)</f>
        <v>Keisuke Goto</v>
      </c>
      <c r="D738" s="11" t="e" cm="1" vm="73">
        <f t="array" aca="1" ref="D738" ca="1">_xlfn.FIELDVALUE(Table1[[#This Row],[Team]],"image")</f>
        <v>#VALUE!</v>
      </c>
      <c r="E738" s="21" t="e" vm="74">
        <v>#VALUE!</v>
      </c>
      <c r="F738" s="11" t="str">
        <f>VLOOKUP(Table1[[#This Row],[pID]],FIFAdata5626[],7,FALSE)</f>
        <v>FWD</v>
      </c>
      <c r="G738" s="23">
        <v>40</v>
      </c>
      <c r="H738" s="11">
        <f>VLOOKUP(Table1[[#This Row],[pID]],FIFAdata5626[],8,FALSE)</f>
        <v>4.2</v>
      </c>
      <c r="I738" s="28" t="str">
        <f>IF(VLOOKUP(Table1[[#This Row],[pID]],FIFAdata5626[],9,FALSE)="playing","In the squad","Not selected")</f>
        <v>In the squad</v>
      </c>
      <c r="J738" s="11" t="str">
        <f>VLOOKUP(Table1[[#This Row],[Team]],Table2[],10,)</f>
        <v>Pot 2</v>
      </c>
      <c r="K738" s="11" t="str">
        <f>VLOOKUP(Table1[[#This Row],[Team]],Table2[],11,)</f>
        <v>Group F</v>
      </c>
      <c r="L738" s="1" t="b">
        <v>1</v>
      </c>
      <c r="M738" s="36">
        <v>0.79</v>
      </c>
      <c r="N738" s="37">
        <v>0.37</v>
      </c>
      <c r="O738" s="37">
        <v>0.19</v>
      </c>
      <c r="P738" s="37">
        <v>7.0000000000000007E-2</v>
      </c>
      <c r="Q738" s="38">
        <v>0.04</v>
      </c>
      <c r="R738" s="39" t="b">
        <v>0</v>
      </c>
      <c r="S738" s="11"/>
      <c r="T738" s="44"/>
    </row>
    <row r="739" spans="1:20" ht="20.100000000000001" customHeight="1" x14ac:dyDescent="0.25">
      <c r="A739" s="11">
        <v>676</v>
      </c>
      <c r="B739" t="s">
        <v>561</v>
      </c>
      <c r="C739" s="21" t="str">
        <f>VLOOKUP(Table1[[#This Row],[pID]],FIFAdata5626[],5,)</f>
        <v>Kento Shiogai</v>
      </c>
      <c r="D739" s="11" t="e" cm="1" vm="73">
        <f t="array" aca="1" ref="D739" ca="1">_xlfn.FIELDVALUE(Table1[[#This Row],[Team]],"image")</f>
        <v>#VALUE!</v>
      </c>
      <c r="E739" s="21" t="e" vm="74">
        <v>#VALUE!</v>
      </c>
      <c r="F739" s="11" t="str">
        <f>VLOOKUP(Table1[[#This Row],[pID]],FIFAdata5626[],7,FALSE)</f>
        <v>FWD</v>
      </c>
      <c r="G739" s="23">
        <v>38.095238095238095</v>
      </c>
      <c r="H739" s="11">
        <f>VLOOKUP(Table1[[#This Row],[pID]],FIFAdata5626[],8,FALSE)</f>
        <v>4</v>
      </c>
      <c r="I739" s="29" t="str">
        <f>IF(VLOOKUP(Table1[[#This Row],[pID]],FIFAdata5626[],9,FALSE)="playing","In the squad","Not selected")</f>
        <v>In the squad</v>
      </c>
      <c r="J739" s="11" t="str">
        <f>VLOOKUP(Table1[[#This Row],[Team]],Table2[],10,)</f>
        <v>Pot 2</v>
      </c>
      <c r="K739" s="11" t="str">
        <f>VLOOKUP(Table1[[#This Row],[Team]],Table2[],11,)</f>
        <v>Group F</v>
      </c>
      <c r="L739" s="2" t="b">
        <v>1</v>
      </c>
      <c r="M739" s="36">
        <v>0.79</v>
      </c>
      <c r="N739" s="37">
        <v>0.37</v>
      </c>
      <c r="O739" s="37">
        <v>0.19</v>
      </c>
      <c r="P739" s="37">
        <v>7.0000000000000007E-2</v>
      </c>
      <c r="Q739" s="38">
        <v>0.04</v>
      </c>
      <c r="R739" s="39" t="b">
        <v>0</v>
      </c>
      <c r="S739" s="11"/>
      <c r="T739" s="44"/>
    </row>
    <row r="740" spans="1:20" ht="20.100000000000001" customHeight="1" x14ac:dyDescent="0.25">
      <c r="A740" s="11">
        <v>709</v>
      </c>
      <c r="B740" t="s">
        <v>591</v>
      </c>
      <c r="C740" s="21" t="str">
        <f>VLOOKUP(Table1[[#This Row],[pID]],FIFAdata5626[],5,)</f>
        <v>Yazeed  Abulaila</v>
      </c>
      <c r="D740" s="11" t="e" cm="1" vm="65">
        <f t="array" aca="1" ref="D740" ca="1">_xlfn.FIELDVALUE(Table1[[#This Row],[Team]],"image")</f>
        <v>#VALUE!</v>
      </c>
      <c r="E740" s="21" t="e" vm="66">
        <v>#VALUE!</v>
      </c>
      <c r="F740" s="11" t="str">
        <f>VLOOKUP(Table1[[#This Row],[pID]],FIFAdata5626[],7,FALSE)</f>
        <v>GK</v>
      </c>
      <c r="G740" s="23">
        <v>78</v>
      </c>
      <c r="H740" s="11">
        <f>VLOOKUP(Table1[[#This Row],[pID]],FIFAdata5626[],8,FALSE)</f>
        <v>3.9</v>
      </c>
      <c r="I740" s="28" t="str">
        <f>IF(VLOOKUP(Table1[[#This Row],[pID]],FIFAdata5626[],9,FALSE)="playing","In the squad","Not selected")</f>
        <v>In the squad</v>
      </c>
      <c r="J740" s="11" t="str">
        <f>VLOOKUP(Table1[[#This Row],[Team]],Table2[],10,)</f>
        <v>Pot 4</v>
      </c>
      <c r="K740" s="11" t="str">
        <f>VLOOKUP(Table1[[#This Row],[Team]],Table2[],11,)</f>
        <v>Group J</v>
      </c>
      <c r="L740" s="1" t="b">
        <v>1</v>
      </c>
      <c r="M740" s="36">
        <v>0.21</v>
      </c>
      <c r="N740" s="37">
        <v>0.05</v>
      </c>
      <c r="O740" s="37">
        <v>0.03</v>
      </c>
      <c r="P740" s="37">
        <v>0.02</v>
      </c>
      <c r="Q740" s="38">
        <v>0.01</v>
      </c>
      <c r="R740" s="39" t="b">
        <v>0</v>
      </c>
      <c r="S740" s="11"/>
      <c r="T740" s="44"/>
    </row>
    <row r="741" spans="1:20" ht="20.100000000000001" customHeight="1" x14ac:dyDescent="0.25">
      <c r="A741" s="11">
        <v>710</v>
      </c>
      <c r="B741" t="s">
        <v>592</v>
      </c>
      <c r="C741" s="21" t="str">
        <f>VLOOKUP(Table1[[#This Row],[pID]],FIFAdata5626[],5,)</f>
        <v>Abdallah Al Fakhouri</v>
      </c>
      <c r="D741" s="11" t="e" cm="1" vm="65">
        <f t="array" aca="1" ref="D741" ca="1">_xlfn.FIELDVALUE(Table1[[#This Row],[Team]],"image")</f>
        <v>#VALUE!</v>
      </c>
      <c r="E741" s="21" t="e" vm="66">
        <v>#VALUE!</v>
      </c>
      <c r="F741" s="11" t="str">
        <f>VLOOKUP(Table1[[#This Row],[pID]],FIFAdata5626[],7,FALSE)</f>
        <v>GK</v>
      </c>
      <c r="G741" s="23">
        <v>72</v>
      </c>
      <c r="H741" s="11">
        <f>VLOOKUP(Table1[[#This Row],[pID]],FIFAdata5626[],8,FALSE)</f>
        <v>3.6</v>
      </c>
      <c r="I741" s="28" t="str">
        <f>IF(VLOOKUP(Table1[[#This Row],[pID]],FIFAdata5626[],9,FALSE)="playing","In the squad","Not selected")</f>
        <v>In the squad</v>
      </c>
      <c r="J741" s="11" t="str">
        <f>VLOOKUP(Table1[[#This Row],[Team]],Table2[],10,)</f>
        <v>Pot 4</v>
      </c>
      <c r="K741" s="11" t="str">
        <f>VLOOKUP(Table1[[#This Row],[Team]],Table2[],11,)</f>
        <v>Group J</v>
      </c>
      <c r="L741" s="1" t="b">
        <v>1</v>
      </c>
      <c r="M741" s="36">
        <v>0.21</v>
      </c>
      <c r="N741" s="37">
        <v>0.05</v>
      </c>
      <c r="O741" s="37">
        <v>0.03</v>
      </c>
      <c r="P741" s="37">
        <v>0.02</v>
      </c>
      <c r="Q741" s="38">
        <v>0.01</v>
      </c>
      <c r="R741" s="39" t="b">
        <v>0</v>
      </c>
      <c r="S741" s="11"/>
      <c r="T741" s="44"/>
    </row>
    <row r="742" spans="1:20" ht="20.100000000000001" customHeight="1" x14ac:dyDescent="0.25">
      <c r="A742" s="11">
        <v>1541</v>
      </c>
      <c r="B742" t="s">
        <v>1231</v>
      </c>
      <c r="C742" s="21" t="str">
        <f>VLOOKUP(Table1[[#This Row],[pID]],FIFAdata5626[],5,)</f>
        <v>Nour Bani Ateyah</v>
      </c>
      <c r="D742" s="11" t="e" cm="1" vm="65">
        <f t="array" aca="1" ref="D742" ca="1">_xlfn.FIELDVALUE(Table1[[#This Row],[Team]],"image")</f>
        <v>#VALUE!</v>
      </c>
      <c r="E742" s="21" t="e" vm="66">
        <v>#VALUE!</v>
      </c>
      <c r="F742" s="11" t="str">
        <f>VLOOKUP(Table1[[#This Row],[pID]],FIFAdata5626[],7,FALSE)</f>
        <v>GK</v>
      </c>
      <c r="G742" s="23">
        <v>72</v>
      </c>
      <c r="H742" s="11">
        <f>VLOOKUP(Table1[[#This Row],[pID]],FIFAdata5626[],8,FALSE)</f>
        <v>3.6</v>
      </c>
      <c r="I742" s="28" t="str">
        <f>IF(VLOOKUP(Table1[[#This Row],[pID]],FIFAdata5626[],9,FALSE)="playing","In the squad","Not selected")</f>
        <v>In the squad</v>
      </c>
      <c r="J742" s="11" t="str">
        <f>VLOOKUP(Table1[[#This Row],[Team]],Table2[],10,)</f>
        <v>Pot 4</v>
      </c>
      <c r="K742" s="11" t="str">
        <f>VLOOKUP(Table1[[#This Row],[Team]],Table2[],11,)</f>
        <v>Group J</v>
      </c>
      <c r="L742" s="1" t="b">
        <v>1</v>
      </c>
      <c r="M742" s="36">
        <v>0.21</v>
      </c>
      <c r="N742" s="37">
        <v>0.05</v>
      </c>
      <c r="O742" s="37">
        <v>0.03</v>
      </c>
      <c r="P742" s="37">
        <v>0.02</v>
      </c>
      <c r="Q742" s="38">
        <v>0.01</v>
      </c>
      <c r="R742" s="39" t="b">
        <v>0</v>
      </c>
      <c r="S742" s="11"/>
      <c r="T742" s="44"/>
    </row>
    <row r="743" spans="1:20" ht="20.100000000000001" hidden="1" customHeight="1" x14ac:dyDescent="0.25">
      <c r="A743">
        <v>897</v>
      </c>
      <c r="B743" t="s">
        <v>750</v>
      </c>
      <c r="C743" t="str">
        <f>VLOOKUP(Table1[[#This Row],[pID]],FIFAdata5626[],5,)</f>
        <v>Alan Benítez</v>
      </c>
      <c r="D743" s="11" t="e" cm="1" vm="77">
        <f t="array" aca="1" ref="D743" ca="1">_xlfn.FIELDVALUE(Table1[[#This Row],[Team]],"image")</f>
        <v>#VALUE!</v>
      </c>
      <c r="E743" t="e" vm="78">
        <v>#VALUE!</v>
      </c>
      <c r="F743" t="str">
        <f>VLOOKUP(Table1[[#This Row],[pID]],FIFAdata5626[],7,FALSE)</f>
        <v>DEF</v>
      </c>
      <c r="G743" s="8">
        <v>63.333333333333329</v>
      </c>
      <c r="H743">
        <f>VLOOKUP(Table1[[#This Row],[pID]],FIFAdata5626[],8,FALSE)</f>
        <v>3.8</v>
      </c>
      <c r="I743" s="14" t="str">
        <f>IF(VLOOKUP(Table1[[#This Row],[pID]],FIFAdata5626[],9,FALSE)="playing","In the squad","Not selected")</f>
        <v>Not selected</v>
      </c>
      <c r="J743" t="str">
        <f>VLOOKUP(Table1[[#This Row],[Team]],Table2[],10,)</f>
        <v>Pot 3</v>
      </c>
      <c r="K743" t="str">
        <f>VLOOKUP(Table1[[#This Row],[Team]],Table2[],11,)</f>
        <v>Group D</v>
      </c>
      <c r="L743" s="1"/>
      <c r="M743" s="17">
        <v>0.65</v>
      </c>
      <c r="N743" s="9">
        <v>0.26</v>
      </c>
      <c r="O743" s="9">
        <v>0.1</v>
      </c>
      <c r="P743" s="9">
        <v>0.03</v>
      </c>
      <c r="Q743" s="16">
        <v>0.01</v>
      </c>
      <c r="R743" s="18" t="b">
        <v>0</v>
      </c>
      <c r="T743" s="13"/>
    </row>
    <row r="744" spans="1:20" ht="20.100000000000001" customHeight="1" x14ac:dyDescent="0.25">
      <c r="A744" s="11">
        <v>690</v>
      </c>
      <c r="B744" t="s">
        <v>575</v>
      </c>
      <c r="C744" s="21" t="str">
        <f>VLOOKUP(Table1[[#This Row],[pID]],FIFAdata5626[],5,)</f>
        <v>Yazan Al Arab</v>
      </c>
      <c r="D744" s="11" t="e" cm="1" vm="65">
        <f t="array" aca="1" ref="D744" ca="1">_xlfn.FIELDVALUE(Table1[[#This Row],[Team]],"image")</f>
        <v>#VALUE!</v>
      </c>
      <c r="E744" s="21" t="e" vm="66">
        <v>#VALUE!</v>
      </c>
      <c r="F744" s="11" t="str">
        <f>VLOOKUP(Table1[[#This Row],[pID]],FIFAdata5626[],7,FALSE)</f>
        <v>DEF</v>
      </c>
      <c r="G744" s="23">
        <v>61.666666666666671</v>
      </c>
      <c r="H744" s="11">
        <f>VLOOKUP(Table1[[#This Row],[pID]],FIFAdata5626[],8,FALSE)</f>
        <v>3.7</v>
      </c>
      <c r="I744" s="28" t="str">
        <f>IF(VLOOKUP(Table1[[#This Row],[pID]],FIFAdata5626[],9,FALSE)="playing","In the squad","Not selected")</f>
        <v>In the squad</v>
      </c>
      <c r="J744" s="11" t="str">
        <f>VLOOKUP(Table1[[#This Row],[Team]],Table2[],10,)</f>
        <v>Pot 4</v>
      </c>
      <c r="K744" s="11" t="str">
        <f>VLOOKUP(Table1[[#This Row],[Team]],Table2[],11,)</f>
        <v>Group J</v>
      </c>
      <c r="L744" s="1" t="b">
        <v>1</v>
      </c>
      <c r="M744" s="36">
        <v>0.21</v>
      </c>
      <c r="N744" s="37">
        <v>0.05</v>
      </c>
      <c r="O744" s="37">
        <v>0.03</v>
      </c>
      <c r="P744" s="37">
        <v>0.02</v>
      </c>
      <c r="Q744" s="38">
        <v>0.01</v>
      </c>
      <c r="R744" s="39" t="b">
        <v>0</v>
      </c>
      <c r="S744" s="11"/>
      <c r="T744" s="44"/>
    </row>
    <row r="745" spans="1:20" ht="20.100000000000001" customHeight="1" x14ac:dyDescent="0.25">
      <c r="A745" s="11">
        <v>691</v>
      </c>
      <c r="B745" t="s">
        <v>576</v>
      </c>
      <c r="C745" s="21" t="str">
        <f>VLOOKUP(Table1[[#This Row],[pID]],FIFAdata5626[],5,)</f>
        <v>Abdallah Nasib</v>
      </c>
      <c r="D745" s="11" t="e" cm="1" vm="65">
        <f t="array" aca="1" ref="D745" ca="1">_xlfn.FIELDVALUE(Table1[[#This Row],[Team]],"image")</f>
        <v>#VALUE!</v>
      </c>
      <c r="E745" s="21" t="e" vm="66">
        <v>#VALUE!</v>
      </c>
      <c r="F745" s="11" t="str">
        <f>VLOOKUP(Table1[[#This Row],[pID]],FIFAdata5626[],7,FALSE)</f>
        <v>DEF</v>
      </c>
      <c r="G745" s="23">
        <v>60</v>
      </c>
      <c r="H745" s="11">
        <f>VLOOKUP(Table1[[#This Row],[pID]],FIFAdata5626[],8,FALSE)</f>
        <v>3.6</v>
      </c>
      <c r="I745" s="28" t="str">
        <f>IF(VLOOKUP(Table1[[#This Row],[pID]],FIFAdata5626[],9,FALSE)="playing","In the squad","Not selected")</f>
        <v>In the squad</v>
      </c>
      <c r="J745" s="11" t="str">
        <f>VLOOKUP(Table1[[#This Row],[Team]],Table2[],10,)</f>
        <v>Pot 4</v>
      </c>
      <c r="K745" s="11" t="str">
        <f>VLOOKUP(Table1[[#This Row],[Team]],Table2[],11,)</f>
        <v>Group J</v>
      </c>
      <c r="L745" s="1" t="b">
        <v>1</v>
      </c>
      <c r="M745" s="36">
        <v>0.21</v>
      </c>
      <c r="N745" s="37">
        <v>0.05</v>
      </c>
      <c r="O745" s="37">
        <v>0.03</v>
      </c>
      <c r="P745" s="37">
        <v>0.02</v>
      </c>
      <c r="Q745" s="38">
        <v>0.01</v>
      </c>
      <c r="R745" s="39" t="b">
        <v>0</v>
      </c>
      <c r="S745" s="11"/>
      <c r="T745" s="44"/>
    </row>
    <row r="746" spans="1:20" ht="20.100000000000001" customHeight="1" x14ac:dyDescent="0.25">
      <c r="A746" s="11">
        <v>692</v>
      </c>
      <c r="B746" t="s">
        <v>577</v>
      </c>
      <c r="C746" s="21" t="str">
        <f>VLOOKUP(Table1[[#This Row],[pID]],FIFAdata5626[],5,)</f>
        <v>Mohannad Abu Taha</v>
      </c>
      <c r="D746" s="11" t="e" cm="1" vm="65">
        <f t="array" aca="1" ref="D746" ca="1">_xlfn.FIELDVALUE(Table1[[#This Row],[Team]],"image")</f>
        <v>#VALUE!</v>
      </c>
      <c r="E746" s="21" t="e" vm="66">
        <v>#VALUE!</v>
      </c>
      <c r="F746" s="11" t="str">
        <f>VLOOKUP(Table1[[#This Row],[pID]],FIFAdata5626[],7,FALSE)</f>
        <v>DEF</v>
      </c>
      <c r="G746" s="23">
        <v>58.333333333333336</v>
      </c>
      <c r="H746" s="11">
        <f>VLOOKUP(Table1[[#This Row],[pID]],FIFAdata5626[],8,FALSE)</f>
        <v>3.5</v>
      </c>
      <c r="I746" s="28" t="str">
        <f>IF(VLOOKUP(Table1[[#This Row],[pID]],FIFAdata5626[],9,FALSE)="playing","In the squad","Not selected")</f>
        <v>In the squad</v>
      </c>
      <c r="J746" s="11" t="str">
        <f>VLOOKUP(Table1[[#This Row],[Team]],Table2[],10,)</f>
        <v>Pot 4</v>
      </c>
      <c r="K746" s="11" t="str">
        <f>VLOOKUP(Table1[[#This Row],[Team]],Table2[],11,)</f>
        <v>Group J</v>
      </c>
      <c r="L746" s="1" t="b">
        <v>1</v>
      </c>
      <c r="M746" s="36">
        <v>0.21</v>
      </c>
      <c r="N746" s="37">
        <v>0.05</v>
      </c>
      <c r="O746" s="37">
        <v>0.03</v>
      </c>
      <c r="P746" s="37">
        <v>0.02</v>
      </c>
      <c r="Q746" s="38">
        <v>0.01</v>
      </c>
      <c r="R746" s="39" t="b">
        <v>0</v>
      </c>
      <c r="S746" s="11"/>
      <c r="T746" s="44"/>
    </row>
    <row r="747" spans="1:20" ht="20.100000000000001" customHeight="1" x14ac:dyDescent="0.25">
      <c r="A747" s="11">
        <v>693</v>
      </c>
      <c r="B747" t="s">
        <v>578</v>
      </c>
      <c r="C747" s="21" t="str">
        <f>VLOOKUP(Table1[[#This Row],[pID]],FIFAdata5626[],5,)</f>
        <v>Mohammad Abu Hasheesh</v>
      </c>
      <c r="D747" s="11" t="e" cm="1" vm="65">
        <f t="array" aca="1" ref="D747" ca="1">_xlfn.FIELDVALUE(Table1[[#This Row],[Team]],"image")</f>
        <v>#VALUE!</v>
      </c>
      <c r="E747" s="21" t="e" vm="66">
        <v>#VALUE!</v>
      </c>
      <c r="F747" s="11" t="str">
        <f>VLOOKUP(Table1[[#This Row],[pID]],FIFAdata5626[],7,FALSE)</f>
        <v>DEF</v>
      </c>
      <c r="G747" s="23">
        <v>58.333333333333336</v>
      </c>
      <c r="H747" s="11">
        <f>VLOOKUP(Table1[[#This Row],[pID]],FIFAdata5626[],8,FALSE)</f>
        <v>3.5</v>
      </c>
      <c r="I747" s="28" t="str">
        <f>IF(VLOOKUP(Table1[[#This Row],[pID]],FIFAdata5626[],9,FALSE)="playing","In the squad","Not selected")</f>
        <v>In the squad</v>
      </c>
      <c r="J747" s="11" t="str">
        <f>VLOOKUP(Table1[[#This Row],[Team]],Table2[],10,)</f>
        <v>Pot 4</v>
      </c>
      <c r="K747" s="11" t="str">
        <f>VLOOKUP(Table1[[#This Row],[Team]],Table2[],11,)</f>
        <v>Group J</v>
      </c>
      <c r="L747" s="1" t="b">
        <v>1</v>
      </c>
      <c r="M747" s="36">
        <v>0.21</v>
      </c>
      <c r="N747" s="37">
        <v>0.05</v>
      </c>
      <c r="O747" s="37">
        <v>0.03</v>
      </c>
      <c r="P747" s="37">
        <v>0.02</v>
      </c>
      <c r="Q747" s="38">
        <v>0.01</v>
      </c>
      <c r="R747" s="39" t="b">
        <v>0</v>
      </c>
      <c r="S747" s="11"/>
      <c r="T747" s="44"/>
    </row>
    <row r="748" spans="1:20" ht="20.100000000000001" customHeight="1" x14ac:dyDescent="0.25">
      <c r="A748" s="11">
        <v>695</v>
      </c>
      <c r="B748" t="s">
        <v>579</v>
      </c>
      <c r="C748" s="21" t="str">
        <f>VLOOKUP(Table1[[#This Row],[pID]],FIFAdata5626[],5,)</f>
        <v>Husam Abu Al Dahab</v>
      </c>
      <c r="D748" s="11" t="e" cm="1" vm="65">
        <f t="array" aca="1" ref="D748" ca="1">_xlfn.FIELDVALUE(Table1[[#This Row],[Team]],"image")</f>
        <v>#VALUE!</v>
      </c>
      <c r="E748" s="21" t="e" vm="66">
        <v>#VALUE!</v>
      </c>
      <c r="F748" s="11" t="str">
        <f>VLOOKUP(Table1[[#This Row],[pID]],FIFAdata5626[],7,FALSE)</f>
        <v>DEF</v>
      </c>
      <c r="G748" s="23">
        <v>58.333333333333336</v>
      </c>
      <c r="H748" s="11">
        <f>VLOOKUP(Table1[[#This Row],[pID]],FIFAdata5626[],8,FALSE)</f>
        <v>3.5</v>
      </c>
      <c r="I748" s="28" t="str">
        <f>IF(VLOOKUP(Table1[[#This Row],[pID]],FIFAdata5626[],9,FALSE)="playing","In the squad","Not selected")</f>
        <v>In the squad</v>
      </c>
      <c r="J748" s="11" t="str">
        <f>VLOOKUP(Table1[[#This Row],[Team]],Table2[],10,)</f>
        <v>Pot 4</v>
      </c>
      <c r="K748" s="11" t="str">
        <f>VLOOKUP(Table1[[#This Row],[Team]],Table2[],11,)</f>
        <v>Group J</v>
      </c>
      <c r="L748" s="1" t="b">
        <v>1</v>
      </c>
      <c r="M748" s="36">
        <v>0.21</v>
      </c>
      <c r="N748" s="37">
        <v>0.05</v>
      </c>
      <c r="O748" s="37">
        <v>0.03</v>
      </c>
      <c r="P748" s="37">
        <v>0.02</v>
      </c>
      <c r="Q748" s="38">
        <v>0.01</v>
      </c>
      <c r="R748" s="39" t="b">
        <v>0</v>
      </c>
      <c r="S748" s="11"/>
      <c r="T748" s="44"/>
    </row>
    <row r="749" spans="1:20" ht="20.100000000000001" customHeight="1" thickBot="1" x14ac:dyDescent="0.3">
      <c r="A749" s="20">
        <v>698</v>
      </c>
      <c r="B749" t="s">
        <v>582</v>
      </c>
      <c r="C749" s="22" t="str">
        <f>VLOOKUP(Table1[[#This Row],[pID]],FIFAdata5626[],5,)</f>
        <v>Saleem Obaid</v>
      </c>
      <c r="D749" s="20" t="e" cm="1" vm="65">
        <f t="array" aca="1" ref="D749" ca="1">_xlfn.FIELDVALUE(Table1[[#This Row],[Team]],"image")</f>
        <v>#VALUE!</v>
      </c>
      <c r="E749" s="22" t="e" vm="66">
        <v>#VALUE!</v>
      </c>
      <c r="F749" s="20" t="str">
        <f>VLOOKUP(Table1[[#This Row],[pID]],FIFAdata5626[],7,FALSE)</f>
        <v>DEF</v>
      </c>
      <c r="G749" s="24">
        <v>58.333333333333336</v>
      </c>
      <c r="H749" s="20">
        <f>VLOOKUP(Table1[[#This Row],[pID]],FIFAdata5626[],8,FALSE)</f>
        <v>3.5</v>
      </c>
      <c r="I749" s="30" t="str">
        <f>IF(VLOOKUP(Table1[[#This Row],[pID]],FIFAdata5626[],9,FALSE)="playing","In the squad","Not selected")</f>
        <v>In the squad</v>
      </c>
      <c r="J749" s="20" t="str">
        <f>VLOOKUP(Table1[[#This Row],[Team]],Table2[],10,)</f>
        <v>Pot 4</v>
      </c>
      <c r="K749" s="20" t="str">
        <f>VLOOKUP(Table1[[#This Row],[Team]],Table2[],11,)</f>
        <v>Group J</v>
      </c>
      <c r="L749" s="1" t="b">
        <v>1</v>
      </c>
      <c r="M749" s="40">
        <v>0.21</v>
      </c>
      <c r="N749" s="41">
        <v>0.05</v>
      </c>
      <c r="O749" s="41">
        <v>0.03</v>
      </c>
      <c r="P749" s="41">
        <v>0.02</v>
      </c>
      <c r="Q749" s="42">
        <v>0.01</v>
      </c>
      <c r="R749" s="43" t="b">
        <v>0</v>
      </c>
      <c r="S749" s="20"/>
      <c r="T749" s="45"/>
    </row>
    <row r="750" spans="1:20" ht="20.100000000000001" customHeight="1" x14ac:dyDescent="0.25">
      <c r="A750" s="11">
        <v>699</v>
      </c>
      <c r="B750" t="s">
        <v>583</v>
      </c>
      <c r="C750" s="21" t="str">
        <f>VLOOKUP(Table1[[#This Row],[pID]],FIFAdata5626[],5,)</f>
        <v>Mohammad Abu Al Nadi</v>
      </c>
      <c r="D750" s="11" t="e" cm="1" vm="65">
        <f t="array" aca="1" ref="D750" ca="1">_xlfn.FIELDVALUE(Table1[[#This Row],[Team]],"image")</f>
        <v>#VALUE!</v>
      </c>
      <c r="E750" s="21" t="e" vm="66">
        <v>#VALUE!</v>
      </c>
      <c r="F750" s="11" t="str">
        <f>VLOOKUP(Table1[[#This Row],[pID]],FIFAdata5626[],7,FALSE)</f>
        <v>DEF</v>
      </c>
      <c r="G750" s="23">
        <v>58.333333333333336</v>
      </c>
      <c r="H750" s="11">
        <f>VLOOKUP(Table1[[#This Row],[pID]],FIFAdata5626[],8,FALSE)</f>
        <v>3.5</v>
      </c>
      <c r="I750" s="28" t="str">
        <f>IF(VLOOKUP(Table1[[#This Row],[pID]],FIFAdata5626[],9,FALSE)="playing","In the squad","Not selected")</f>
        <v>In the squad</v>
      </c>
      <c r="J750" s="11" t="str">
        <f>VLOOKUP(Table1[[#This Row],[Team]],Table2[],10,)</f>
        <v>Pot 4</v>
      </c>
      <c r="K750" s="11" t="str">
        <f>VLOOKUP(Table1[[#This Row],[Team]],Table2[],11,)</f>
        <v>Group J</v>
      </c>
      <c r="L750" s="1" t="b">
        <v>1</v>
      </c>
      <c r="M750" s="36">
        <v>0.21</v>
      </c>
      <c r="N750" s="37">
        <v>0.05</v>
      </c>
      <c r="O750" s="37">
        <v>0.03</v>
      </c>
      <c r="P750" s="37">
        <v>0.02</v>
      </c>
      <c r="Q750" s="38">
        <v>0.01</v>
      </c>
      <c r="R750" s="39" t="b">
        <v>0</v>
      </c>
      <c r="S750" s="11"/>
      <c r="T750" s="44"/>
    </row>
    <row r="751" spans="1:20" ht="20.100000000000001" customHeight="1" x14ac:dyDescent="0.25">
      <c r="A751" s="11">
        <v>700</v>
      </c>
      <c r="B751" t="s">
        <v>584</v>
      </c>
      <c r="C751" s="21" t="str">
        <f>VLOOKUP(Table1[[#This Row],[pID]],FIFAdata5626[],5,)</f>
        <v>Amer Jamous</v>
      </c>
      <c r="D751" s="11" t="e" cm="1" vm="65">
        <f t="array" aca="1" ref="D751" ca="1">_xlfn.FIELDVALUE(Table1[[#This Row],[Team]],"image")</f>
        <v>#VALUE!</v>
      </c>
      <c r="E751" s="21" t="e" vm="66">
        <v>#VALUE!</v>
      </c>
      <c r="F751" s="11" t="str">
        <f>VLOOKUP(Table1[[#This Row],[pID]],FIFAdata5626[],7,FALSE)</f>
        <v>DEF</v>
      </c>
      <c r="G751" s="23">
        <v>58.333333333333336</v>
      </c>
      <c r="H751" s="11">
        <f>VLOOKUP(Table1[[#This Row],[pID]],FIFAdata5626[],8,FALSE)</f>
        <v>3.5</v>
      </c>
      <c r="I751" s="28" t="str">
        <f>IF(VLOOKUP(Table1[[#This Row],[pID]],FIFAdata5626[],9,FALSE)="playing","In the squad","Not selected")</f>
        <v>In the squad</v>
      </c>
      <c r="J751" s="11" t="str">
        <f>VLOOKUP(Table1[[#This Row],[Team]],Table2[],10,)</f>
        <v>Pot 4</v>
      </c>
      <c r="K751" s="11" t="str">
        <f>VLOOKUP(Table1[[#This Row],[Team]],Table2[],11,)</f>
        <v>Group J</v>
      </c>
      <c r="L751" s="1" t="b">
        <v>1</v>
      </c>
      <c r="M751" s="36">
        <v>0.21</v>
      </c>
      <c r="N751" s="37">
        <v>0.05</v>
      </c>
      <c r="O751" s="37">
        <v>0.03</v>
      </c>
      <c r="P751" s="37">
        <v>0.02</v>
      </c>
      <c r="Q751" s="38">
        <v>0.01</v>
      </c>
      <c r="R751" s="39" t="b">
        <v>0</v>
      </c>
      <c r="S751" s="11"/>
      <c r="T751" s="44"/>
    </row>
    <row r="752" spans="1:20" ht="20.100000000000001" customHeight="1" x14ac:dyDescent="0.25">
      <c r="A752" s="11">
        <v>1543</v>
      </c>
      <c r="B752" t="s">
        <v>1233</v>
      </c>
      <c r="C752" s="21" t="str">
        <f>VLOOKUP(Table1[[#This Row],[pID]],FIFAdata5626[],5,)</f>
        <v>Ehsan Haddad</v>
      </c>
      <c r="D752" s="11" t="e" cm="1" vm="65">
        <f t="array" aca="1" ref="D752" ca="1">_xlfn.FIELDVALUE(Table1[[#This Row],[Team]],"image")</f>
        <v>#VALUE!</v>
      </c>
      <c r="E752" s="21" t="e" vm="66">
        <v>#VALUE!</v>
      </c>
      <c r="F752" s="11" t="str">
        <f>VLOOKUP(Table1[[#This Row],[pID]],FIFAdata5626[],7,FALSE)</f>
        <v>DEF</v>
      </c>
      <c r="G752" s="23">
        <v>58.333333333333336</v>
      </c>
      <c r="H752" s="11">
        <f>VLOOKUP(Table1[[#This Row],[pID]],FIFAdata5626[],8,FALSE)</f>
        <v>3.5</v>
      </c>
      <c r="I752" s="28" t="str">
        <f>IF(VLOOKUP(Table1[[#This Row],[pID]],FIFAdata5626[],9,FALSE)="playing","In the squad","Not selected")</f>
        <v>In the squad</v>
      </c>
      <c r="J752" s="11" t="str">
        <f>VLOOKUP(Table1[[#This Row],[Team]],Table2[],10,)</f>
        <v>Pot 4</v>
      </c>
      <c r="K752" s="11" t="str">
        <f>VLOOKUP(Table1[[#This Row],[Team]],Table2[],11,)</f>
        <v>Group J</v>
      </c>
      <c r="L752" s="1" t="b">
        <v>1</v>
      </c>
      <c r="M752" s="36">
        <v>0.21</v>
      </c>
      <c r="N752" s="37">
        <v>0.05</v>
      </c>
      <c r="O752" s="37">
        <v>0.03</v>
      </c>
      <c r="P752" s="37">
        <v>0.02</v>
      </c>
      <c r="Q752" s="38">
        <v>0.01</v>
      </c>
      <c r="R752" s="39" t="b">
        <v>0</v>
      </c>
      <c r="S752" s="11"/>
      <c r="T752" s="44"/>
    </row>
    <row r="753" spans="1:20" ht="20.100000000000001" customHeight="1" x14ac:dyDescent="0.25">
      <c r="A753" s="11">
        <v>1544</v>
      </c>
      <c r="B753" t="s">
        <v>1234</v>
      </c>
      <c r="C753" s="21" t="str">
        <f>VLOOKUP(Table1[[#This Row],[pID]],FIFAdata5626[],5,)</f>
        <v>Saed Al Rosan</v>
      </c>
      <c r="D753" s="11" t="e" cm="1" vm="65">
        <f t="array" aca="1" ref="D753" ca="1">_xlfn.FIELDVALUE(Table1[[#This Row],[Team]],"image")</f>
        <v>#VALUE!</v>
      </c>
      <c r="E753" s="21" t="e" vm="66">
        <v>#VALUE!</v>
      </c>
      <c r="F753" s="11" t="str">
        <f>VLOOKUP(Table1[[#This Row],[pID]],FIFAdata5626[],7,FALSE)</f>
        <v>DEF</v>
      </c>
      <c r="G753" s="23">
        <v>58.333333333333336</v>
      </c>
      <c r="H753" s="11">
        <f>VLOOKUP(Table1[[#This Row],[pID]],FIFAdata5626[],8,FALSE)</f>
        <v>3.5</v>
      </c>
      <c r="I753" s="28" t="str">
        <f>IF(VLOOKUP(Table1[[#This Row],[pID]],FIFAdata5626[],9,FALSE)="playing","In the squad","Not selected")</f>
        <v>In the squad</v>
      </c>
      <c r="J753" s="11" t="str">
        <f>VLOOKUP(Table1[[#This Row],[Team]],Table2[],10,)</f>
        <v>Pot 4</v>
      </c>
      <c r="K753" s="11" t="str">
        <f>VLOOKUP(Table1[[#This Row],[Team]],Table2[],11,)</f>
        <v>Group J</v>
      </c>
      <c r="L753" s="1" t="b">
        <v>1</v>
      </c>
      <c r="M753" s="36">
        <v>0.21</v>
      </c>
      <c r="N753" s="37">
        <v>0.05</v>
      </c>
      <c r="O753" s="37">
        <v>0.03</v>
      </c>
      <c r="P753" s="37">
        <v>0.02</v>
      </c>
      <c r="Q753" s="38">
        <v>0.01</v>
      </c>
      <c r="R753" s="39" t="b">
        <v>0</v>
      </c>
      <c r="S753" s="11"/>
      <c r="T753" s="44"/>
    </row>
    <row r="754" spans="1:20" ht="20.100000000000001" customHeight="1" x14ac:dyDescent="0.25">
      <c r="A754" s="11">
        <v>1545</v>
      </c>
      <c r="B754" t="s">
        <v>1235</v>
      </c>
      <c r="C754" s="21" t="str">
        <f>VLOOKUP(Table1[[#This Row],[pID]],FIFAdata5626[],5,)</f>
        <v>Anas Badawi</v>
      </c>
      <c r="D754" s="11" t="e" cm="1" vm="65">
        <f t="array" aca="1" ref="D754" ca="1">_xlfn.FIELDVALUE(Table1[[#This Row],[Team]],"image")</f>
        <v>#VALUE!</v>
      </c>
      <c r="E754" s="21" t="e" vm="66">
        <v>#VALUE!</v>
      </c>
      <c r="F754" s="11" t="str">
        <f>VLOOKUP(Table1[[#This Row],[pID]],FIFAdata5626[],7,FALSE)</f>
        <v>DEF</v>
      </c>
      <c r="G754" s="23">
        <v>58.333333333333336</v>
      </c>
      <c r="H754" s="11">
        <f>VLOOKUP(Table1[[#This Row],[pID]],FIFAdata5626[],8,FALSE)</f>
        <v>3.5</v>
      </c>
      <c r="I754" s="28" t="str">
        <f>IF(VLOOKUP(Table1[[#This Row],[pID]],FIFAdata5626[],9,FALSE)="playing","In the squad","Not selected")</f>
        <v>In the squad</v>
      </c>
      <c r="J754" s="11" t="str">
        <f>VLOOKUP(Table1[[#This Row],[Team]],Table2[],10,)</f>
        <v>Pot 4</v>
      </c>
      <c r="K754" s="11" t="str">
        <f>VLOOKUP(Table1[[#This Row],[Team]],Table2[],11,)</f>
        <v>Group J</v>
      </c>
      <c r="L754" s="1" t="b">
        <v>1</v>
      </c>
      <c r="M754" s="36">
        <v>0.21</v>
      </c>
      <c r="N754" s="37">
        <v>0.05</v>
      </c>
      <c r="O754" s="37">
        <v>0.03</v>
      </c>
      <c r="P754" s="37">
        <v>0.02</v>
      </c>
      <c r="Q754" s="38">
        <v>0.01</v>
      </c>
      <c r="R754" s="39" t="b">
        <v>0</v>
      </c>
      <c r="S754" s="11"/>
      <c r="T754" s="44"/>
    </row>
    <row r="755" spans="1:20" ht="20.100000000000001" customHeight="1" x14ac:dyDescent="0.25">
      <c r="A755" s="11">
        <v>689</v>
      </c>
      <c r="B755" t="s">
        <v>574</v>
      </c>
      <c r="C755" s="21" t="str">
        <f>VLOOKUP(Table1[[#This Row],[pID]],FIFAdata5626[],5,)</f>
        <v>Nizar Al Rashdan</v>
      </c>
      <c r="D755" s="11" t="e" cm="1" vm="65">
        <f t="array" aca="1" ref="D755" ca="1">_xlfn.FIELDVALUE(Table1[[#This Row],[Team]],"image")</f>
        <v>#VALUE!</v>
      </c>
      <c r="E755" s="21" t="e" vm="66">
        <v>#VALUE!</v>
      </c>
      <c r="F755" s="11" t="str">
        <f>VLOOKUP(Table1[[#This Row],[pID]],FIFAdata5626[],7,FALSE)</f>
        <v>MID</v>
      </c>
      <c r="G755" s="23">
        <v>49.000000000000007</v>
      </c>
      <c r="H755" s="11">
        <f>VLOOKUP(Table1[[#This Row],[pID]],FIFAdata5626[],8,FALSE)</f>
        <v>4.9000000000000004</v>
      </c>
      <c r="I755" s="28" t="str">
        <f>IF(VLOOKUP(Table1[[#This Row],[pID]],FIFAdata5626[],9,FALSE)="playing","In the squad","Not selected")</f>
        <v>In the squad</v>
      </c>
      <c r="J755" s="11" t="str">
        <f>VLOOKUP(Table1[[#This Row],[Team]],Table2[],10,)</f>
        <v>Pot 4</v>
      </c>
      <c r="K755" s="11" t="str">
        <f>VLOOKUP(Table1[[#This Row],[Team]],Table2[],11,)</f>
        <v>Group J</v>
      </c>
      <c r="L755" s="1" t="b">
        <v>1</v>
      </c>
      <c r="M755" s="36">
        <v>0.21</v>
      </c>
      <c r="N755" s="37">
        <v>0.05</v>
      </c>
      <c r="O755" s="37">
        <v>0.03</v>
      </c>
      <c r="P755" s="37">
        <v>0.02</v>
      </c>
      <c r="Q755" s="38">
        <v>0.01</v>
      </c>
      <c r="R755" s="39" t="b">
        <v>0</v>
      </c>
      <c r="S755" s="11"/>
      <c r="T755" s="44"/>
    </row>
    <row r="756" spans="1:20" ht="20.100000000000001" customHeight="1" x14ac:dyDescent="0.25">
      <c r="A756" s="11">
        <v>687</v>
      </c>
      <c r="B756" t="s">
        <v>572</v>
      </c>
      <c r="C756" s="21" t="str">
        <f>VLOOKUP(Table1[[#This Row],[pID]],FIFAdata5626[],5,)</f>
        <v>Mohammad Al Daoud</v>
      </c>
      <c r="D756" s="11" t="e" cm="1" vm="65">
        <f t="array" aca="1" ref="D756" ca="1">_xlfn.FIELDVALUE(Table1[[#This Row],[Team]],"image")</f>
        <v>#VALUE!</v>
      </c>
      <c r="E756" s="21" t="e" vm="66">
        <v>#VALUE!</v>
      </c>
      <c r="F756" s="11" t="str">
        <f>VLOOKUP(Table1[[#This Row],[pID]],FIFAdata5626[],7,FALSE)</f>
        <v>MID</v>
      </c>
      <c r="G756" s="23">
        <v>47</v>
      </c>
      <c r="H756" s="11">
        <f>VLOOKUP(Table1[[#This Row],[pID]],FIFAdata5626[],8,FALSE)</f>
        <v>4.7</v>
      </c>
      <c r="I756" s="28" t="str">
        <f>IF(VLOOKUP(Table1[[#This Row],[pID]],FIFAdata5626[],9,FALSE)="playing","In the squad","Not selected")</f>
        <v>In the squad</v>
      </c>
      <c r="J756" s="11" t="str">
        <f>VLOOKUP(Table1[[#This Row],[Team]],Table2[],10,)</f>
        <v>Pot 4</v>
      </c>
      <c r="K756" s="11" t="str">
        <f>VLOOKUP(Table1[[#This Row],[Team]],Table2[],11,)</f>
        <v>Group J</v>
      </c>
      <c r="L756" s="1" t="b">
        <v>1</v>
      </c>
      <c r="M756" s="36">
        <v>0.21</v>
      </c>
      <c r="N756" s="37">
        <v>0.05</v>
      </c>
      <c r="O756" s="37">
        <v>0.03</v>
      </c>
      <c r="P756" s="37">
        <v>0.02</v>
      </c>
      <c r="Q756" s="38">
        <v>0.01</v>
      </c>
      <c r="R756" s="39" t="b">
        <v>0</v>
      </c>
      <c r="S756" s="11"/>
      <c r="T756" s="44"/>
    </row>
    <row r="757" spans="1:20" ht="20.100000000000001" customHeight="1" x14ac:dyDescent="0.25">
      <c r="A757" s="11">
        <v>688</v>
      </c>
      <c r="B757" t="s">
        <v>573</v>
      </c>
      <c r="C757" s="21" t="str">
        <f>VLOOKUP(Table1[[#This Row],[pID]],FIFAdata5626[],5,)</f>
        <v>Noor Al Rawabdeh</v>
      </c>
      <c r="D757" s="11" t="e" cm="1" vm="65">
        <f t="array" aca="1" ref="D757" ca="1">_xlfn.FIELDVALUE(Table1[[#This Row],[Team]],"image")</f>
        <v>#VALUE!</v>
      </c>
      <c r="E757" s="21" t="e" vm="66">
        <v>#VALUE!</v>
      </c>
      <c r="F757" s="11" t="str">
        <f>VLOOKUP(Table1[[#This Row],[pID]],FIFAdata5626[],7,FALSE)</f>
        <v>MID</v>
      </c>
      <c r="G757" s="23">
        <v>47</v>
      </c>
      <c r="H757" s="11">
        <f>VLOOKUP(Table1[[#This Row],[pID]],FIFAdata5626[],8,FALSE)</f>
        <v>4.7</v>
      </c>
      <c r="I757" s="28" t="str">
        <f>IF(VLOOKUP(Table1[[#This Row],[pID]],FIFAdata5626[],9,FALSE)="playing","In the squad","Not selected")</f>
        <v>In the squad</v>
      </c>
      <c r="J757" s="11" t="str">
        <f>VLOOKUP(Table1[[#This Row],[Team]],Table2[],10,)</f>
        <v>Pot 4</v>
      </c>
      <c r="K757" s="11" t="str">
        <f>VLOOKUP(Table1[[#This Row],[Team]],Table2[],11,)</f>
        <v>Group J</v>
      </c>
      <c r="L757" s="1" t="b">
        <v>1</v>
      </c>
      <c r="M757" s="36">
        <v>0.21</v>
      </c>
      <c r="N757" s="37">
        <v>0.05</v>
      </c>
      <c r="O757" s="37">
        <v>0.03</v>
      </c>
      <c r="P757" s="37">
        <v>0.02</v>
      </c>
      <c r="Q757" s="38">
        <v>0.01</v>
      </c>
      <c r="R757" s="39" t="b">
        <v>0</v>
      </c>
      <c r="S757" s="11"/>
      <c r="T757" s="44"/>
    </row>
    <row r="758" spans="1:20" ht="20.100000000000001" customHeight="1" x14ac:dyDescent="0.25">
      <c r="A758" s="11">
        <v>1546</v>
      </c>
      <c r="B758" t="s">
        <v>1236</v>
      </c>
      <c r="C758" s="21" t="str">
        <f>VLOOKUP(Table1[[#This Row],[pID]],FIFAdata5626[],5,)</f>
        <v>Raja'ei Ayed</v>
      </c>
      <c r="D758" s="11" t="e" cm="1" vm="65">
        <f t="array" aca="1" ref="D758" ca="1">_xlfn.FIELDVALUE(Table1[[#This Row],[Team]],"image")</f>
        <v>#VALUE!</v>
      </c>
      <c r="E758" s="21" t="e" vm="66">
        <v>#VALUE!</v>
      </c>
      <c r="F758" s="11" t="str">
        <f>VLOOKUP(Table1[[#This Row],[pID]],FIFAdata5626[],7,FALSE)</f>
        <v>MID</v>
      </c>
      <c r="G758" s="23">
        <v>45</v>
      </c>
      <c r="H758" s="11">
        <f>VLOOKUP(Table1[[#This Row],[pID]],FIFAdata5626[],8,FALSE)</f>
        <v>4.5</v>
      </c>
      <c r="I758" s="28" t="str">
        <f>IF(VLOOKUP(Table1[[#This Row],[pID]],FIFAdata5626[],9,FALSE)="playing","In the squad","Not selected")</f>
        <v>In the squad</v>
      </c>
      <c r="J758" s="11" t="str">
        <f>VLOOKUP(Table1[[#This Row],[Team]],Table2[],10,)</f>
        <v>Pot 4</v>
      </c>
      <c r="K758" s="11" t="str">
        <f>VLOOKUP(Table1[[#This Row],[Team]],Table2[],11,)</f>
        <v>Group J</v>
      </c>
      <c r="L758" s="1" t="b">
        <v>1</v>
      </c>
      <c r="M758" s="36">
        <v>0.21</v>
      </c>
      <c r="N758" s="37">
        <v>0.05</v>
      </c>
      <c r="O758" s="37">
        <v>0.03</v>
      </c>
      <c r="P758" s="37">
        <v>0.02</v>
      </c>
      <c r="Q758" s="38">
        <v>0.01</v>
      </c>
      <c r="R758" s="39" t="b">
        <v>0</v>
      </c>
      <c r="S758" s="11"/>
      <c r="T758" s="44"/>
    </row>
    <row r="759" spans="1:20" ht="20.100000000000001" customHeight="1" x14ac:dyDescent="0.25">
      <c r="A759" s="11">
        <v>686</v>
      </c>
      <c r="B759" t="s">
        <v>571</v>
      </c>
      <c r="C759" s="21" t="str">
        <f>VLOOKUP(Table1[[#This Row],[pID]],FIFAdata5626[],5,)</f>
        <v>Ibrahim Sadeh</v>
      </c>
      <c r="D759" s="11" t="e" cm="1" vm="65">
        <f t="array" aca="1" ref="D759" ca="1">_xlfn.FIELDVALUE(Table1[[#This Row],[Team]],"image")</f>
        <v>#VALUE!</v>
      </c>
      <c r="E759" s="21" t="e" vm="66">
        <v>#VALUE!</v>
      </c>
      <c r="F759" s="11" t="str">
        <f>VLOOKUP(Table1[[#This Row],[pID]],FIFAdata5626[],7,FALSE)</f>
        <v>MID</v>
      </c>
      <c r="G759" s="23">
        <v>44.000000000000007</v>
      </c>
      <c r="H759" s="11">
        <f>VLOOKUP(Table1[[#This Row],[pID]],FIFAdata5626[],8,FALSE)</f>
        <v>4.4000000000000004</v>
      </c>
      <c r="I759" s="28" t="str">
        <f>IF(VLOOKUP(Table1[[#This Row],[pID]],FIFAdata5626[],9,FALSE)="playing","In the squad","Not selected")</f>
        <v>In the squad</v>
      </c>
      <c r="J759" s="11" t="str">
        <f>VLOOKUP(Table1[[#This Row],[Team]],Table2[],10,)</f>
        <v>Pot 4</v>
      </c>
      <c r="K759" s="11" t="str">
        <f>VLOOKUP(Table1[[#This Row],[Team]],Table2[],11,)</f>
        <v>Group J</v>
      </c>
      <c r="L759" s="1" t="b">
        <v>1</v>
      </c>
      <c r="M759" s="36">
        <v>0.21</v>
      </c>
      <c r="N759" s="37">
        <v>0.05</v>
      </c>
      <c r="O759" s="37">
        <v>0.03</v>
      </c>
      <c r="P759" s="37">
        <v>0.02</v>
      </c>
      <c r="Q759" s="38">
        <v>0.01</v>
      </c>
      <c r="R759" s="39" t="b">
        <v>0</v>
      </c>
      <c r="S759" s="11"/>
      <c r="T759" s="44"/>
    </row>
    <row r="760" spans="1:20" ht="20.100000000000001" customHeight="1" x14ac:dyDescent="0.25">
      <c r="A760" s="11">
        <v>701</v>
      </c>
      <c r="B760" t="s">
        <v>585</v>
      </c>
      <c r="C760" s="21" t="str">
        <f>VLOOKUP(Table1[[#This Row],[pID]],FIFAdata5626[],5,)</f>
        <v>Mousa Al Tamari</v>
      </c>
      <c r="D760" s="11" t="e" cm="1" vm="65">
        <f t="array" aca="1" ref="D760" ca="1">_xlfn.FIELDVALUE(Table1[[#This Row],[Team]],"image")</f>
        <v>#VALUE!</v>
      </c>
      <c r="E760" s="21" t="e" vm="66">
        <v>#VALUE!</v>
      </c>
      <c r="F760" s="11" t="str">
        <f>VLOOKUP(Table1[[#This Row],[pID]],FIFAdata5626[],7,FALSE)</f>
        <v>FWD</v>
      </c>
      <c r="G760" s="23">
        <v>53.333333333333336</v>
      </c>
      <c r="H760" s="11">
        <f>VLOOKUP(Table1[[#This Row],[pID]],FIFAdata5626[],8,FALSE)</f>
        <v>5.6</v>
      </c>
      <c r="I760" s="28" t="str">
        <f>IF(VLOOKUP(Table1[[#This Row],[pID]],FIFAdata5626[],9,FALSE)="playing","In the squad","Not selected")</f>
        <v>In the squad</v>
      </c>
      <c r="J760" s="11" t="str">
        <f>VLOOKUP(Table1[[#This Row],[Team]],Table2[],10,)</f>
        <v>Pot 4</v>
      </c>
      <c r="K760" s="11" t="str">
        <f>VLOOKUP(Table1[[#This Row],[Team]],Table2[],11,)</f>
        <v>Group J</v>
      </c>
      <c r="L760" s="1" t="b">
        <v>1</v>
      </c>
      <c r="M760" s="36">
        <v>0.21</v>
      </c>
      <c r="N760" s="37">
        <v>0.05</v>
      </c>
      <c r="O760" s="37">
        <v>0.03</v>
      </c>
      <c r="P760" s="37">
        <v>0.02</v>
      </c>
      <c r="Q760" s="38">
        <v>0.01</v>
      </c>
      <c r="R760" s="39" t="b">
        <v>0</v>
      </c>
      <c r="S760" s="11"/>
      <c r="T760" s="44"/>
    </row>
    <row r="761" spans="1:20" ht="20.100000000000001" customHeight="1" x14ac:dyDescent="0.25">
      <c r="A761" s="11">
        <v>702</v>
      </c>
      <c r="B761" t="s">
        <v>586</v>
      </c>
      <c r="C761" s="21" t="str">
        <f>VLOOKUP(Table1[[#This Row],[pID]],FIFAdata5626[],5,)</f>
        <v>Mohammad Abu Zraiq</v>
      </c>
      <c r="D761" s="11" t="e" cm="1" vm="65">
        <f t="array" aca="1" ref="D761" ca="1">_xlfn.FIELDVALUE(Table1[[#This Row],[Team]],"image")</f>
        <v>#VALUE!</v>
      </c>
      <c r="E761" s="21" t="e" vm="66">
        <v>#VALUE!</v>
      </c>
      <c r="F761" s="11" t="str">
        <f>VLOOKUP(Table1[[#This Row],[pID]],FIFAdata5626[],7,FALSE)</f>
        <v>FWD</v>
      </c>
      <c r="G761" s="23">
        <v>40</v>
      </c>
      <c r="H761" s="11">
        <f>VLOOKUP(Table1[[#This Row],[pID]],FIFAdata5626[],8,FALSE)</f>
        <v>4.2</v>
      </c>
      <c r="I761" s="28" t="str">
        <f>IF(VLOOKUP(Table1[[#This Row],[pID]],FIFAdata5626[],9,FALSE)="playing","In the squad","Not selected")</f>
        <v>In the squad</v>
      </c>
      <c r="J761" s="11" t="str">
        <f>VLOOKUP(Table1[[#This Row],[Team]],Table2[],10,)</f>
        <v>Pot 4</v>
      </c>
      <c r="K761" s="11" t="str">
        <f>VLOOKUP(Table1[[#This Row],[Team]],Table2[],11,)</f>
        <v>Group J</v>
      </c>
      <c r="L761" s="1" t="b">
        <v>1</v>
      </c>
      <c r="M761" s="36">
        <v>0.21</v>
      </c>
      <c r="N761" s="37">
        <v>0.05</v>
      </c>
      <c r="O761" s="37">
        <v>0.03</v>
      </c>
      <c r="P761" s="37">
        <v>0.02</v>
      </c>
      <c r="Q761" s="38">
        <v>0.01</v>
      </c>
      <c r="R761" s="39" t="b">
        <v>0</v>
      </c>
      <c r="S761" s="11"/>
      <c r="T761" s="44"/>
    </row>
    <row r="762" spans="1:20" ht="20.100000000000001" customHeight="1" x14ac:dyDescent="0.25">
      <c r="A762" s="11">
        <v>703</v>
      </c>
      <c r="B762" t="s">
        <v>587</v>
      </c>
      <c r="C762" s="21" t="str">
        <f>VLOOKUP(Table1[[#This Row],[pID]],FIFAdata5626[],5,)</f>
        <v>Mahmoud Al Mardi</v>
      </c>
      <c r="D762" s="11" t="e" cm="1" vm="65">
        <f t="array" aca="1" ref="D762" ca="1">_xlfn.FIELDVALUE(Table1[[#This Row],[Team]],"image")</f>
        <v>#VALUE!</v>
      </c>
      <c r="E762" s="21" t="e" vm="66">
        <v>#VALUE!</v>
      </c>
      <c r="F762" s="11" t="str">
        <f>VLOOKUP(Table1[[#This Row],[pID]],FIFAdata5626[],7,FALSE)</f>
        <v>FWD</v>
      </c>
      <c r="G762" s="23">
        <v>40</v>
      </c>
      <c r="H762" s="11">
        <f>VLOOKUP(Table1[[#This Row],[pID]],FIFAdata5626[],8,FALSE)</f>
        <v>4.2</v>
      </c>
      <c r="I762" s="28" t="str">
        <f>IF(VLOOKUP(Table1[[#This Row],[pID]],FIFAdata5626[],9,FALSE)="playing","In the squad","Not selected")</f>
        <v>In the squad</v>
      </c>
      <c r="J762" s="11" t="str">
        <f>VLOOKUP(Table1[[#This Row],[Team]],Table2[],10,)</f>
        <v>Pot 4</v>
      </c>
      <c r="K762" s="11" t="str">
        <f>VLOOKUP(Table1[[#This Row],[Team]],Table2[],11,)</f>
        <v>Group J</v>
      </c>
      <c r="L762" s="1" t="b">
        <v>1</v>
      </c>
      <c r="M762" s="36">
        <v>0.21</v>
      </c>
      <c r="N762" s="37">
        <v>0.05</v>
      </c>
      <c r="O762" s="37">
        <v>0.03</v>
      </c>
      <c r="P762" s="37">
        <v>0.02</v>
      </c>
      <c r="Q762" s="38">
        <v>0.01</v>
      </c>
      <c r="R762" s="39" t="b">
        <v>0</v>
      </c>
      <c r="S762" s="11"/>
      <c r="T762" s="44"/>
    </row>
    <row r="763" spans="1:20" ht="20.100000000000001" customHeight="1" x14ac:dyDescent="0.25">
      <c r="A763" s="11">
        <v>1547</v>
      </c>
      <c r="B763" t="s">
        <v>1237</v>
      </c>
      <c r="C763" s="21" t="str">
        <f>VLOOKUP(Table1[[#This Row],[pID]],FIFAdata5626[],5,)</f>
        <v>Ali Olwan</v>
      </c>
      <c r="D763" s="11" t="e" cm="1" vm="65">
        <f t="array" aca="1" ref="D763" ca="1">_xlfn.FIELDVALUE(Table1[[#This Row],[Team]],"image")</f>
        <v>#VALUE!</v>
      </c>
      <c r="E763" s="21" t="e" vm="66">
        <v>#VALUE!</v>
      </c>
      <c r="F763" s="11" t="str">
        <f>VLOOKUP(Table1[[#This Row],[pID]],FIFAdata5626[],7,FALSE)</f>
        <v>FWD</v>
      </c>
      <c r="G763" s="23">
        <v>40</v>
      </c>
      <c r="H763" s="11">
        <f>VLOOKUP(Table1[[#This Row],[pID]],FIFAdata5626[],8,FALSE)</f>
        <v>4.2</v>
      </c>
      <c r="I763" s="28" t="str">
        <f>IF(VLOOKUP(Table1[[#This Row],[pID]],FIFAdata5626[],9,FALSE)="playing","In the squad","Not selected")</f>
        <v>In the squad</v>
      </c>
      <c r="J763" s="11" t="str">
        <f>VLOOKUP(Table1[[#This Row],[Team]],Table2[],10,)</f>
        <v>Pot 4</v>
      </c>
      <c r="K763" s="11" t="str">
        <f>VLOOKUP(Table1[[#This Row],[Team]],Table2[],11,)</f>
        <v>Group J</v>
      </c>
      <c r="L763" s="1" t="b">
        <v>1</v>
      </c>
      <c r="M763" s="36">
        <v>0.21</v>
      </c>
      <c r="N763" s="37">
        <v>0.05</v>
      </c>
      <c r="O763" s="37">
        <v>0.03</v>
      </c>
      <c r="P763" s="37">
        <v>0.02</v>
      </c>
      <c r="Q763" s="38">
        <v>0.01</v>
      </c>
      <c r="R763" s="39" t="b">
        <v>0</v>
      </c>
      <c r="S763" s="11"/>
      <c r="T763" s="44"/>
    </row>
    <row r="764" spans="1:20" ht="20.100000000000001" customHeight="1" x14ac:dyDescent="0.25">
      <c r="A764" s="11">
        <v>705</v>
      </c>
      <c r="B764" t="s">
        <v>588</v>
      </c>
      <c r="C764" s="21" t="str">
        <f>VLOOKUP(Table1[[#This Row],[pID]],FIFAdata5626[],5,)</f>
        <v>Ibrahim Sabra</v>
      </c>
      <c r="D764" s="11" t="e" cm="1" vm="65">
        <f t="array" aca="1" ref="D764" ca="1">_xlfn.FIELDVALUE(Table1[[#This Row],[Team]],"image")</f>
        <v>#VALUE!</v>
      </c>
      <c r="E764" s="21" t="e" vm="66">
        <v>#VALUE!</v>
      </c>
      <c r="F764" s="11" t="str">
        <f>VLOOKUP(Table1[[#This Row],[pID]],FIFAdata5626[],7,FALSE)</f>
        <v>FWD</v>
      </c>
      <c r="G764" s="23">
        <v>38.095238095238095</v>
      </c>
      <c r="H764" s="11">
        <f>VLOOKUP(Table1[[#This Row],[pID]],FIFAdata5626[],8,FALSE)</f>
        <v>4</v>
      </c>
      <c r="I764" s="29" t="str">
        <f>IF(VLOOKUP(Table1[[#This Row],[pID]],FIFAdata5626[],9,FALSE)="playing","In the squad","Not selected")</f>
        <v>In the squad</v>
      </c>
      <c r="J764" s="11" t="str">
        <f>VLOOKUP(Table1[[#This Row],[Team]],Table2[],10,)</f>
        <v>Pot 4</v>
      </c>
      <c r="K764" s="11" t="str">
        <f>VLOOKUP(Table1[[#This Row],[Team]],Table2[],11,)</f>
        <v>Group J</v>
      </c>
      <c r="L764" s="2" t="b">
        <v>1</v>
      </c>
      <c r="M764" s="36">
        <v>0.21</v>
      </c>
      <c r="N764" s="37">
        <v>0.05</v>
      </c>
      <c r="O764" s="37">
        <v>0.03</v>
      </c>
      <c r="P764" s="37">
        <v>0.02</v>
      </c>
      <c r="Q764" s="38">
        <v>0.01</v>
      </c>
      <c r="R764" s="39" t="b">
        <v>0</v>
      </c>
      <c r="S764" s="11"/>
      <c r="T764" s="44"/>
    </row>
    <row r="765" spans="1:20" ht="20.100000000000001" customHeight="1" x14ac:dyDescent="0.25">
      <c r="A765" s="11">
        <v>707</v>
      </c>
      <c r="B765" t="s">
        <v>589</v>
      </c>
      <c r="C765" s="21" t="str">
        <f>VLOOKUP(Table1[[#This Row],[pID]],FIFAdata5626[],5,)</f>
        <v>Ali Azaizeh</v>
      </c>
      <c r="D765" s="11" t="e" cm="1" vm="65">
        <f t="array" aca="1" ref="D765" ca="1">_xlfn.FIELDVALUE(Table1[[#This Row],[Team]],"image")</f>
        <v>#VALUE!</v>
      </c>
      <c r="E765" s="21" t="e" vm="66">
        <v>#VALUE!</v>
      </c>
      <c r="F765" s="11" t="str">
        <f>VLOOKUP(Table1[[#This Row],[pID]],FIFAdata5626[],7,FALSE)</f>
        <v>FWD</v>
      </c>
      <c r="G765" s="23">
        <v>38.095238095238095</v>
      </c>
      <c r="H765" s="11">
        <f>VLOOKUP(Table1[[#This Row],[pID]],FIFAdata5626[],8,FALSE)</f>
        <v>4</v>
      </c>
      <c r="I765" s="29" t="str">
        <f>IF(VLOOKUP(Table1[[#This Row],[pID]],FIFAdata5626[],9,FALSE)="playing","In the squad","Not selected")</f>
        <v>In the squad</v>
      </c>
      <c r="J765" s="11" t="str">
        <f>VLOOKUP(Table1[[#This Row],[Team]],Table2[],10,)</f>
        <v>Pot 4</v>
      </c>
      <c r="K765" s="11" t="str">
        <f>VLOOKUP(Table1[[#This Row],[Team]],Table2[],11,)</f>
        <v>Group J</v>
      </c>
      <c r="L765" s="2" t="b">
        <v>1</v>
      </c>
      <c r="M765" s="36">
        <v>0.21</v>
      </c>
      <c r="N765" s="37">
        <v>0.05</v>
      </c>
      <c r="O765" s="37">
        <v>0.03</v>
      </c>
      <c r="P765" s="37">
        <v>0.02</v>
      </c>
      <c r="Q765" s="38">
        <v>0.01</v>
      </c>
      <c r="R765" s="39" t="b">
        <v>0</v>
      </c>
      <c r="S765" s="11"/>
      <c r="T765" s="44"/>
    </row>
    <row r="766" spans="1:20" ht="20.100000000000001" customHeight="1" x14ac:dyDescent="0.25">
      <c r="A766" s="11">
        <v>708</v>
      </c>
      <c r="B766" t="s">
        <v>590</v>
      </c>
      <c r="C766" s="21" t="str">
        <f>VLOOKUP(Table1[[#This Row],[pID]],FIFAdata5626[],5,)</f>
        <v>Odeh Fakhoury</v>
      </c>
      <c r="D766" s="11" t="e" cm="1" vm="65">
        <f t="array" aca="1" ref="D766" ca="1">_xlfn.FIELDVALUE(Table1[[#This Row],[Team]],"image")</f>
        <v>#VALUE!</v>
      </c>
      <c r="E766" s="21" t="e" vm="66">
        <v>#VALUE!</v>
      </c>
      <c r="F766" s="11" t="str">
        <f>VLOOKUP(Table1[[#This Row],[pID]],FIFAdata5626[],7,FALSE)</f>
        <v>FWD</v>
      </c>
      <c r="G766" s="23">
        <v>38.095238095238095</v>
      </c>
      <c r="H766" s="11">
        <f>VLOOKUP(Table1[[#This Row],[pID]],FIFAdata5626[],8,FALSE)</f>
        <v>4</v>
      </c>
      <c r="I766" s="29" t="str">
        <f>IF(VLOOKUP(Table1[[#This Row],[pID]],FIFAdata5626[],9,FALSE)="playing","In the squad","Not selected")</f>
        <v>In the squad</v>
      </c>
      <c r="J766" s="11" t="str">
        <f>VLOOKUP(Table1[[#This Row],[Team]],Table2[],10,)</f>
        <v>Pot 4</v>
      </c>
      <c r="K766" s="11" t="str">
        <f>VLOOKUP(Table1[[#This Row],[Team]],Table2[],11,)</f>
        <v>Group J</v>
      </c>
      <c r="L766" s="2" t="b">
        <v>1</v>
      </c>
      <c r="M766" s="36">
        <v>0.21</v>
      </c>
      <c r="N766" s="37">
        <v>0.05</v>
      </c>
      <c r="O766" s="37">
        <v>0.03</v>
      </c>
      <c r="P766" s="37">
        <v>0.02</v>
      </c>
      <c r="Q766" s="38">
        <v>0.01</v>
      </c>
      <c r="R766" s="39" t="b">
        <v>0</v>
      </c>
      <c r="S766" s="11"/>
      <c r="T766" s="44"/>
    </row>
    <row r="767" spans="1:20" ht="20.100000000000001" customHeight="1" x14ac:dyDescent="0.25">
      <c r="A767" s="11">
        <v>755</v>
      </c>
      <c r="B767" t="s">
        <v>632</v>
      </c>
      <c r="C767" s="21" t="str">
        <f>VLOOKUP(Table1[[#This Row],[pID]],FIFAdata5626[],5,)</f>
        <v>Guillermo Ochoa</v>
      </c>
      <c r="D767" s="11" t="e" cm="1" vm="71">
        <f t="array" aca="1" ref="D767" ca="1">_xlfn.FIELDVALUE(Table1[[#This Row],[Team]],"image")</f>
        <v>#VALUE!</v>
      </c>
      <c r="E767" s="21" t="e" vm="72">
        <v>#VALUE!</v>
      </c>
      <c r="F767" s="11" t="str">
        <f>VLOOKUP(Table1[[#This Row],[pID]],FIFAdata5626[],7,FALSE)</f>
        <v>GK</v>
      </c>
      <c r="G767" s="23">
        <v>84.000000000000014</v>
      </c>
      <c r="H767" s="11">
        <f>VLOOKUP(Table1[[#This Row],[pID]],FIFAdata5626[],8,FALSE)</f>
        <v>4.2</v>
      </c>
      <c r="I767" s="28" t="str">
        <f>IF(VLOOKUP(Table1[[#This Row],[pID]],FIFAdata5626[],9,FALSE)="playing","In the squad","Not selected")</f>
        <v>In the squad</v>
      </c>
      <c r="J767" s="11" t="str">
        <f>VLOOKUP(Table1[[#This Row],[Team]],Table2[],10,)</f>
        <v>Pot 1</v>
      </c>
      <c r="K767" s="11" t="str">
        <f>VLOOKUP(Table1[[#This Row],[Team]],Table2[],11,)</f>
        <v>Group A</v>
      </c>
      <c r="L767" s="1" t="b">
        <v>1</v>
      </c>
      <c r="M767" s="36">
        <v>0.9</v>
      </c>
      <c r="N767" s="37">
        <v>0.5</v>
      </c>
      <c r="O767" s="37">
        <v>0.22</v>
      </c>
      <c r="P767" s="37">
        <v>0.1</v>
      </c>
      <c r="Q767" s="38">
        <v>0.04</v>
      </c>
      <c r="R767" s="39" t="b">
        <v>0</v>
      </c>
      <c r="S767" s="11"/>
      <c r="T767" s="44"/>
    </row>
    <row r="768" spans="1:20" ht="20.100000000000001" customHeight="1" x14ac:dyDescent="0.25">
      <c r="A768" s="11">
        <v>756</v>
      </c>
      <c r="B768" t="s">
        <v>633</v>
      </c>
      <c r="C768" s="21" t="str">
        <f>VLOOKUP(Table1[[#This Row],[pID]],FIFAdata5626[],5,)</f>
        <v>Carlos Acevedo</v>
      </c>
      <c r="D768" s="11" t="e" cm="1" vm="71">
        <f t="array" aca="1" ref="D768" ca="1">_xlfn.FIELDVALUE(Table1[[#This Row],[Team]],"image")</f>
        <v>#VALUE!</v>
      </c>
      <c r="E768" s="21" t="e" vm="72">
        <v>#VALUE!</v>
      </c>
      <c r="F768" s="11" t="str">
        <f>VLOOKUP(Table1[[#This Row],[pID]],FIFAdata5626[],7,FALSE)</f>
        <v>GK</v>
      </c>
      <c r="G768" s="23">
        <v>80</v>
      </c>
      <c r="H768" s="11">
        <f>VLOOKUP(Table1[[#This Row],[pID]],FIFAdata5626[],8,FALSE)</f>
        <v>4</v>
      </c>
      <c r="I768" s="29" t="str">
        <f>IF(VLOOKUP(Table1[[#This Row],[pID]],FIFAdata5626[],9,FALSE)="playing","In the squad","Not selected")</f>
        <v>In the squad</v>
      </c>
      <c r="J768" s="11" t="str">
        <f>VLOOKUP(Table1[[#This Row],[Team]],Table2[],10,)</f>
        <v>Pot 1</v>
      </c>
      <c r="K768" s="11" t="str">
        <f>VLOOKUP(Table1[[#This Row],[Team]],Table2[],11,)</f>
        <v>Group A</v>
      </c>
      <c r="L768" s="2" t="b">
        <v>1</v>
      </c>
      <c r="M768" s="36">
        <v>0.9</v>
      </c>
      <c r="N768" s="37">
        <v>0.5</v>
      </c>
      <c r="O768" s="37">
        <v>0.22</v>
      </c>
      <c r="P768" s="37">
        <v>0.1</v>
      </c>
      <c r="Q768" s="38">
        <v>0.04</v>
      </c>
      <c r="R768" s="39" t="b">
        <v>0</v>
      </c>
      <c r="S768" s="11"/>
      <c r="T768" s="44"/>
    </row>
    <row r="769" spans="1:20" ht="20.100000000000001" customHeight="1" x14ac:dyDescent="0.25">
      <c r="A769" s="11">
        <v>757</v>
      </c>
      <c r="B769" t="s">
        <v>634</v>
      </c>
      <c r="C769" s="21" t="str">
        <f>VLOOKUP(Table1[[#This Row],[pID]],FIFAdata5626[],5,)</f>
        <v>Raúl Rangel</v>
      </c>
      <c r="D769" s="11" t="e" cm="1" vm="71">
        <f t="array" aca="1" ref="D769" ca="1">_xlfn.FIELDVALUE(Table1[[#This Row],[Team]],"image")</f>
        <v>#VALUE!</v>
      </c>
      <c r="E769" s="21" t="e" vm="72">
        <v>#VALUE!</v>
      </c>
      <c r="F769" s="11" t="str">
        <f>VLOOKUP(Table1[[#This Row],[pID]],FIFAdata5626[],7,FALSE)</f>
        <v>GK</v>
      </c>
      <c r="G769" s="23">
        <v>78</v>
      </c>
      <c r="H769" s="11">
        <f>VLOOKUP(Table1[[#This Row],[pID]],FIFAdata5626[],8,FALSE)</f>
        <v>3.9</v>
      </c>
      <c r="I769" s="28" t="str">
        <f>IF(VLOOKUP(Table1[[#This Row],[pID]],FIFAdata5626[],9,FALSE)="playing","In the squad","Not selected")</f>
        <v>In the squad</v>
      </c>
      <c r="J769" s="11" t="str">
        <f>VLOOKUP(Table1[[#This Row],[Team]],Table2[],10,)</f>
        <v>Pot 1</v>
      </c>
      <c r="K769" s="11" t="str">
        <f>VLOOKUP(Table1[[#This Row],[Team]],Table2[],11,)</f>
        <v>Group A</v>
      </c>
      <c r="L769" s="1" t="b">
        <v>1</v>
      </c>
      <c r="M769" s="36">
        <v>0.9</v>
      </c>
      <c r="N769" s="37">
        <v>0.5</v>
      </c>
      <c r="O769" s="37">
        <v>0.22</v>
      </c>
      <c r="P769" s="37">
        <v>0.1</v>
      </c>
      <c r="Q769" s="38">
        <v>0.04</v>
      </c>
      <c r="R769" s="39" t="b">
        <v>0</v>
      </c>
      <c r="S769" s="11"/>
      <c r="T769" s="44"/>
    </row>
    <row r="770" spans="1:20" ht="20.100000000000001" customHeight="1" x14ac:dyDescent="0.25">
      <c r="A770" s="11">
        <v>740</v>
      </c>
      <c r="B770" t="s">
        <v>617</v>
      </c>
      <c r="C770" s="21" t="str">
        <f>VLOOKUP(Table1[[#This Row],[pID]],FIFAdata5626[],5,)</f>
        <v>Johan Vásquez</v>
      </c>
      <c r="D770" s="11" t="e" cm="1" vm="71">
        <f t="array" aca="1" ref="D770" ca="1">_xlfn.FIELDVALUE(Table1[[#This Row],[Team]],"image")</f>
        <v>#VALUE!</v>
      </c>
      <c r="E770" s="21" t="e" vm="72">
        <v>#VALUE!</v>
      </c>
      <c r="F770" s="11" t="str">
        <f>VLOOKUP(Table1[[#This Row],[pID]],FIFAdata5626[],7,FALSE)</f>
        <v>DEF</v>
      </c>
      <c r="G770" s="23">
        <v>78.333333333333329</v>
      </c>
      <c r="H770" s="11">
        <f>VLOOKUP(Table1[[#This Row],[pID]],FIFAdata5626[],8,FALSE)</f>
        <v>4.7</v>
      </c>
      <c r="I770" s="28" t="str">
        <f>IF(VLOOKUP(Table1[[#This Row],[pID]],FIFAdata5626[],9,FALSE)="playing","In the squad","Not selected")</f>
        <v>In the squad</v>
      </c>
      <c r="J770" s="11" t="str">
        <f>VLOOKUP(Table1[[#This Row],[Team]],Table2[],10,)</f>
        <v>Pot 1</v>
      </c>
      <c r="K770" s="11" t="str">
        <f>VLOOKUP(Table1[[#This Row],[Team]],Table2[],11,)</f>
        <v>Group A</v>
      </c>
      <c r="L770" s="1" t="b">
        <v>1</v>
      </c>
      <c r="M770" s="36">
        <v>0.9</v>
      </c>
      <c r="N770" s="37">
        <v>0.5</v>
      </c>
      <c r="O770" s="37">
        <v>0.22</v>
      </c>
      <c r="P770" s="37">
        <v>0.1</v>
      </c>
      <c r="Q770" s="38">
        <v>0.04</v>
      </c>
      <c r="R770" s="39" t="b">
        <v>0</v>
      </c>
      <c r="S770" s="11"/>
      <c r="T770" s="44"/>
    </row>
    <row r="771" spans="1:20" ht="20.100000000000001" customHeight="1" x14ac:dyDescent="0.25">
      <c r="A771" s="11">
        <v>741</v>
      </c>
      <c r="B771" t="s">
        <v>618</v>
      </c>
      <c r="C771" s="21" t="str">
        <f>VLOOKUP(Table1[[#This Row],[pID]],FIFAdata5626[],5,)</f>
        <v>César Montes</v>
      </c>
      <c r="D771" s="11" t="e" cm="1" vm="71">
        <f t="array" aca="1" ref="D771" ca="1">_xlfn.FIELDVALUE(Table1[[#This Row],[Team]],"image")</f>
        <v>#VALUE!</v>
      </c>
      <c r="E771" s="21" t="e" vm="72">
        <v>#VALUE!</v>
      </c>
      <c r="F771" s="11" t="str">
        <f>VLOOKUP(Table1[[#This Row],[pID]],FIFAdata5626[],7,FALSE)</f>
        <v>DEF</v>
      </c>
      <c r="G771" s="23">
        <v>78.333333333333329</v>
      </c>
      <c r="H771" s="11">
        <f>VLOOKUP(Table1[[#This Row],[pID]],FIFAdata5626[],8,FALSE)</f>
        <v>4.7</v>
      </c>
      <c r="I771" s="28" t="str">
        <f>IF(VLOOKUP(Table1[[#This Row],[pID]],FIFAdata5626[],9,FALSE)="playing","In the squad","Not selected")</f>
        <v>In the squad</v>
      </c>
      <c r="J771" s="11" t="str">
        <f>VLOOKUP(Table1[[#This Row],[Team]],Table2[],10,)</f>
        <v>Pot 1</v>
      </c>
      <c r="K771" s="11" t="str">
        <f>VLOOKUP(Table1[[#This Row],[Team]],Table2[],11,)</f>
        <v>Group A</v>
      </c>
      <c r="L771" s="1" t="b">
        <v>1</v>
      </c>
      <c r="M771" s="36">
        <v>0.9</v>
      </c>
      <c r="N771" s="37">
        <v>0.5</v>
      </c>
      <c r="O771" s="37">
        <v>0.22</v>
      </c>
      <c r="P771" s="37">
        <v>0.1</v>
      </c>
      <c r="Q771" s="38">
        <v>0.04</v>
      </c>
      <c r="R771" s="39" t="b">
        <v>0</v>
      </c>
      <c r="S771" s="11"/>
      <c r="T771" s="44"/>
    </row>
    <row r="772" spans="1:20" ht="20.100000000000001" customHeight="1" x14ac:dyDescent="0.25">
      <c r="A772" s="11">
        <v>742</v>
      </c>
      <c r="B772" t="s">
        <v>619</v>
      </c>
      <c r="C772" s="21" t="str">
        <f>VLOOKUP(Table1[[#This Row],[pID]],FIFAdata5626[],5,)</f>
        <v>Jesús Gallardo</v>
      </c>
      <c r="D772" s="11" t="e" cm="1" vm="71">
        <f t="array" aca="1" ref="D772" ca="1">_xlfn.FIELDVALUE(Table1[[#This Row],[Team]],"image")</f>
        <v>#VALUE!</v>
      </c>
      <c r="E772" s="21" t="e" vm="72">
        <v>#VALUE!</v>
      </c>
      <c r="F772" s="11" t="str">
        <f>VLOOKUP(Table1[[#This Row],[pID]],FIFAdata5626[],7,FALSE)</f>
        <v>DEF</v>
      </c>
      <c r="G772" s="23">
        <v>78.333333333333329</v>
      </c>
      <c r="H772" s="11">
        <f>VLOOKUP(Table1[[#This Row],[pID]],FIFAdata5626[],8,FALSE)</f>
        <v>4.7</v>
      </c>
      <c r="I772" s="28" t="str">
        <f>IF(VLOOKUP(Table1[[#This Row],[pID]],FIFAdata5626[],9,FALSE)="playing","In the squad","Not selected")</f>
        <v>In the squad</v>
      </c>
      <c r="J772" s="11" t="str">
        <f>VLOOKUP(Table1[[#This Row],[Team]],Table2[],10,)</f>
        <v>Pot 1</v>
      </c>
      <c r="K772" s="11" t="str">
        <f>VLOOKUP(Table1[[#This Row],[Team]],Table2[],11,)</f>
        <v>Group A</v>
      </c>
      <c r="L772" s="1" t="b">
        <v>1</v>
      </c>
      <c r="M772" s="36">
        <v>0.9</v>
      </c>
      <c r="N772" s="37">
        <v>0.5</v>
      </c>
      <c r="O772" s="37">
        <v>0.22</v>
      </c>
      <c r="P772" s="37">
        <v>0.1</v>
      </c>
      <c r="Q772" s="38">
        <v>0.04</v>
      </c>
      <c r="R772" s="39" t="b">
        <v>0</v>
      </c>
      <c r="S772" s="11"/>
      <c r="T772" s="44"/>
    </row>
    <row r="773" spans="1:20" ht="20.100000000000001" customHeight="1" x14ac:dyDescent="0.25">
      <c r="A773" s="11">
        <v>743</v>
      </c>
      <c r="B773" t="s">
        <v>620</v>
      </c>
      <c r="C773" s="21" t="str">
        <f>VLOOKUP(Table1[[#This Row],[pID]],FIFAdata5626[],5,)</f>
        <v>Jorge Sánchez</v>
      </c>
      <c r="D773" s="11" t="e" cm="1" vm="71">
        <f t="array" aca="1" ref="D773" ca="1">_xlfn.FIELDVALUE(Table1[[#This Row],[Team]],"image")</f>
        <v>#VALUE!</v>
      </c>
      <c r="E773" s="21" t="e" vm="72">
        <v>#VALUE!</v>
      </c>
      <c r="F773" s="11" t="str">
        <f>VLOOKUP(Table1[[#This Row],[pID]],FIFAdata5626[],7,FALSE)</f>
        <v>DEF</v>
      </c>
      <c r="G773" s="23">
        <v>66.666666666666657</v>
      </c>
      <c r="H773" s="11">
        <f>VLOOKUP(Table1[[#This Row],[pID]],FIFAdata5626[],8,FALSE)</f>
        <v>4</v>
      </c>
      <c r="I773" s="29" t="str">
        <f>IF(VLOOKUP(Table1[[#This Row],[pID]],FIFAdata5626[],9,FALSE)="playing","In the squad","Not selected")</f>
        <v>In the squad</v>
      </c>
      <c r="J773" s="11" t="str">
        <f>VLOOKUP(Table1[[#This Row],[Team]],Table2[],10,)</f>
        <v>Pot 1</v>
      </c>
      <c r="K773" s="11" t="str">
        <f>VLOOKUP(Table1[[#This Row],[Team]],Table2[],11,)</f>
        <v>Group A</v>
      </c>
      <c r="L773" s="2" t="b">
        <v>1</v>
      </c>
      <c r="M773" s="36">
        <v>0.9</v>
      </c>
      <c r="N773" s="37">
        <v>0.5</v>
      </c>
      <c r="O773" s="37">
        <v>0.22</v>
      </c>
      <c r="P773" s="37">
        <v>0.1</v>
      </c>
      <c r="Q773" s="38">
        <v>0.04</v>
      </c>
      <c r="R773" s="39" t="b">
        <v>0</v>
      </c>
      <c r="S773" s="11"/>
      <c r="T773" s="44"/>
    </row>
    <row r="774" spans="1:20" ht="20.100000000000001" customHeight="1" x14ac:dyDescent="0.25">
      <c r="A774" s="11">
        <v>744</v>
      </c>
      <c r="B774" t="s">
        <v>621</v>
      </c>
      <c r="C774" s="21" t="str">
        <f>VLOOKUP(Table1[[#This Row],[pID]],FIFAdata5626[],5,)</f>
        <v>Israel Reyes</v>
      </c>
      <c r="D774" s="11" t="e" cm="1" vm="71">
        <f t="array" aca="1" ref="D774" ca="1">_xlfn.FIELDVALUE(Table1[[#This Row],[Team]],"image")</f>
        <v>#VALUE!</v>
      </c>
      <c r="E774" s="21" t="e" vm="72">
        <v>#VALUE!</v>
      </c>
      <c r="F774" s="11" t="str">
        <f>VLOOKUP(Table1[[#This Row],[pID]],FIFAdata5626[],7,FALSE)</f>
        <v>DEF</v>
      </c>
      <c r="G774" s="23">
        <v>66.666666666666657</v>
      </c>
      <c r="H774" s="11">
        <f>VLOOKUP(Table1[[#This Row],[pID]],FIFAdata5626[],8,FALSE)</f>
        <v>4</v>
      </c>
      <c r="I774" s="29" t="str">
        <f>IF(VLOOKUP(Table1[[#This Row],[pID]],FIFAdata5626[],9,FALSE)="playing","In the squad","Not selected")</f>
        <v>In the squad</v>
      </c>
      <c r="J774" s="11" t="str">
        <f>VLOOKUP(Table1[[#This Row],[Team]],Table2[],10,)</f>
        <v>Pot 1</v>
      </c>
      <c r="K774" s="11" t="str">
        <f>VLOOKUP(Table1[[#This Row],[Team]],Table2[],11,)</f>
        <v>Group A</v>
      </c>
      <c r="L774" s="2" t="b">
        <v>1</v>
      </c>
      <c r="M774" s="36">
        <v>0.9</v>
      </c>
      <c r="N774" s="37">
        <v>0.5</v>
      </c>
      <c r="O774" s="37">
        <v>0.22</v>
      </c>
      <c r="P774" s="37">
        <v>0.1</v>
      </c>
      <c r="Q774" s="38">
        <v>0.04</v>
      </c>
      <c r="R774" s="39" t="b">
        <v>0</v>
      </c>
      <c r="S774" s="11"/>
      <c r="T774" s="44"/>
    </row>
    <row r="775" spans="1:20" ht="20.100000000000001" hidden="1" customHeight="1" x14ac:dyDescent="0.25">
      <c r="A775">
        <v>933</v>
      </c>
      <c r="B775" t="s">
        <v>782</v>
      </c>
      <c r="C775" t="str">
        <f>VLOOKUP(Table1[[#This Row],[pID]],FIFAdata5626[],5,)</f>
        <v>Ricardo Velho</v>
      </c>
      <c r="D775" s="11" t="e" cm="1" vm="35">
        <f t="array" aca="1" ref="D775" ca="1">_xlfn.FIELDVALUE(Table1[[#This Row],[Team]],"image")</f>
        <v>#VALUE!</v>
      </c>
      <c r="E775" t="e" vm="36">
        <v>#VALUE!</v>
      </c>
      <c r="F775" t="str">
        <f>VLOOKUP(Table1[[#This Row],[pID]],FIFAdata5626[],7,FALSE)</f>
        <v>GK</v>
      </c>
      <c r="G775" s="8">
        <v>80</v>
      </c>
      <c r="H775">
        <f>VLOOKUP(Table1[[#This Row],[pID]],FIFAdata5626[],8,FALSE)</f>
        <v>4</v>
      </c>
      <c r="I775" s="15" t="str">
        <f>IF(VLOOKUP(Table1[[#This Row],[pID]],FIFAdata5626[],9,FALSE)="playing","In the squad","Not selected")</f>
        <v>Not selected</v>
      </c>
      <c r="J775" t="str">
        <f>VLOOKUP(Table1[[#This Row],[Team]],Table2[],10,)</f>
        <v>Pot 1</v>
      </c>
      <c r="K775" t="str">
        <f>VLOOKUP(Table1[[#This Row],[Team]],Table2[],11,)</f>
        <v>Group K</v>
      </c>
      <c r="L775" s="2"/>
      <c r="M775" s="17">
        <v>0.97</v>
      </c>
      <c r="N775" s="9">
        <v>0.69</v>
      </c>
      <c r="O775" s="9">
        <v>0.45</v>
      </c>
      <c r="P775" s="9">
        <v>0.27</v>
      </c>
      <c r="Q775" s="16">
        <v>0.14000000000000001</v>
      </c>
      <c r="R775" s="18" t="b">
        <v>0</v>
      </c>
      <c r="T775" s="13"/>
    </row>
    <row r="776" spans="1:20" ht="20.100000000000001" customHeight="1" thickBot="1" x14ac:dyDescent="0.3">
      <c r="A776" s="20">
        <v>1465</v>
      </c>
      <c r="B776" t="s">
        <v>1159</v>
      </c>
      <c r="C776" s="22" t="str">
        <f>VLOOKUP(Table1[[#This Row],[pID]],FIFAdata5626[],5,)</f>
        <v>Mateo Chávez</v>
      </c>
      <c r="D776" s="20" t="e" cm="1" vm="71">
        <f t="array" aca="1" ref="D776" ca="1">_xlfn.FIELDVALUE(Table1[[#This Row],[Team]],"image")</f>
        <v>#VALUE!</v>
      </c>
      <c r="E776" s="22" t="e" vm="72">
        <v>#VALUE!</v>
      </c>
      <c r="F776" s="20" t="str">
        <f>VLOOKUP(Table1[[#This Row],[pID]],FIFAdata5626[],7,FALSE)</f>
        <v>DEF</v>
      </c>
      <c r="G776" s="24">
        <v>58.333333333333336</v>
      </c>
      <c r="H776" s="20">
        <f>VLOOKUP(Table1[[#This Row],[pID]],FIFAdata5626[],8,FALSE)</f>
        <v>3.5</v>
      </c>
      <c r="I776" s="30" t="str">
        <f>IF(VLOOKUP(Table1[[#This Row],[pID]],FIFAdata5626[],9,FALSE)="playing","In the squad","Not selected")</f>
        <v>In the squad</v>
      </c>
      <c r="J776" s="20" t="str">
        <f>VLOOKUP(Table1[[#This Row],[Team]],Table2[],10,)</f>
        <v>Pot 1</v>
      </c>
      <c r="K776" s="20" t="str">
        <f>VLOOKUP(Table1[[#This Row],[Team]],Table2[],11,)</f>
        <v>Group A</v>
      </c>
      <c r="L776" s="1" t="b">
        <v>1</v>
      </c>
      <c r="M776" s="40">
        <v>0.9</v>
      </c>
      <c r="N776" s="41">
        <v>0.5</v>
      </c>
      <c r="O776" s="41">
        <v>0.22</v>
      </c>
      <c r="P776" s="41">
        <v>0.1</v>
      </c>
      <c r="Q776" s="42">
        <v>0.04</v>
      </c>
      <c r="R776" s="43" t="b">
        <v>0</v>
      </c>
      <c r="S776" s="20"/>
      <c r="T776" s="45"/>
    </row>
    <row r="777" spans="1:20" ht="20.100000000000001" customHeight="1" x14ac:dyDescent="0.25">
      <c r="A777" s="11">
        <v>763</v>
      </c>
      <c r="B777" t="s">
        <v>640</v>
      </c>
      <c r="C777" s="21" t="str">
        <f>VLOOKUP(Table1[[#This Row],[pID]],FIFAdata5626[],5,)</f>
        <v>Álvaro Fidalgo</v>
      </c>
      <c r="D777" s="11" t="e" cm="1" vm="71">
        <f t="array" aca="1" ref="D777" ca="1">_xlfn.FIELDVALUE(Table1[[#This Row],[Team]],"image")</f>
        <v>#VALUE!</v>
      </c>
      <c r="E777" s="21" t="e" vm="72">
        <v>#VALUE!</v>
      </c>
      <c r="F777" s="11" t="str">
        <f>VLOOKUP(Table1[[#This Row],[pID]],FIFAdata5626[],7,FALSE)</f>
        <v>MID</v>
      </c>
      <c r="G777" s="23">
        <v>64</v>
      </c>
      <c r="H777" s="11">
        <f>VLOOKUP(Table1[[#This Row],[pID]],FIFAdata5626[],8,FALSE)</f>
        <v>6.4</v>
      </c>
      <c r="I777" s="28" t="str">
        <f>IF(VLOOKUP(Table1[[#This Row],[pID]],FIFAdata5626[],9,FALSE)="playing","In the squad","Not selected")</f>
        <v>In the squad</v>
      </c>
      <c r="J777" s="11" t="str">
        <f>VLOOKUP(Table1[[#This Row],[Team]],Table2[],10,)</f>
        <v>Pot 1</v>
      </c>
      <c r="K777" s="11" t="str">
        <f>VLOOKUP(Table1[[#This Row],[Team]],Table2[],11,)</f>
        <v>Group A</v>
      </c>
      <c r="L777" s="1" t="b">
        <v>1</v>
      </c>
      <c r="M777" s="36">
        <v>0.9</v>
      </c>
      <c r="N777" s="37">
        <v>0.5</v>
      </c>
      <c r="O777" s="37">
        <v>0.22</v>
      </c>
      <c r="P777" s="37">
        <v>0.1</v>
      </c>
      <c r="Q777" s="38">
        <v>0.04</v>
      </c>
      <c r="R777" s="39" t="b">
        <v>0</v>
      </c>
      <c r="S777" s="11"/>
      <c r="T777" s="44"/>
    </row>
    <row r="778" spans="1:20" ht="20.100000000000001" customHeight="1" x14ac:dyDescent="0.25">
      <c r="A778" s="11">
        <v>1473</v>
      </c>
      <c r="B778" t="s">
        <v>1165</v>
      </c>
      <c r="C778" s="21" t="str">
        <f>VLOOKUP(Table1[[#This Row],[pID]],FIFAdata5626[],5,)</f>
        <v>César Huerta</v>
      </c>
      <c r="D778" s="11" t="e" cm="1" vm="71">
        <f t="array" aca="1" ref="D778" ca="1">_xlfn.FIELDVALUE(Table1[[#This Row],[Team]],"image")</f>
        <v>#VALUE!</v>
      </c>
      <c r="E778" s="21" t="e" vm="72">
        <v>#VALUE!</v>
      </c>
      <c r="F778" s="11" t="str">
        <f>VLOOKUP(Table1[[#This Row],[pID]],FIFAdata5626[],7,FALSE)</f>
        <v>MID</v>
      </c>
      <c r="G778" s="23">
        <v>63</v>
      </c>
      <c r="H778" s="11">
        <f>VLOOKUP(Table1[[#This Row],[pID]],FIFAdata5626[],8,FALSE)</f>
        <v>6.3</v>
      </c>
      <c r="I778" s="28" t="str">
        <f>IF(VLOOKUP(Table1[[#This Row],[pID]],FIFAdata5626[],9,FALSE)="playing","In the squad","Not selected")</f>
        <v>In the squad</v>
      </c>
      <c r="J778" s="11" t="str">
        <f>VLOOKUP(Table1[[#This Row],[Team]],Table2[],10,)</f>
        <v>Pot 1</v>
      </c>
      <c r="K778" s="11" t="str">
        <f>VLOOKUP(Table1[[#This Row],[Team]],Table2[],11,)</f>
        <v>Group A</v>
      </c>
      <c r="L778" s="1" t="b">
        <v>1</v>
      </c>
      <c r="M778" s="36">
        <v>0.9</v>
      </c>
      <c r="N778" s="37">
        <v>0.5</v>
      </c>
      <c r="O778" s="37">
        <v>0.22</v>
      </c>
      <c r="P778" s="37">
        <v>0.1</v>
      </c>
      <c r="Q778" s="38">
        <v>0.04</v>
      </c>
      <c r="R778" s="39" t="b">
        <v>0</v>
      </c>
      <c r="S778" s="11"/>
      <c r="T778" s="44"/>
    </row>
    <row r="779" spans="1:20" ht="20.100000000000001" customHeight="1" x14ac:dyDescent="0.25">
      <c r="A779" s="11">
        <v>1477</v>
      </c>
      <c r="B779" t="s">
        <v>1168</v>
      </c>
      <c r="C779" s="21" t="str">
        <f>VLOOKUP(Table1[[#This Row],[pID]],FIFAdata5626[],5,)</f>
        <v>Luis Chávez</v>
      </c>
      <c r="D779" s="11" t="e" cm="1" vm="71">
        <f t="array" aca="1" ref="D779" ca="1">_xlfn.FIELDVALUE(Table1[[#This Row],[Team]],"image")</f>
        <v>#VALUE!</v>
      </c>
      <c r="E779" s="21" t="e" vm="72">
        <v>#VALUE!</v>
      </c>
      <c r="F779" s="11" t="str">
        <f>VLOOKUP(Table1[[#This Row],[pID]],FIFAdata5626[],7,FALSE)</f>
        <v>MID</v>
      </c>
      <c r="G779" s="23">
        <v>63</v>
      </c>
      <c r="H779" s="11">
        <f>VLOOKUP(Table1[[#This Row],[pID]],FIFAdata5626[],8,FALSE)</f>
        <v>6.3</v>
      </c>
      <c r="I779" s="28" t="str">
        <f>IF(VLOOKUP(Table1[[#This Row],[pID]],FIFAdata5626[],9,FALSE)="playing","In the squad","Not selected")</f>
        <v>In the squad</v>
      </c>
      <c r="J779" s="11" t="str">
        <f>VLOOKUP(Table1[[#This Row],[Team]],Table2[],10,)</f>
        <v>Pot 1</v>
      </c>
      <c r="K779" s="11" t="str">
        <f>VLOOKUP(Table1[[#This Row],[Team]],Table2[],11,)</f>
        <v>Group A</v>
      </c>
      <c r="L779" s="1" t="b">
        <v>1</v>
      </c>
      <c r="M779" s="36">
        <v>0.9</v>
      </c>
      <c r="N779" s="37">
        <v>0.5</v>
      </c>
      <c r="O779" s="37">
        <v>0.22</v>
      </c>
      <c r="P779" s="37">
        <v>0.1</v>
      </c>
      <c r="Q779" s="38">
        <v>0.04</v>
      </c>
      <c r="R779" s="39" t="b">
        <v>0</v>
      </c>
      <c r="S779" s="11"/>
      <c r="T779" s="44"/>
    </row>
    <row r="780" spans="1:20" ht="20.100000000000001" customHeight="1" x14ac:dyDescent="0.25">
      <c r="A780" s="11">
        <v>762</v>
      </c>
      <c r="B780" t="s">
        <v>639</v>
      </c>
      <c r="C780" s="21" t="str">
        <f>VLOOKUP(Table1[[#This Row],[pID]],FIFAdata5626[],5,)</f>
        <v>Orbelín Pineda</v>
      </c>
      <c r="D780" s="11" t="e" cm="1" vm="71">
        <f t="array" aca="1" ref="D780" ca="1">_xlfn.FIELDVALUE(Table1[[#This Row],[Team]],"image")</f>
        <v>#VALUE!</v>
      </c>
      <c r="E780" s="21" t="e" vm="72">
        <v>#VALUE!</v>
      </c>
      <c r="F780" s="11" t="str">
        <f>VLOOKUP(Table1[[#This Row],[pID]],FIFAdata5626[],7,FALSE)</f>
        <v>MID</v>
      </c>
      <c r="G780" s="23">
        <v>62</v>
      </c>
      <c r="H780" s="11">
        <f>VLOOKUP(Table1[[#This Row],[pID]],FIFAdata5626[],8,FALSE)</f>
        <v>6.2</v>
      </c>
      <c r="I780" s="28" t="str">
        <f>IF(VLOOKUP(Table1[[#This Row],[pID]],FIFAdata5626[],9,FALSE)="playing","In the squad","Not selected")</f>
        <v>In the squad</v>
      </c>
      <c r="J780" s="11" t="str">
        <f>VLOOKUP(Table1[[#This Row],[Team]],Table2[],10,)</f>
        <v>Pot 1</v>
      </c>
      <c r="K780" s="11" t="str">
        <f>VLOOKUP(Table1[[#This Row],[Team]],Table2[],11,)</f>
        <v>Group A</v>
      </c>
      <c r="L780" s="1" t="b">
        <v>1</v>
      </c>
      <c r="M780" s="36">
        <v>0.9</v>
      </c>
      <c r="N780" s="37">
        <v>0.5</v>
      </c>
      <c r="O780" s="37">
        <v>0.22</v>
      </c>
      <c r="P780" s="37">
        <v>0.1</v>
      </c>
      <c r="Q780" s="38">
        <v>0.04</v>
      </c>
      <c r="R780" s="39" t="b">
        <v>0</v>
      </c>
      <c r="S780" s="11"/>
      <c r="T780" s="44"/>
    </row>
    <row r="781" spans="1:20" ht="20.100000000000001" customHeight="1" x14ac:dyDescent="0.25">
      <c r="A781" s="11">
        <v>1474</v>
      </c>
      <c r="B781" t="s">
        <v>1166</v>
      </c>
      <c r="C781" s="21" t="str">
        <f>VLOOKUP(Table1[[#This Row],[pID]],FIFAdata5626[],5,)</f>
        <v>Edson Álvarez</v>
      </c>
      <c r="D781" s="11" t="e" cm="1" vm="71">
        <f t="array" aca="1" ref="D781" ca="1">_xlfn.FIELDVALUE(Table1[[#This Row],[Team]],"image")</f>
        <v>#VALUE!</v>
      </c>
      <c r="E781" s="21" t="e" vm="72">
        <v>#VALUE!</v>
      </c>
      <c r="F781" s="11" t="str">
        <f>VLOOKUP(Table1[[#This Row],[pID]],FIFAdata5626[],7,FALSE)</f>
        <v>MID</v>
      </c>
      <c r="G781" s="23">
        <v>60</v>
      </c>
      <c r="H781" s="11">
        <f>VLOOKUP(Table1[[#This Row],[pID]],FIFAdata5626[],8,FALSE)</f>
        <v>6</v>
      </c>
      <c r="I781" s="29" t="str">
        <f>IF(VLOOKUP(Table1[[#This Row],[pID]],FIFAdata5626[],9,FALSE)="playing","In the squad","Not selected")</f>
        <v>In the squad</v>
      </c>
      <c r="J781" s="11" t="str">
        <f>VLOOKUP(Table1[[#This Row],[Team]],Table2[],10,)</f>
        <v>Pot 1</v>
      </c>
      <c r="K781" s="11" t="str">
        <f>VLOOKUP(Table1[[#This Row],[Team]],Table2[],11,)</f>
        <v>Group A</v>
      </c>
      <c r="L781" s="2" t="b">
        <v>1</v>
      </c>
      <c r="M781" s="36">
        <v>0.9</v>
      </c>
      <c r="N781" s="37">
        <v>0.5</v>
      </c>
      <c r="O781" s="37">
        <v>0.22</v>
      </c>
      <c r="P781" s="37">
        <v>0.1</v>
      </c>
      <c r="Q781" s="38">
        <v>0.04</v>
      </c>
      <c r="R781" s="39" t="b">
        <v>0</v>
      </c>
      <c r="S781" s="11"/>
      <c r="T781" s="44"/>
    </row>
    <row r="782" spans="1:20" ht="20.100000000000001" customHeight="1" x14ac:dyDescent="0.25">
      <c r="A782" s="11">
        <v>759</v>
      </c>
      <c r="B782" t="s">
        <v>636</v>
      </c>
      <c r="C782" s="21" t="str">
        <f>VLOOKUP(Table1[[#This Row],[pID]],FIFAdata5626[],5,)</f>
        <v>Érik Lira</v>
      </c>
      <c r="D782" s="11" t="e" cm="1" vm="71">
        <f t="array" aca="1" ref="D782" ca="1">_xlfn.FIELDVALUE(Table1[[#This Row],[Team]],"image")</f>
        <v>#VALUE!</v>
      </c>
      <c r="E782" s="21" t="e" vm="72">
        <v>#VALUE!</v>
      </c>
      <c r="F782" s="11" t="str">
        <f>VLOOKUP(Table1[[#This Row],[pID]],FIFAdata5626[],7,FALSE)</f>
        <v>MID</v>
      </c>
      <c r="G782" s="23">
        <v>55.999999999999993</v>
      </c>
      <c r="H782" s="11">
        <f>VLOOKUP(Table1[[#This Row],[pID]],FIFAdata5626[],8,FALSE)</f>
        <v>5.6</v>
      </c>
      <c r="I782" s="28" t="str">
        <f>IF(VLOOKUP(Table1[[#This Row],[pID]],FIFAdata5626[],9,FALSE)="playing","In the squad","Not selected")</f>
        <v>In the squad</v>
      </c>
      <c r="J782" s="11" t="str">
        <f>VLOOKUP(Table1[[#This Row],[Team]],Table2[],10,)</f>
        <v>Pot 1</v>
      </c>
      <c r="K782" s="11" t="str">
        <f>VLOOKUP(Table1[[#This Row],[Team]],Table2[],11,)</f>
        <v>Group A</v>
      </c>
      <c r="L782" s="1" t="b">
        <v>1</v>
      </c>
      <c r="M782" s="36">
        <v>0.9</v>
      </c>
      <c r="N782" s="37">
        <v>0.5</v>
      </c>
      <c r="O782" s="37">
        <v>0.22</v>
      </c>
      <c r="P782" s="37">
        <v>0.1</v>
      </c>
      <c r="Q782" s="38">
        <v>0.04</v>
      </c>
      <c r="R782" s="39" t="b">
        <v>0</v>
      </c>
      <c r="S782" s="11"/>
      <c r="T782" s="44"/>
    </row>
    <row r="783" spans="1:20" ht="20.100000000000001" customHeight="1" x14ac:dyDescent="0.25">
      <c r="A783" s="11">
        <v>1478</v>
      </c>
      <c r="B783" t="s">
        <v>1169</v>
      </c>
      <c r="C783" s="21" t="str">
        <f>VLOOKUP(Table1[[#This Row],[pID]],FIFAdata5626[],5,)</f>
        <v>Luis Romo</v>
      </c>
      <c r="D783" s="11" t="e" cm="1" vm="71">
        <f t="array" aca="1" ref="D783" ca="1">_xlfn.FIELDVALUE(Table1[[#This Row],[Team]],"image")</f>
        <v>#VALUE!</v>
      </c>
      <c r="E783" s="21" t="e" vm="72">
        <v>#VALUE!</v>
      </c>
      <c r="F783" s="11" t="str">
        <f>VLOOKUP(Table1[[#This Row],[pID]],FIFAdata5626[],7,FALSE)</f>
        <v>MID</v>
      </c>
      <c r="G783" s="23">
        <v>55.000000000000007</v>
      </c>
      <c r="H783" s="11">
        <f>VLOOKUP(Table1[[#This Row],[pID]],FIFAdata5626[],8,FALSE)</f>
        <v>5.5</v>
      </c>
      <c r="I783" s="28" t="str">
        <f>IF(VLOOKUP(Table1[[#This Row],[pID]],FIFAdata5626[],9,FALSE)="playing","In the squad","Not selected")</f>
        <v>In the squad</v>
      </c>
      <c r="J783" s="11" t="str">
        <f>VLOOKUP(Table1[[#This Row],[Team]],Table2[],10,)</f>
        <v>Pot 1</v>
      </c>
      <c r="K783" s="11" t="str">
        <f>VLOOKUP(Table1[[#This Row],[Team]],Table2[],11,)</f>
        <v>Group A</v>
      </c>
      <c r="L783" s="1" t="b">
        <v>1</v>
      </c>
      <c r="M783" s="36">
        <v>0.9</v>
      </c>
      <c r="N783" s="37">
        <v>0.5</v>
      </c>
      <c r="O783" s="37">
        <v>0.22</v>
      </c>
      <c r="P783" s="37">
        <v>0.1</v>
      </c>
      <c r="Q783" s="38">
        <v>0.04</v>
      </c>
      <c r="R783" s="39" t="b">
        <v>0</v>
      </c>
      <c r="S783" s="11"/>
      <c r="T783" s="44"/>
    </row>
    <row r="784" spans="1:20" ht="20.100000000000001" customHeight="1" x14ac:dyDescent="0.25">
      <c r="A784" s="11">
        <v>758</v>
      </c>
      <c r="B784" t="s">
        <v>635</v>
      </c>
      <c r="C784" s="21" t="str">
        <f>VLOOKUP(Table1[[#This Row],[pID]],FIFAdata5626[],5,)</f>
        <v>Brian Gutiérrez</v>
      </c>
      <c r="D784" s="11" t="e" cm="1" vm="71">
        <f t="array" aca="1" ref="D784" ca="1">_xlfn.FIELDVALUE(Table1[[#This Row],[Team]],"image")</f>
        <v>#VALUE!</v>
      </c>
      <c r="E784" s="21" t="e" vm="72">
        <v>#VALUE!</v>
      </c>
      <c r="F784" s="11" t="str">
        <f>VLOOKUP(Table1[[#This Row],[pID]],FIFAdata5626[],7,FALSE)</f>
        <v>MID</v>
      </c>
      <c r="G784" s="23">
        <v>50</v>
      </c>
      <c r="H784" s="11">
        <f>VLOOKUP(Table1[[#This Row],[pID]],FIFAdata5626[],8,FALSE)</f>
        <v>5</v>
      </c>
      <c r="I784" s="28" t="str">
        <f>IF(VLOOKUP(Table1[[#This Row],[pID]],FIFAdata5626[],9,FALSE)="playing","In the squad","Not selected")</f>
        <v>In the squad</v>
      </c>
      <c r="J784" s="11" t="str">
        <f>VLOOKUP(Table1[[#This Row],[Team]],Table2[],10,)</f>
        <v>Pot 1</v>
      </c>
      <c r="K784" s="11" t="str">
        <f>VLOOKUP(Table1[[#This Row],[Team]],Table2[],11,)</f>
        <v>Group A</v>
      </c>
      <c r="L784" s="1" t="b">
        <v>1</v>
      </c>
      <c r="M784" s="36">
        <v>0.9</v>
      </c>
      <c r="N784" s="37">
        <v>0.5</v>
      </c>
      <c r="O784" s="37">
        <v>0.22</v>
      </c>
      <c r="P784" s="37">
        <v>0.1</v>
      </c>
      <c r="Q784" s="38">
        <v>0.04</v>
      </c>
      <c r="R784" s="39" t="b">
        <v>0</v>
      </c>
      <c r="S784" s="11"/>
      <c r="T784" s="44"/>
    </row>
    <row r="785" spans="1:20" ht="20.100000000000001" customHeight="1" x14ac:dyDescent="0.25">
      <c r="A785" s="11">
        <v>738</v>
      </c>
      <c r="B785" t="s">
        <v>616</v>
      </c>
      <c r="C785" s="21" t="str">
        <f>VLOOKUP(Table1[[#This Row],[pID]],FIFAdata5626[],5,)</f>
        <v>Obed Vargas</v>
      </c>
      <c r="D785" s="11" t="e" cm="1" vm="71">
        <f t="array" aca="1" ref="D785" ca="1">_xlfn.FIELDVALUE(Table1[[#This Row],[Team]],"image")</f>
        <v>#VALUE!</v>
      </c>
      <c r="E785" s="21" t="e" vm="72">
        <v>#VALUE!</v>
      </c>
      <c r="F785" s="11" t="str">
        <f>VLOOKUP(Table1[[#This Row],[pID]],FIFAdata5626[],7,FALSE)</f>
        <v>MID</v>
      </c>
      <c r="G785" s="23">
        <v>47</v>
      </c>
      <c r="H785" s="11">
        <f>VLOOKUP(Table1[[#This Row],[pID]],FIFAdata5626[],8,FALSE)</f>
        <v>4.7</v>
      </c>
      <c r="I785" s="28" t="str">
        <f>IF(VLOOKUP(Table1[[#This Row],[pID]],FIFAdata5626[],9,FALSE)="playing","In the squad","Not selected")</f>
        <v>In the squad</v>
      </c>
      <c r="J785" s="11" t="str">
        <f>VLOOKUP(Table1[[#This Row],[Team]],Table2[],10,)</f>
        <v>Pot 1</v>
      </c>
      <c r="K785" s="11" t="str">
        <f>VLOOKUP(Table1[[#This Row],[Team]],Table2[],11,)</f>
        <v>Group A</v>
      </c>
      <c r="L785" s="1" t="b">
        <v>1</v>
      </c>
      <c r="M785" s="36">
        <v>0.9</v>
      </c>
      <c r="N785" s="37">
        <v>0.5</v>
      </c>
      <c r="O785" s="37">
        <v>0.22</v>
      </c>
      <c r="P785" s="37">
        <v>0.1</v>
      </c>
      <c r="Q785" s="38">
        <v>0.04</v>
      </c>
      <c r="R785" s="39" t="b">
        <v>0</v>
      </c>
      <c r="S785" s="11"/>
      <c r="T785" s="44"/>
    </row>
    <row r="786" spans="1:20" ht="20.100000000000001" hidden="1" customHeight="1" x14ac:dyDescent="0.25">
      <c r="A786">
        <v>948</v>
      </c>
      <c r="B786" t="s">
        <v>793</v>
      </c>
      <c r="C786" t="str">
        <f>VLOOKUP(Table1[[#This Row],[pID]],FIFAdata5626[],5,)</f>
        <v>Mohammed Waad</v>
      </c>
      <c r="D786" s="11" t="e" cm="1" vm="79">
        <f t="array" aca="1" ref="D786" ca="1">_xlfn.FIELDVALUE(Table1[[#This Row],[Team]],"image")</f>
        <v>#VALUE!</v>
      </c>
      <c r="E786" t="e" vm="80">
        <v>#VALUE!</v>
      </c>
      <c r="F786" t="str">
        <f>VLOOKUP(Table1[[#This Row],[pID]],FIFAdata5626[],7,FALSE)</f>
        <v>MID</v>
      </c>
      <c r="G786" s="8">
        <v>53</v>
      </c>
      <c r="H786">
        <f>VLOOKUP(Table1[[#This Row],[pID]],FIFAdata5626[],8,FALSE)</f>
        <v>5.3</v>
      </c>
      <c r="I786" s="14" t="str">
        <f>IF(VLOOKUP(Table1[[#This Row],[pID]],FIFAdata5626[],9,FALSE)="playing","In the squad","Not selected")</f>
        <v>Not selected</v>
      </c>
      <c r="J786" t="str">
        <f>VLOOKUP(Table1[[#This Row],[Team]],Table2[],10,)</f>
        <v>Pot 3</v>
      </c>
      <c r="K786" t="str">
        <f>VLOOKUP(Table1[[#This Row],[Team]],Table2[],11,)</f>
        <v>Group B</v>
      </c>
      <c r="L786" s="1"/>
      <c r="M786" s="17">
        <v>0.22</v>
      </c>
      <c r="N786" s="9">
        <v>0.06</v>
      </c>
      <c r="O786" s="9">
        <v>0.03</v>
      </c>
      <c r="P786" s="9">
        <v>0.01</v>
      </c>
      <c r="Q786" s="16">
        <v>0</v>
      </c>
      <c r="R786" s="18" t="b">
        <v>0</v>
      </c>
      <c r="T786" s="13"/>
    </row>
    <row r="787" spans="1:20" ht="20.100000000000001" customHeight="1" x14ac:dyDescent="0.25">
      <c r="A787" s="11">
        <v>1476</v>
      </c>
      <c r="B787" t="s">
        <v>1167</v>
      </c>
      <c r="C787" s="21" t="str">
        <f>VLOOKUP(Table1[[#This Row],[pID]],FIFAdata5626[],5,)</f>
        <v>Gilberto Mora</v>
      </c>
      <c r="D787" s="11" t="e" cm="1" vm="71">
        <f t="array" aca="1" ref="D787" ca="1">_xlfn.FIELDVALUE(Table1[[#This Row],[Team]],"image")</f>
        <v>#VALUE!</v>
      </c>
      <c r="E787" s="21" t="e" vm="72">
        <v>#VALUE!</v>
      </c>
      <c r="F787" s="11" t="str">
        <f>VLOOKUP(Table1[[#This Row],[pID]],FIFAdata5626[],7,FALSE)</f>
        <v>MID</v>
      </c>
      <c r="G787" s="23">
        <v>45</v>
      </c>
      <c r="H787" s="11">
        <f>VLOOKUP(Table1[[#This Row],[pID]],FIFAdata5626[],8,FALSE)</f>
        <v>4.5</v>
      </c>
      <c r="I787" s="28" t="str">
        <f>IF(VLOOKUP(Table1[[#This Row],[pID]],FIFAdata5626[],9,FALSE)="playing","In the squad","Not selected")</f>
        <v>In the squad</v>
      </c>
      <c r="J787" s="11" t="str">
        <f>VLOOKUP(Table1[[#This Row],[Team]],Table2[],10,)</f>
        <v>Pot 1</v>
      </c>
      <c r="K787" s="11" t="str">
        <f>VLOOKUP(Table1[[#This Row],[Team]],Table2[],11,)</f>
        <v>Group A</v>
      </c>
      <c r="L787" s="1" t="b">
        <v>0</v>
      </c>
      <c r="M787" s="36">
        <v>0.9</v>
      </c>
      <c r="N787" s="37">
        <v>0.5</v>
      </c>
      <c r="O787" s="37">
        <v>0.22</v>
      </c>
      <c r="P787" s="37">
        <v>0.1</v>
      </c>
      <c r="Q787" s="38">
        <v>0.04</v>
      </c>
      <c r="R787" s="39" t="b">
        <v>0</v>
      </c>
      <c r="S787" s="11"/>
      <c r="T787" s="44"/>
    </row>
    <row r="788" spans="1:20" ht="20.100000000000001" hidden="1" customHeight="1" x14ac:dyDescent="0.25">
      <c r="A788">
        <v>950</v>
      </c>
      <c r="B788" t="s">
        <v>795</v>
      </c>
      <c r="C788" t="str">
        <f>VLOOKUP(Table1[[#This Row],[pID]],FIFAdata5626[],5,)</f>
        <v>Bassam Al Rawi</v>
      </c>
      <c r="D788" s="11" t="e" cm="1" vm="79">
        <f t="array" aca="1" ref="D788" ca="1">_xlfn.FIELDVALUE(Table1[[#This Row],[Team]],"image")</f>
        <v>#VALUE!</v>
      </c>
      <c r="E788" t="e" vm="80">
        <v>#VALUE!</v>
      </c>
      <c r="F788" t="str">
        <f>VLOOKUP(Table1[[#This Row],[pID]],FIFAdata5626[],7,FALSE)</f>
        <v>DEF</v>
      </c>
      <c r="G788" s="8">
        <v>63.333333333333329</v>
      </c>
      <c r="H788">
        <f>VLOOKUP(Table1[[#This Row],[pID]],FIFAdata5626[],8,FALSE)</f>
        <v>3.8</v>
      </c>
      <c r="I788" s="14" t="str">
        <f>IF(VLOOKUP(Table1[[#This Row],[pID]],FIFAdata5626[],9,FALSE)="playing","In the squad","Not selected")</f>
        <v>Not selected</v>
      </c>
      <c r="J788" t="str">
        <f>VLOOKUP(Table1[[#This Row],[Team]],Table2[],10,)</f>
        <v>Pot 3</v>
      </c>
      <c r="K788" t="str">
        <f>VLOOKUP(Table1[[#This Row],[Team]],Table2[],11,)</f>
        <v>Group B</v>
      </c>
      <c r="L788" s="1"/>
      <c r="M788" s="17">
        <v>0.22</v>
      </c>
      <c r="N788" s="9">
        <v>0.06</v>
      </c>
      <c r="O788" s="9">
        <v>0.03</v>
      </c>
      <c r="P788" s="9">
        <v>0.01</v>
      </c>
      <c r="Q788" s="16">
        <v>0</v>
      </c>
      <c r="R788" s="18" t="b">
        <v>0</v>
      </c>
      <c r="T788" s="13"/>
    </row>
    <row r="789" spans="1:20" ht="20.100000000000001" customHeight="1" x14ac:dyDescent="0.25">
      <c r="A789" s="11">
        <v>748</v>
      </c>
      <c r="B789" t="s">
        <v>625</v>
      </c>
      <c r="C789" s="21" t="str">
        <f>VLOOKUP(Table1[[#This Row],[pID]],FIFAdata5626[],5,)</f>
        <v>Raúl Jiménez</v>
      </c>
      <c r="D789" s="11" t="e" cm="1" vm="71">
        <f t="array" aca="1" ref="D789" ca="1">_xlfn.FIELDVALUE(Table1[[#This Row],[Team]],"image")</f>
        <v>#VALUE!</v>
      </c>
      <c r="E789" s="21" t="e" vm="72">
        <v>#VALUE!</v>
      </c>
      <c r="F789" s="11" t="str">
        <f>VLOOKUP(Table1[[#This Row],[pID]],FIFAdata5626[],7,FALSE)</f>
        <v>FWD</v>
      </c>
      <c r="G789" s="23">
        <v>66.666666666666657</v>
      </c>
      <c r="H789" s="11">
        <f>VLOOKUP(Table1[[#This Row],[pID]],FIFAdata5626[],8,FALSE)</f>
        <v>7</v>
      </c>
      <c r="I789" s="29" t="str">
        <f>IF(VLOOKUP(Table1[[#This Row],[pID]],FIFAdata5626[],9,FALSE)="playing","In the squad","Not selected")</f>
        <v>In the squad</v>
      </c>
      <c r="J789" s="11" t="str">
        <f>VLOOKUP(Table1[[#This Row],[Team]],Table2[],10,)</f>
        <v>Pot 1</v>
      </c>
      <c r="K789" s="11" t="str">
        <f>VLOOKUP(Table1[[#This Row],[Team]],Table2[],11,)</f>
        <v>Group A</v>
      </c>
      <c r="L789" s="2" t="b">
        <v>1</v>
      </c>
      <c r="M789" s="36">
        <v>0.9</v>
      </c>
      <c r="N789" s="37">
        <v>0.5</v>
      </c>
      <c r="O789" s="37">
        <v>0.22</v>
      </c>
      <c r="P789" s="37">
        <v>0.1</v>
      </c>
      <c r="Q789" s="38">
        <v>0.04</v>
      </c>
      <c r="R789" s="39" t="b">
        <v>0</v>
      </c>
      <c r="S789" s="11"/>
      <c r="T789" s="44"/>
    </row>
    <row r="790" spans="1:20" ht="20.100000000000001" customHeight="1" x14ac:dyDescent="0.25">
      <c r="A790" s="11">
        <v>1485</v>
      </c>
      <c r="B790" t="s">
        <v>1176</v>
      </c>
      <c r="C790" s="21" t="str">
        <f>VLOOKUP(Table1[[#This Row],[pID]],FIFAdata5626[],5,)</f>
        <v>Santiago Giménez</v>
      </c>
      <c r="D790" s="11" t="e" cm="1" vm="71">
        <f t="array" aca="1" ref="D790" ca="1">_xlfn.FIELDVALUE(Table1[[#This Row],[Team]],"image")</f>
        <v>#VALUE!</v>
      </c>
      <c r="E790" s="21" t="e" vm="72">
        <v>#VALUE!</v>
      </c>
      <c r="F790" s="11" t="str">
        <f>VLOOKUP(Table1[[#This Row],[pID]],FIFAdata5626[],7,FALSE)</f>
        <v>FWD</v>
      </c>
      <c r="G790" s="23">
        <v>64.761904761904759</v>
      </c>
      <c r="H790" s="11">
        <f>VLOOKUP(Table1[[#This Row],[pID]],FIFAdata5626[],8,FALSE)</f>
        <v>6.8</v>
      </c>
      <c r="I790" s="28" t="str">
        <f>IF(VLOOKUP(Table1[[#This Row],[pID]],FIFAdata5626[],9,FALSE)="playing","In the squad","Not selected")</f>
        <v>In the squad</v>
      </c>
      <c r="J790" s="11" t="str">
        <f>VLOOKUP(Table1[[#This Row],[Team]],Table2[],10,)</f>
        <v>Pot 1</v>
      </c>
      <c r="K790" s="11" t="str">
        <f>VLOOKUP(Table1[[#This Row],[Team]],Table2[],11,)</f>
        <v>Group A</v>
      </c>
      <c r="L790" s="1" t="b">
        <v>1</v>
      </c>
      <c r="M790" s="36">
        <v>0.9</v>
      </c>
      <c r="N790" s="37">
        <v>0.5</v>
      </c>
      <c r="O790" s="37">
        <v>0.22</v>
      </c>
      <c r="P790" s="37">
        <v>0.1</v>
      </c>
      <c r="Q790" s="38">
        <v>0.04</v>
      </c>
      <c r="R790" s="39" t="b">
        <v>0</v>
      </c>
      <c r="S790" s="11"/>
      <c r="T790" s="44"/>
    </row>
    <row r="791" spans="1:20" ht="20.100000000000001" hidden="1" customHeight="1" x14ac:dyDescent="0.25">
      <c r="A791">
        <v>954</v>
      </c>
      <c r="B791" t="s">
        <v>798</v>
      </c>
      <c r="C791" t="str">
        <f>VLOOKUP(Table1[[#This Row],[pID]],FIFAdata5626[],5,)</f>
        <v>Niall Mason</v>
      </c>
      <c r="D791" s="11" t="e" cm="1" vm="79">
        <f t="array" aca="1" ref="D791" ca="1">_xlfn.FIELDVALUE(Table1[[#This Row],[Team]],"image")</f>
        <v>#VALUE!</v>
      </c>
      <c r="E791" t="e" vm="80">
        <v>#VALUE!</v>
      </c>
      <c r="F791" t="str">
        <f>VLOOKUP(Table1[[#This Row],[pID]],FIFAdata5626[],7,FALSE)</f>
        <v>DEF</v>
      </c>
      <c r="G791" s="8">
        <v>58.333333333333336</v>
      </c>
      <c r="H791">
        <f>VLOOKUP(Table1[[#This Row],[pID]],FIFAdata5626[],8,FALSE)</f>
        <v>3.5</v>
      </c>
      <c r="I791" s="14" t="str">
        <f>IF(VLOOKUP(Table1[[#This Row],[pID]],FIFAdata5626[],9,FALSE)="playing","In the squad","Not selected")</f>
        <v>Not selected</v>
      </c>
      <c r="J791" t="str">
        <f>VLOOKUP(Table1[[#This Row],[Team]],Table2[],10,)</f>
        <v>Pot 3</v>
      </c>
      <c r="K791" t="str">
        <f>VLOOKUP(Table1[[#This Row],[Team]],Table2[],11,)</f>
        <v>Group B</v>
      </c>
      <c r="L791" s="1"/>
      <c r="M791" s="17">
        <v>0.22</v>
      </c>
      <c r="N791" s="9">
        <v>0.06</v>
      </c>
      <c r="O791" s="9">
        <v>0.03</v>
      </c>
      <c r="P791" s="9">
        <v>0.01</v>
      </c>
      <c r="Q791" s="16">
        <v>0</v>
      </c>
      <c r="R791" s="18" t="b">
        <v>0</v>
      </c>
      <c r="T791" s="13"/>
    </row>
    <row r="792" spans="1:20" ht="20.100000000000001" customHeight="1" x14ac:dyDescent="0.25">
      <c r="A792" s="11">
        <v>750</v>
      </c>
      <c r="B792" t="s">
        <v>627</v>
      </c>
      <c r="C792" s="21" t="str">
        <f>VLOOKUP(Table1[[#This Row],[pID]],FIFAdata5626[],5,)</f>
        <v>Julián Quiñones</v>
      </c>
      <c r="D792" s="11" t="e" cm="1" vm="71">
        <f t="array" aca="1" ref="D792" ca="1">_xlfn.FIELDVALUE(Table1[[#This Row],[Team]],"image")</f>
        <v>#VALUE!</v>
      </c>
      <c r="E792" s="21" t="e" vm="72">
        <v>#VALUE!</v>
      </c>
      <c r="F792" s="11" t="str">
        <f>VLOOKUP(Table1[[#This Row],[pID]],FIFAdata5626[],7,FALSE)</f>
        <v>FWD</v>
      </c>
      <c r="G792" s="23">
        <v>53.333333333333336</v>
      </c>
      <c r="H792" s="11">
        <f>VLOOKUP(Table1[[#This Row],[pID]],FIFAdata5626[],8,FALSE)</f>
        <v>5.6</v>
      </c>
      <c r="I792" s="28" t="str">
        <f>IF(VLOOKUP(Table1[[#This Row],[pID]],FIFAdata5626[],9,FALSE)="playing","In the squad","Not selected")</f>
        <v>In the squad</v>
      </c>
      <c r="J792" s="11" t="str">
        <f>VLOOKUP(Table1[[#This Row],[Team]],Table2[],10,)</f>
        <v>Pot 1</v>
      </c>
      <c r="K792" s="11" t="str">
        <f>VLOOKUP(Table1[[#This Row],[Team]],Table2[],11,)</f>
        <v>Group A</v>
      </c>
      <c r="L792" s="1" t="b">
        <v>1</v>
      </c>
      <c r="M792" s="36">
        <v>0.9</v>
      </c>
      <c r="N792" s="37">
        <v>0.5</v>
      </c>
      <c r="O792" s="37">
        <v>0.22</v>
      </c>
      <c r="P792" s="37">
        <v>0.1</v>
      </c>
      <c r="Q792" s="38">
        <v>0.04</v>
      </c>
      <c r="R792" s="39" t="b">
        <v>0</v>
      </c>
      <c r="S792" s="11"/>
      <c r="T792" s="44"/>
    </row>
    <row r="793" spans="1:20" ht="20.100000000000001" customHeight="1" x14ac:dyDescent="0.25">
      <c r="A793" s="11">
        <v>751</v>
      </c>
      <c r="B793" t="s">
        <v>628</v>
      </c>
      <c r="C793" s="21" t="str">
        <f>VLOOKUP(Table1[[#This Row],[pID]],FIFAdata5626[],5,)</f>
        <v>Alexis Vega</v>
      </c>
      <c r="D793" s="11" t="e" cm="1" vm="71">
        <f t="array" aca="1" ref="D793" ca="1">_xlfn.FIELDVALUE(Table1[[#This Row],[Team]],"image")</f>
        <v>#VALUE!</v>
      </c>
      <c r="E793" s="21" t="e" vm="72">
        <v>#VALUE!</v>
      </c>
      <c r="F793" s="11" t="str">
        <f>VLOOKUP(Table1[[#This Row],[pID]],FIFAdata5626[],7,FALSE)</f>
        <v>FWD</v>
      </c>
      <c r="G793" s="23">
        <v>50.476190476190474</v>
      </c>
      <c r="H793" s="11">
        <f>VLOOKUP(Table1[[#This Row],[pID]],FIFAdata5626[],8,FALSE)</f>
        <v>5.3</v>
      </c>
      <c r="I793" s="28" t="str">
        <f>IF(VLOOKUP(Table1[[#This Row],[pID]],FIFAdata5626[],9,FALSE)="playing","In the squad","Not selected")</f>
        <v>In the squad</v>
      </c>
      <c r="J793" s="11" t="str">
        <f>VLOOKUP(Table1[[#This Row],[Team]],Table2[],10,)</f>
        <v>Pot 1</v>
      </c>
      <c r="K793" s="11" t="str">
        <f>VLOOKUP(Table1[[#This Row],[Team]],Table2[],11,)</f>
        <v>Group A</v>
      </c>
      <c r="L793" s="1" t="b">
        <v>1</v>
      </c>
      <c r="M793" s="36">
        <v>0.9</v>
      </c>
      <c r="N793" s="37">
        <v>0.5</v>
      </c>
      <c r="O793" s="37">
        <v>0.22</v>
      </c>
      <c r="P793" s="37">
        <v>0.1</v>
      </c>
      <c r="Q793" s="38">
        <v>0.04</v>
      </c>
      <c r="R793" s="39" t="b">
        <v>0</v>
      </c>
      <c r="S793" s="11"/>
      <c r="T793" s="44"/>
    </row>
    <row r="794" spans="1:20" ht="20.100000000000001" customHeight="1" x14ac:dyDescent="0.25">
      <c r="A794" s="11">
        <v>752</v>
      </c>
      <c r="B794" t="s">
        <v>629</v>
      </c>
      <c r="C794" s="21" t="str">
        <f>VLOOKUP(Table1[[#This Row],[pID]],FIFAdata5626[],5,)</f>
        <v>Roberto Alvarado</v>
      </c>
      <c r="D794" s="11" t="e" cm="1" vm="71">
        <f t="array" aca="1" ref="D794" ca="1">_xlfn.FIELDVALUE(Table1[[#This Row],[Team]],"image")</f>
        <v>#VALUE!</v>
      </c>
      <c r="E794" s="21" t="e" vm="72">
        <v>#VALUE!</v>
      </c>
      <c r="F794" s="11" t="str">
        <f>VLOOKUP(Table1[[#This Row],[pID]],FIFAdata5626[],7,FALSE)</f>
        <v>FWD</v>
      </c>
      <c r="G794" s="23">
        <v>50.476190476190474</v>
      </c>
      <c r="H794" s="11">
        <f>VLOOKUP(Table1[[#This Row],[pID]],FIFAdata5626[],8,FALSE)</f>
        <v>5.3</v>
      </c>
      <c r="I794" s="28" t="str">
        <f>IF(VLOOKUP(Table1[[#This Row],[pID]],FIFAdata5626[],9,FALSE)="playing","In the squad","Not selected")</f>
        <v>In the squad</v>
      </c>
      <c r="J794" s="11" t="str">
        <f>VLOOKUP(Table1[[#This Row],[Team]],Table2[],10,)</f>
        <v>Pot 1</v>
      </c>
      <c r="K794" s="11" t="str">
        <f>VLOOKUP(Table1[[#This Row],[Team]],Table2[],11,)</f>
        <v>Group A</v>
      </c>
      <c r="L794" s="1" t="b">
        <v>1</v>
      </c>
      <c r="M794" s="36">
        <v>0.9</v>
      </c>
      <c r="N794" s="37">
        <v>0.5</v>
      </c>
      <c r="O794" s="37">
        <v>0.22</v>
      </c>
      <c r="P794" s="37">
        <v>0.1</v>
      </c>
      <c r="Q794" s="38">
        <v>0.04</v>
      </c>
      <c r="R794" s="39" t="b">
        <v>0</v>
      </c>
      <c r="S794" s="11"/>
      <c r="T794" s="44"/>
    </row>
    <row r="795" spans="1:20" ht="20.100000000000001" customHeight="1" x14ac:dyDescent="0.25">
      <c r="A795" s="11">
        <v>753</v>
      </c>
      <c r="B795" t="s">
        <v>630</v>
      </c>
      <c r="C795" s="21" t="str">
        <f>VLOOKUP(Table1[[#This Row],[pID]],FIFAdata5626[],5,)</f>
        <v>Guillermo Martínez</v>
      </c>
      <c r="D795" s="11" t="e" cm="1" vm="71">
        <f t="array" aca="1" ref="D795" ca="1">_xlfn.FIELDVALUE(Table1[[#This Row],[Team]],"image")</f>
        <v>#VALUE!</v>
      </c>
      <c r="E795" s="21" t="e" vm="72">
        <v>#VALUE!</v>
      </c>
      <c r="F795" s="11" t="str">
        <f>VLOOKUP(Table1[[#This Row],[pID]],FIFAdata5626[],7,FALSE)</f>
        <v>FWD</v>
      </c>
      <c r="G795" s="23">
        <v>44.761904761904766</v>
      </c>
      <c r="H795" s="11">
        <f>VLOOKUP(Table1[[#This Row],[pID]],FIFAdata5626[],8,FALSE)</f>
        <v>4.7</v>
      </c>
      <c r="I795" s="28" t="str">
        <f>IF(VLOOKUP(Table1[[#This Row],[pID]],FIFAdata5626[],9,FALSE)="playing","In the squad","Not selected")</f>
        <v>In the squad</v>
      </c>
      <c r="J795" s="11" t="str">
        <f>VLOOKUP(Table1[[#This Row],[Team]],Table2[],10,)</f>
        <v>Pot 1</v>
      </c>
      <c r="K795" s="11" t="str">
        <f>VLOOKUP(Table1[[#This Row],[Team]],Table2[],11,)</f>
        <v>Group A</v>
      </c>
      <c r="L795" s="1" t="b">
        <v>1</v>
      </c>
      <c r="M795" s="36">
        <v>0.9</v>
      </c>
      <c r="N795" s="37">
        <v>0.5</v>
      </c>
      <c r="O795" s="37">
        <v>0.22</v>
      </c>
      <c r="P795" s="37">
        <v>0.1</v>
      </c>
      <c r="Q795" s="38">
        <v>0.04</v>
      </c>
      <c r="R795" s="39" t="b">
        <v>0</v>
      </c>
      <c r="S795" s="11"/>
      <c r="T795" s="44"/>
    </row>
    <row r="796" spans="1:20" ht="20.100000000000001" customHeight="1" x14ac:dyDescent="0.25">
      <c r="A796" s="11">
        <v>754</v>
      </c>
      <c r="B796" t="s">
        <v>631</v>
      </c>
      <c r="C796" s="21" t="str">
        <f>VLOOKUP(Table1[[#This Row],[pID]],FIFAdata5626[],5,)</f>
        <v>Armando González</v>
      </c>
      <c r="D796" s="11" t="e" cm="1" vm="71">
        <f t="array" aca="1" ref="D796" ca="1">_xlfn.FIELDVALUE(Table1[[#This Row],[Team]],"image")</f>
        <v>#VALUE!</v>
      </c>
      <c r="E796" s="21" t="e" vm="72">
        <v>#VALUE!</v>
      </c>
      <c r="F796" s="11" t="str">
        <f>VLOOKUP(Table1[[#This Row],[pID]],FIFAdata5626[],7,FALSE)</f>
        <v>FWD</v>
      </c>
      <c r="G796" s="23">
        <v>41.904761904761905</v>
      </c>
      <c r="H796" s="11">
        <f>VLOOKUP(Table1[[#This Row],[pID]],FIFAdata5626[],8,FALSE)</f>
        <v>4.4000000000000004</v>
      </c>
      <c r="I796" s="28" t="str">
        <f>IF(VLOOKUP(Table1[[#This Row],[pID]],FIFAdata5626[],9,FALSE)="playing","In the squad","Not selected")</f>
        <v>In the squad</v>
      </c>
      <c r="J796" s="11" t="str">
        <f>VLOOKUP(Table1[[#This Row],[Team]],Table2[],10,)</f>
        <v>Pot 1</v>
      </c>
      <c r="K796" s="11" t="str">
        <f>VLOOKUP(Table1[[#This Row],[Team]],Table2[],11,)</f>
        <v>Group A</v>
      </c>
      <c r="L796" s="1" t="b">
        <v>1</v>
      </c>
      <c r="M796" s="36">
        <v>0.9</v>
      </c>
      <c r="N796" s="37">
        <v>0.5</v>
      </c>
      <c r="O796" s="37">
        <v>0.22</v>
      </c>
      <c r="P796" s="37">
        <v>0.1</v>
      </c>
      <c r="Q796" s="38">
        <v>0.04</v>
      </c>
      <c r="R796" s="39" t="b">
        <v>0</v>
      </c>
      <c r="S796" s="11"/>
      <c r="T796" s="44"/>
    </row>
    <row r="797" spans="1:20" ht="20.100000000000001" customHeight="1" x14ac:dyDescent="0.25">
      <c r="A797" s="11">
        <v>2010</v>
      </c>
      <c r="B797" t="s">
        <v>1427</v>
      </c>
      <c r="C797" s="21" t="str">
        <f>VLOOKUP(Table1[[#This Row],[pID]],FIFAdata5626[],5,)</f>
        <v>Yassine Bounou</v>
      </c>
      <c r="D797" s="11" t="e" cm="1" vm="29">
        <f t="array" aca="1" ref="D797" ca="1">_xlfn.FIELDVALUE(Table1[[#This Row],[Team]],"image")</f>
        <v>#VALUE!</v>
      </c>
      <c r="E797" s="21" t="e" vm="30">
        <v>#VALUE!</v>
      </c>
      <c r="F797" s="11" t="str">
        <f>VLOOKUP(Table1[[#This Row],[pID]],FIFAdata5626[],7,FALSE)</f>
        <v>GK</v>
      </c>
      <c r="G797" s="23">
        <v>94</v>
      </c>
      <c r="H797" s="11">
        <f>VLOOKUP(Table1[[#This Row],[pID]],FIFAdata5626[],8,FALSE)</f>
        <v>4.7</v>
      </c>
      <c r="I797" s="28" t="str">
        <f>IF(VLOOKUP(Table1[[#This Row],[pID]],FIFAdata5626[],9,FALSE)="playing","In the squad","Not selected")</f>
        <v>In the squad</v>
      </c>
      <c r="J797" s="11" t="str">
        <f>VLOOKUP(Table1[[#This Row],[Team]],Table2[],10,)</f>
        <v>Pot 2</v>
      </c>
      <c r="K797" s="11" t="str">
        <f>VLOOKUP(Table1[[#This Row],[Team]],Table2[],11,)</f>
        <v>Group C</v>
      </c>
      <c r="L797" s="1" t="b">
        <v>1</v>
      </c>
      <c r="M797" s="36">
        <v>0.87</v>
      </c>
      <c r="N797" s="37">
        <v>0.43</v>
      </c>
      <c r="O797" s="37">
        <v>0.22</v>
      </c>
      <c r="P797" s="37">
        <v>7.0000000000000007E-2</v>
      </c>
      <c r="Q797" s="38">
        <v>0.04</v>
      </c>
      <c r="R797" s="39" t="b">
        <v>0</v>
      </c>
      <c r="S797" s="11"/>
      <c r="T797" s="44"/>
    </row>
    <row r="798" spans="1:20" ht="20.100000000000001" customHeight="1" x14ac:dyDescent="0.25">
      <c r="A798" s="11">
        <v>1665</v>
      </c>
      <c r="B798" t="s">
        <v>1308</v>
      </c>
      <c r="C798" s="21" t="str">
        <f>VLOOKUP(Table1[[#This Row],[pID]],FIFAdata5626[],5,)</f>
        <v>Munir El Kajoui</v>
      </c>
      <c r="D798" s="11" t="e" cm="1" vm="29">
        <f t="array" aca="1" ref="D798" ca="1">_xlfn.FIELDVALUE(Table1[[#This Row],[Team]],"image")</f>
        <v>#VALUE!</v>
      </c>
      <c r="E798" s="21" t="e" vm="30">
        <v>#VALUE!</v>
      </c>
      <c r="F798" s="11" t="str">
        <f>VLOOKUP(Table1[[#This Row],[pID]],FIFAdata5626[],7,FALSE)</f>
        <v>GK</v>
      </c>
      <c r="G798" s="23">
        <v>80</v>
      </c>
      <c r="H798" s="11">
        <f>VLOOKUP(Table1[[#This Row],[pID]],FIFAdata5626[],8,FALSE)</f>
        <v>4</v>
      </c>
      <c r="I798" s="29" t="str">
        <f>IF(VLOOKUP(Table1[[#This Row],[pID]],FIFAdata5626[],9,FALSE)="playing","In the squad","Not selected")</f>
        <v>In the squad</v>
      </c>
      <c r="J798" s="11" t="str">
        <f>VLOOKUP(Table1[[#This Row],[Team]],Table2[],10,)</f>
        <v>Pot 2</v>
      </c>
      <c r="K798" s="11" t="str">
        <f>VLOOKUP(Table1[[#This Row],[Team]],Table2[],11,)</f>
        <v>Group C</v>
      </c>
      <c r="L798" s="2" t="b">
        <v>1</v>
      </c>
      <c r="M798" s="36">
        <v>0.87</v>
      </c>
      <c r="N798" s="37">
        <v>0.43</v>
      </c>
      <c r="O798" s="37">
        <v>0.22</v>
      </c>
      <c r="P798" s="37">
        <v>7.0000000000000007E-2</v>
      </c>
      <c r="Q798" s="38">
        <v>0.04</v>
      </c>
      <c r="R798" s="39" t="b">
        <v>0</v>
      </c>
      <c r="S798" s="11"/>
      <c r="T798" s="44"/>
    </row>
    <row r="799" spans="1:20" ht="20.100000000000001" customHeight="1" x14ac:dyDescent="0.25">
      <c r="A799" s="11">
        <v>2009</v>
      </c>
      <c r="B799" t="s">
        <v>1426</v>
      </c>
      <c r="C799" s="21" t="str">
        <f>VLOOKUP(Table1[[#This Row],[pID]],FIFAdata5626[],5,)</f>
        <v>Ahmed Tagnaouti</v>
      </c>
      <c r="D799" s="11" t="e" cm="1" vm="29">
        <f t="array" aca="1" ref="D799" ca="1">_xlfn.FIELDVALUE(Table1[[#This Row],[Team]],"image")</f>
        <v>#VALUE!</v>
      </c>
      <c r="E799" s="21" t="e" vm="30">
        <v>#VALUE!</v>
      </c>
      <c r="F799" s="11" t="str">
        <f>VLOOKUP(Table1[[#This Row],[pID]],FIFAdata5626[],7,FALSE)</f>
        <v>GK</v>
      </c>
      <c r="G799" s="23">
        <v>70</v>
      </c>
      <c r="H799" s="11">
        <f>VLOOKUP(Table1[[#This Row],[pID]],FIFAdata5626[],8,FALSE)</f>
        <v>3.5</v>
      </c>
      <c r="I799" s="28" t="str">
        <f>IF(VLOOKUP(Table1[[#This Row],[pID]],FIFAdata5626[],9,FALSE)="playing","In the squad","Not selected")</f>
        <v>In the squad</v>
      </c>
      <c r="J799" s="11" t="str">
        <f>VLOOKUP(Table1[[#This Row],[Team]],Table2[],10,)</f>
        <v>Pot 2</v>
      </c>
      <c r="K799" s="11" t="str">
        <f>VLOOKUP(Table1[[#This Row],[Team]],Table2[],11,)</f>
        <v>Group C</v>
      </c>
      <c r="L799" s="1" t="b">
        <v>1</v>
      </c>
      <c r="M799" s="36">
        <v>0.87</v>
      </c>
      <c r="N799" s="37">
        <v>0.43</v>
      </c>
      <c r="O799" s="37">
        <v>0.22</v>
      </c>
      <c r="P799" s="37">
        <v>7.0000000000000007E-2</v>
      </c>
      <c r="Q799" s="38">
        <v>0.04</v>
      </c>
      <c r="R799" s="39" t="b">
        <v>0</v>
      </c>
      <c r="S799" s="11"/>
      <c r="T799" s="44"/>
    </row>
    <row r="800" spans="1:20" ht="20.100000000000001" hidden="1" customHeight="1" x14ac:dyDescent="0.25">
      <c r="A800">
        <v>966</v>
      </c>
      <c r="B800" t="s">
        <v>807</v>
      </c>
      <c r="C800" t="str">
        <f>VLOOKUP(Table1[[#This Row],[pID]],FIFAdata5626[],5,)</f>
        <v>Mubarak Shanan</v>
      </c>
      <c r="D800" s="11" t="e" cm="1" vm="79">
        <f t="array" aca="1" ref="D800" ca="1">_xlfn.FIELDVALUE(Table1[[#This Row],[Team]],"image")</f>
        <v>#VALUE!</v>
      </c>
      <c r="E800" t="e" vm="80">
        <v>#VALUE!</v>
      </c>
      <c r="F800" t="str">
        <f>VLOOKUP(Table1[[#This Row],[pID]],FIFAdata5626[],7,FALSE)</f>
        <v>FWD</v>
      </c>
      <c r="G800" s="8">
        <v>38.095238095238095</v>
      </c>
      <c r="H800">
        <f>VLOOKUP(Table1[[#This Row],[pID]],FIFAdata5626[],8,FALSE)</f>
        <v>4</v>
      </c>
      <c r="I800" s="15" t="str">
        <f>IF(VLOOKUP(Table1[[#This Row],[pID]],FIFAdata5626[],9,FALSE)="playing","In the squad","Not selected")</f>
        <v>Not selected</v>
      </c>
      <c r="J800" t="str">
        <f>VLOOKUP(Table1[[#This Row],[Team]],Table2[],10,)</f>
        <v>Pot 3</v>
      </c>
      <c r="K800" t="str">
        <f>VLOOKUP(Table1[[#This Row],[Team]],Table2[],11,)</f>
        <v>Group B</v>
      </c>
      <c r="L800" s="2"/>
      <c r="M800" s="17">
        <v>0.22</v>
      </c>
      <c r="N800" s="9">
        <v>0.06</v>
      </c>
      <c r="O800" s="9">
        <v>0.03</v>
      </c>
      <c r="P800" s="9">
        <v>0.01</v>
      </c>
      <c r="Q800" s="16">
        <v>0</v>
      </c>
      <c r="R800" s="18" t="b">
        <v>0</v>
      </c>
      <c r="T800" s="13"/>
    </row>
    <row r="801" spans="1:20" ht="20.100000000000001" customHeight="1" x14ac:dyDescent="0.25">
      <c r="A801" s="11">
        <v>2016</v>
      </c>
      <c r="B801" t="s">
        <v>1433</v>
      </c>
      <c r="C801" s="21" t="str">
        <f>VLOOKUP(Table1[[#This Row],[pID]],FIFAdata5626[],5,)</f>
        <v>Issa Diop</v>
      </c>
      <c r="D801" s="11" t="e" cm="1" vm="29">
        <f t="array" aca="1" ref="D801" ca="1">_xlfn.FIELDVALUE(Table1[[#This Row],[Team]],"image")</f>
        <v>#VALUE!</v>
      </c>
      <c r="E801" s="21" t="e" vm="30">
        <v>#VALUE!</v>
      </c>
      <c r="F801" s="11" t="str">
        <f>VLOOKUP(Table1[[#This Row],[pID]],FIFAdata5626[],7,FALSE)</f>
        <v>DEF</v>
      </c>
      <c r="G801" s="23">
        <v>75</v>
      </c>
      <c r="H801" s="11">
        <f>VLOOKUP(Table1[[#This Row],[pID]],FIFAdata5626[],8,FALSE)</f>
        <v>4.5</v>
      </c>
      <c r="I801" s="28" t="str">
        <f>IF(VLOOKUP(Table1[[#This Row],[pID]],FIFAdata5626[],9,FALSE)="playing","In the squad","Not selected")</f>
        <v>In the squad</v>
      </c>
      <c r="J801" s="11" t="str">
        <f>VLOOKUP(Table1[[#This Row],[Team]],Table2[],10,)</f>
        <v>Pot 2</v>
      </c>
      <c r="K801" s="11" t="str">
        <f>VLOOKUP(Table1[[#This Row],[Team]],Table2[],11,)</f>
        <v>Group C</v>
      </c>
      <c r="L801" s="1" t="b">
        <v>1</v>
      </c>
      <c r="M801" s="36">
        <v>0.87</v>
      </c>
      <c r="N801" s="37">
        <v>0.43</v>
      </c>
      <c r="O801" s="37">
        <v>0.22</v>
      </c>
      <c r="P801" s="37">
        <v>7.0000000000000007E-2</v>
      </c>
      <c r="Q801" s="38">
        <v>0.04</v>
      </c>
      <c r="R801" s="39" t="b">
        <v>0</v>
      </c>
      <c r="S801" s="11"/>
      <c r="T801" s="44"/>
    </row>
    <row r="802" spans="1:20" ht="20.100000000000001" customHeight="1" x14ac:dyDescent="0.25">
      <c r="A802" s="11">
        <v>2014</v>
      </c>
      <c r="B802" t="s">
        <v>1431</v>
      </c>
      <c r="C802" s="21" t="str">
        <f>VLOOKUP(Table1[[#This Row],[pID]],FIFAdata5626[],5,)</f>
        <v>Noussair Mazraoui</v>
      </c>
      <c r="D802" s="11" t="e" cm="1" vm="29">
        <f t="array" aca="1" ref="D802" ca="1">_xlfn.FIELDVALUE(Table1[[#This Row],[Team]],"image")</f>
        <v>#VALUE!</v>
      </c>
      <c r="E802" s="21" t="e" vm="30">
        <v>#VALUE!</v>
      </c>
      <c r="F802" s="11" t="str">
        <f>VLOOKUP(Table1[[#This Row],[pID]],FIFAdata5626[],7,FALSE)</f>
        <v>DEF</v>
      </c>
      <c r="G802" s="23">
        <v>73.333333333333343</v>
      </c>
      <c r="H802" s="11">
        <f>VLOOKUP(Table1[[#This Row],[pID]],FIFAdata5626[],8,FALSE)</f>
        <v>4.4000000000000004</v>
      </c>
      <c r="I802" s="28" t="str">
        <f>IF(VLOOKUP(Table1[[#This Row],[pID]],FIFAdata5626[],9,FALSE)="playing","In the squad","Not selected")</f>
        <v>In the squad</v>
      </c>
      <c r="J802" s="11" t="str">
        <f>VLOOKUP(Table1[[#This Row],[Team]],Table2[],10,)</f>
        <v>Pot 2</v>
      </c>
      <c r="K802" s="11" t="str">
        <f>VLOOKUP(Table1[[#This Row],[Team]],Table2[],11,)</f>
        <v>Group C</v>
      </c>
      <c r="L802" s="1" t="b">
        <v>1</v>
      </c>
      <c r="M802" s="36">
        <v>0.87</v>
      </c>
      <c r="N802" s="37">
        <v>0.43</v>
      </c>
      <c r="O802" s="37">
        <v>0.22</v>
      </c>
      <c r="P802" s="37">
        <v>7.0000000000000007E-2</v>
      </c>
      <c r="Q802" s="38">
        <v>0.04</v>
      </c>
      <c r="R802" s="39" t="b">
        <v>0</v>
      </c>
      <c r="S802" s="11"/>
      <c r="T802" s="44"/>
    </row>
    <row r="803" spans="1:20" ht="20.100000000000001" hidden="1" customHeight="1" x14ac:dyDescent="0.25">
      <c r="A803">
        <v>970</v>
      </c>
      <c r="B803" t="s">
        <v>810</v>
      </c>
      <c r="C803" t="str">
        <f>VLOOKUP(Table1[[#This Row],[pID]],FIFAdata5626[],5,)</f>
        <v>Shehab Ellethy</v>
      </c>
      <c r="D803" s="11" t="e" cm="1" vm="79">
        <f t="array" aca="1" ref="D803" ca="1">_xlfn.FIELDVALUE(Table1[[#This Row],[Team]],"image")</f>
        <v>#VALUE!</v>
      </c>
      <c r="E803" t="e" vm="80">
        <v>#VALUE!</v>
      </c>
      <c r="F803" t="str">
        <f>VLOOKUP(Table1[[#This Row],[pID]],FIFAdata5626[],7,FALSE)</f>
        <v>GK</v>
      </c>
      <c r="G803" s="8">
        <v>72</v>
      </c>
      <c r="H803">
        <f>VLOOKUP(Table1[[#This Row],[pID]],FIFAdata5626[],8,FALSE)</f>
        <v>3.6</v>
      </c>
      <c r="I803" s="14" t="str">
        <f>IF(VLOOKUP(Table1[[#This Row],[pID]],FIFAdata5626[],9,FALSE)="playing","In the squad","Not selected")</f>
        <v>Not selected</v>
      </c>
      <c r="J803" t="str">
        <f>VLOOKUP(Table1[[#This Row],[Team]],Table2[],10,)</f>
        <v>Pot 3</v>
      </c>
      <c r="K803" t="str">
        <f>VLOOKUP(Table1[[#This Row],[Team]],Table2[],11,)</f>
        <v>Group B</v>
      </c>
      <c r="L803" s="1"/>
      <c r="M803" s="17">
        <v>0.22</v>
      </c>
      <c r="N803" s="9">
        <v>0.06</v>
      </c>
      <c r="O803" s="9">
        <v>0.03</v>
      </c>
      <c r="P803" s="9">
        <v>0.01</v>
      </c>
      <c r="Q803" s="16">
        <v>0</v>
      </c>
      <c r="R803" s="18" t="b">
        <v>0</v>
      </c>
      <c r="T803" s="13"/>
    </row>
    <row r="804" spans="1:20" ht="20.100000000000001" customHeight="1" x14ac:dyDescent="0.25">
      <c r="A804" s="11">
        <v>2011</v>
      </c>
      <c r="B804" t="s">
        <v>1428</v>
      </c>
      <c r="C804" s="21" t="str">
        <f>VLOOKUP(Table1[[#This Row],[pID]],FIFAdata5626[],5,)</f>
        <v>Nayef Aguerd</v>
      </c>
      <c r="D804" s="11" t="e" cm="1" vm="29">
        <f t="array" aca="1" ref="D804" ca="1">_xlfn.FIELDVALUE(Table1[[#This Row],[Team]],"image")</f>
        <v>#VALUE!</v>
      </c>
      <c r="E804" s="21" t="e" vm="30">
        <v>#VALUE!</v>
      </c>
      <c r="F804" s="11" t="str">
        <f>VLOOKUP(Table1[[#This Row],[pID]],FIFAdata5626[],7,FALSE)</f>
        <v>DEF</v>
      </c>
      <c r="G804" s="23">
        <v>71.666666666666671</v>
      </c>
      <c r="H804" s="11">
        <f>VLOOKUP(Table1[[#This Row],[pID]],FIFAdata5626[],8,FALSE)</f>
        <v>4.3</v>
      </c>
      <c r="I804" s="28" t="str">
        <f>IF(VLOOKUP(Table1[[#This Row],[pID]],FIFAdata5626[],9,FALSE)="playing","In the squad","Not selected")</f>
        <v>In the squad</v>
      </c>
      <c r="J804" s="11" t="str">
        <f>VLOOKUP(Table1[[#This Row],[Team]],Table2[],10,)</f>
        <v>Pot 2</v>
      </c>
      <c r="K804" s="11" t="str">
        <f>VLOOKUP(Table1[[#This Row],[Team]],Table2[],11,)</f>
        <v>Group C</v>
      </c>
      <c r="L804" s="1" t="b">
        <v>1</v>
      </c>
      <c r="M804" s="36">
        <v>0.87</v>
      </c>
      <c r="N804" s="37">
        <v>0.43</v>
      </c>
      <c r="O804" s="37">
        <v>0.22</v>
      </c>
      <c r="P804" s="37">
        <v>7.0000000000000007E-2</v>
      </c>
      <c r="Q804" s="38">
        <v>0.04</v>
      </c>
      <c r="R804" s="39" t="b">
        <v>0</v>
      </c>
      <c r="S804" s="11"/>
      <c r="T804" s="44"/>
    </row>
    <row r="805" spans="1:20" ht="20.100000000000001" customHeight="1" x14ac:dyDescent="0.25">
      <c r="A805" s="11">
        <v>2017</v>
      </c>
      <c r="B805" t="s">
        <v>1434</v>
      </c>
      <c r="C805" s="21" t="str">
        <f>VLOOKUP(Table1[[#This Row],[pID]],FIFAdata5626[],5,)</f>
        <v>Zakaria El Ouahdi</v>
      </c>
      <c r="D805" s="11" t="e" cm="1" vm="29">
        <f t="array" aca="1" ref="D805" ca="1">_xlfn.FIELDVALUE(Table1[[#This Row],[Team]],"image")</f>
        <v>#VALUE!</v>
      </c>
      <c r="E805" s="21" t="e" vm="30">
        <v>#VALUE!</v>
      </c>
      <c r="F805" s="11" t="str">
        <f>VLOOKUP(Table1[[#This Row],[pID]],FIFAdata5626[],7,FALSE)</f>
        <v>DEF</v>
      </c>
      <c r="G805" s="23">
        <v>68.333333333333329</v>
      </c>
      <c r="H805" s="11">
        <f>VLOOKUP(Table1[[#This Row],[pID]],FIFAdata5626[],8,FALSE)</f>
        <v>4.0999999999999996</v>
      </c>
      <c r="I805" s="28" t="str">
        <f>IF(VLOOKUP(Table1[[#This Row],[pID]],FIFAdata5626[],9,FALSE)="playing","In the squad","Not selected")</f>
        <v>In the squad</v>
      </c>
      <c r="J805" s="11" t="str">
        <f>VLOOKUP(Table1[[#This Row],[Team]],Table2[],10,)</f>
        <v>Pot 2</v>
      </c>
      <c r="K805" s="11" t="str">
        <f>VLOOKUP(Table1[[#This Row],[Team]],Table2[],11,)</f>
        <v>Group C</v>
      </c>
      <c r="L805" s="1" t="b">
        <v>1</v>
      </c>
      <c r="M805" s="36">
        <v>0.87</v>
      </c>
      <c r="N805" s="37">
        <v>0.43</v>
      </c>
      <c r="O805" s="37">
        <v>0.22</v>
      </c>
      <c r="P805" s="37">
        <v>7.0000000000000007E-2</v>
      </c>
      <c r="Q805" s="38">
        <v>0.04</v>
      </c>
      <c r="R805" s="39" t="b">
        <v>0</v>
      </c>
      <c r="S805" s="11"/>
      <c r="T805" s="44"/>
    </row>
    <row r="806" spans="1:20" ht="20.100000000000001" customHeight="1" x14ac:dyDescent="0.25">
      <c r="A806" s="11">
        <v>773</v>
      </c>
      <c r="B806" t="s">
        <v>644</v>
      </c>
      <c r="C806" s="21" t="str">
        <f>VLOOKUP(Table1[[#This Row],[pID]],FIFAdata5626[],5,)</f>
        <v>Anass Salah-Eddine</v>
      </c>
      <c r="D806" s="11" t="e" cm="1" vm="29">
        <f t="array" aca="1" ref="D806" ca="1">_xlfn.FIELDVALUE(Table1[[#This Row],[Team]],"image")</f>
        <v>#VALUE!</v>
      </c>
      <c r="E806" s="21" t="e" vm="30">
        <v>#VALUE!</v>
      </c>
      <c r="F806" s="11" t="str">
        <f>VLOOKUP(Table1[[#This Row],[pID]],FIFAdata5626[],7,FALSE)</f>
        <v>DEF</v>
      </c>
      <c r="G806" s="23">
        <v>65</v>
      </c>
      <c r="H806" s="11">
        <f>VLOOKUP(Table1[[#This Row],[pID]],FIFAdata5626[],8,FALSE)</f>
        <v>3.9</v>
      </c>
      <c r="I806" s="28" t="str">
        <f>IF(VLOOKUP(Table1[[#This Row],[pID]],FIFAdata5626[],9,FALSE)="playing","In the squad","Not selected")</f>
        <v>In the squad</v>
      </c>
      <c r="J806" s="11" t="str">
        <f>VLOOKUP(Table1[[#This Row],[Team]],Table2[],10,)</f>
        <v>Pot 2</v>
      </c>
      <c r="K806" s="11" t="str">
        <f>VLOOKUP(Table1[[#This Row],[Team]],Table2[],11,)</f>
        <v>Group C</v>
      </c>
      <c r="L806" s="1" t="b">
        <v>1</v>
      </c>
      <c r="M806" s="36">
        <v>0.87</v>
      </c>
      <c r="N806" s="37">
        <v>0.43</v>
      </c>
      <c r="O806" s="37">
        <v>0.22</v>
      </c>
      <c r="P806" s="37">
        <v>7.0000000000000007E-2</v>
      </c>
      <c r="Q806" s="38">
        <v>0.04</v>
      </c>
      <c r="R806" s="39" t="b">
        <v>0</v>
      </c>
      <c r="S806" s="11"/>
      <c r="T806" s="44"/>
    </row>
    <row r="807" spans="1:20" ht="20.100000000000001" customHeight="1" thickBot="1" x14ac:dyDescent="0.3">
      <c r="A807" s="20">
        <v>2013</v>
      </c>
      <c r="B807" t="s">
        <v>1430</v>
      </c>
      <c r="C807" s="22" t="str">
        <f>VLOOKUP(Table1[[#This Row],[pID]],FIFAdata5626[],5,)</f>
        <v>Chadi Riad</v>
      </c>
      <c r="D807" s="20" t="e" cm="1" vm="29">
        <f t="array" aca="1" ref="D807" ca="1">_xlfn.FIELDVALUE(Table1[[#This Row],[Team]],"image")</f>
        <v>#VALUE!</v>
      </c>
      <c r="E807" s="22" t="e" vm="30">
        <v>#VALUE!</v>
      </c>
      <c r="F807" s="20" t="str">
        <f>VLOOKUP(Table1[[#This Row],[pID]],FIFAdata5626[],7,FALSE)</f>
        <v>DEF</v>
      </c>
      <c r="G807" s="24">
        <v>65</v>
      </c>
      <c r="H807" s="20">
        <f>VLOOKUP(Table1[[#This Row],[pID]],FIFAdata5626[],8,FALSE)</f>
        <v>3.9</v>
      </c>
      <c r="I807" s="30" t="str">
        <f>IF(VLOOKUP(Table1[[#This Row],[pID]],FIFAdata5626[],9,FALSE)="playing","In the squad","Not selected")</f>
        <v>In the squad</v>
      </c>
      <c r="J807" s="20" t="str">
        <f>VLOOKUP(Table1[[#This Row],[Team]],Table2[],10,)</f>
        <v>Pot 2</v>
      </c>
      <c r="K807" s="20" t="str">
        <f>VLOOKUP(Table1[[#This Row],[Team]],Table2[],11,)</f>
        <v>Group C</v>
      </c>
      <c r="L807" s="1" t="b">
        <v>1</v>
      </c>
      <c r="M807" s="40">
        <v>0.87</v>
      </c>
      <c r="N807" s="41">
        <v>0.43</v>
      </c>
      <c r="O807" s="41">
        <v>0.22</v>
      </c>
      <c r="P807" s="41">
        <v>7.0000000000000007E-2</v>
      </c>
      <c r="Q807" s="42">
        <v>0.04</v>
      </c>
      <c r="R807" s="43" t="b">
        <v>0</v>
      </c>
      <c r="S807" s="20"/>
      <c r="T807" s="45"/>
    </row>
    <row r="808" spans="1:20" ht="20.100000000000001" customHeight="1" x14ac:dyDescent="0.25">
      <c r="A808" s="11">
        <v>1668</v>
      </c>
      <c r="B808" t="s">
        <v>1311</v>
      </c>
      <c r="C808" s="21" t="str">
        <f>VLOOKUP(Table1[[#This Row],[pID]],FIFAdata5626[],5,)</f>
        <v>Youssef Belammari</v>
      </c>
      <c r="D808" s="11" t="e" cm="1" vm="29">
        <f t="array" aca="1" ref="D808" ca="1">_xlfn.FIELDVALUE(Table1[[#This Row],[Team]],"image")</f>
        <v>#VALUE!</v>
      </c>
      <c r="E808" s="21" t="e" vm="30">
        <v>#VALUE!</v>
      </c>
      <c r="F808" s="11" t="str">
        <f>VLOOKUP(Table1[[#This Row],[pID]],FIFAdata5626[],7,FALSE)</f>
        <v>DEF</v>
      </c>
      <c r="G808" s="23">
        <v>60</v>
      </c>
      <c r="H808" s="11">
        <f>VLOOKUP(Table1[[#This Row],[pID]],FIFAdata5626[],8,FALSE)</f>
        <v>3.6</v>
      </c>
      <c r="I808" s="28" t="str">
        <f>IF(VLOOKUP(Table1[[#This Row],[pID]],FIFAdata5626[],9,FALSE)="playing","In the squad","Not selected")</f>
        <v>In the squad</v>
      </c>
      <c r="J808" s="11" t="str">
        <f>VLOOKUP(Table1[[#This Row],[Team]],Table2[],10,)</f>
        <v>Pot 2</v>
      </c>
      <c r="K808" s="11" t="str">
        <f>VLOOKUP(Table1[[#This Row],[Team]],Table2[],11,)</f>
        <v>Group C</v>
      </c>
      <c r="L808" s="1" t="b">
        <v>1</v>
      </c>
      <c r="M808" s="36">
        <v>0.87</v>
      </c>
      <c r="N808" s="37">
        <v>0.43</v>
      </c>
      <c r="O808" s="37">
        <v>0.22</v>
      </c>
      <c r="P808" s="37">
        <v>7.0000000000000007E-2</v>
      </c>
      <c r="Q808" s="38">
        <v>0.04</v>
      </c>
      <c r="R808" s="39" t="b">
        <v>0</v>
      </c>
      <c r="S808" s="11"/>
      <c r="T808" s="44"/>
    </row>
    <row r="809" spans="1:20" ht="20.100000000000001" customHeight="1" x14ac:dyDescent="0.25">
      <c r="A809" s="11">
        <v>2015</v>
      </c>
      <c r="B809" t="s">
        <v>1432</v>
      </c>
      <c r="C809" s="21" t="str">
        <f>VLOOKUP(Table1[[#This Row],[pID]],FIFAdata5626[],5,)</f>
        <v>Redouane Halhal</v>
      </c>
      <c r="D809" s="11" t="e" cm="1" vm="29">
        <f t="array" aca="1" ref="D809" ca="1">_xlfn.FIELDVALUE(Table1[[#This Row],[Team]],"image")</f>
        <v>#VALUE!</v>
      </c>
      <c r="E809" s="21" t="e" vm="30">
        <v>#VALUE!</v>
      </c>
      <c r="F809" s="11" t="str">
        <f>VLOOKUP(Table1[[#This Row],[pID]],FIFAdata5626[],7,FALSE)</f>
        <v>DEF</v>
      </c>
      <c r="G809" s="23">
        <v>58.333333333333336</v>
      </c>
      <c r="H809" s="11">
        <f>VLOOKUP(Table1[[#This Row],[pID]],FIFAdata5626[],8,FALSE)</f>
        <v>3.5</v>
      </c>
      <c r="I809" s="28" t="str">
        <f>IF(VLOOKUP(Table1[[#This Row],[pID]],FIFAdata5626[],9,FALSE)="playing","In the squad","Not selected")</f>
        <v>In the squad</v>
      </c>
      <c r="J809" s="11" t="str">
        <f>VLOOKUP(Table1[[#This Row],[Team]],Table2[],10,)</f>
        <v>Pot 2</v>
      </c>
      <c r="K809" s="11" t="str">
        <f>VLOOKUP(Table1[[#This Row],[Team]],Table2[],11,)</f>
        <v>Group C</v>
      </c>
      <c r="L809" s="1" t="b">
        <v>1</v>
      </c>
      <c r="M809" s="36">
        <v>0.87</v>
      </c>
      <c r="N809" s="37">
        <v>0.43</v>
      </c>
      <c r="O809" s="37">
        <v>0.22</v>
      </c>
      <c r="P809" s="37">
        <v>7.0000000000000007E-2</v>
      </c>
      <c r="Q809" s="38">
        <v>0.04</v>
      </c>
      <c r="R809" s="39" t="b">
        <v>0</v>
      </c>
      <c r="S809" s="11"/>
      <c r="T809" s="44"/>
    </row>
    <row r="810" spans="1:20" ht="20.100000000000001" customHeight="1" x14ac:dyDescent="0.25">
      <c r="A810" s="11">
        <v>792</v>
      </c>
      <c r="B810" t="s">
        <v>652</v>
      </c>
      <c r="C810" s="21" t="str">
        <f>VLOOKUP(Table1[[#This Row],[pID]],FIFAdata5626[],5,)</f>
        <v>Ismael Saibari</v>
      </c>
      <c r="D810" s="11" t="e" cm="1" vm="29">
        <f t="array" aca="1" ref="D810" ca="1">_xlfn.FIELDVALUE(Table1[[#This Row],[Team]],"image")</f>
        <v>#VALUE!</v>
      </c>
      <c r="E810" s="21" t="e" vm="30">
        <v>#VALUE!</v>
      </c>
      <c r="F810" s="11" t="str">
        <f>VLOOKUP(Table1[[#This Row],[pID]],FIFAdata5626[],7,FALSE)</f>
        <v>MID</v>
      </c>
      <c r="G810" s="23">
        <v>68</v>
      </c>
      <c r="H810" s="11">
        <f>VLOOKUP(Table1[[#This Row],[pID]],FIFAdata5626[],8,FALSE)</f>
        <v>6.8</v>
      </c>
      <c r="I810" s="28" t="str">
        <f>IF(VLOOKUP(Table1[[#This Row],[pID]],FIFAdata5626[],9,FALSE)="playing","In the squad","Not selected")</f>
        <v>In the squad</v>
      </c>
      <c r="J810" s="11" t="str">
        <f>VLOOKUP(Table1[[#This Row],[Team]],Table2[],10,)</f>
        <v>Pot 2</v>
      </c>
      <c r="K810" s="11" t="str">
        <f>VLOOKUP(Table1[[#This Row],[Team]],Table2[],11,)</f>
        <v>Group C</v>
      </c>
      <c r="L810" s="1" t="b">
        <v>1</v>
      </c>
      <c r="M810" s="36">
        <v>0.87</v>
      </c>
      <c r="N810" s="37">
        <v>0.43</v>
      </c>
      <c r="O810" s="37">
        <v>0.22</v>
      </c>
      <c r="P810" s="37">
        <v>7.0000000000000007E-2</v>
      </c>
      <c r="Q810" s="38">
        <v>0.04</v>
      </c>
      <c r="R810" s="39" t="b">
        <v>0</v>
      </c>
      <c r="S810" s="11"/>
      <c r="T810" s="44"/>
    </row>
    <row r="811" spans="1:20" ht="20.100000000000001" customHeight="1" x14ac:dyDescent="0.25">
      <c r="A811" s="11">
        <v>2020</v>
      </c>
      <c r="B811" t="s">
        <v>1437</v>
      </c>
      <c r="C811" s="21" t="str">
        <f>VLOOKUP(Table1[[#This Row],[pID]],FIFAdata5626[],5,)</f>
        <v>Brahim Díaz</v>
      </c>
      <c r="D811" s="11" t="e" cm="1" vm="29">
        <f t="array" aca="1" ref="D811" ca="1">_xlfn.FIELDVALUE(Table1[[#This Row],[Team]],"image")</f>
        <v>#VALUE!</v>
      </c>
      <c r="E811" s="21" t="e" vm="30">
        <v>#VALUE!</v>
      </c>
      <c r="F811" s="11" t="str">
        <f>VLOOKUP(Table1[[#This Row],[pID]],FIFAdata5626[],7,FALSE)</f>
        <v>MID</v>
      </c>
      <c r="G811" s="23">
        <v>64</v>
      </c>
      <c r="H811" s="11">
        <f>VLOOKUP(Table1[[#This Row],[pID]],FIFAdata5626[],8,FALSE)</f>
        <v>6.4</v>
      </c>
      <c r="I811" s="28" t="str">
        <f>IF(VLOOKUP(Table1[[#This Row],[pID]],FIFAdata5626[],9,FALSE)="playing","In the squad","Not selected")</f>
        <v>In the squad</v>
      </c>
      <c r="J811" s="11" t="str">
        <f>VLOOKUP(Table1[[#This Row],[Team]],Table2[],10,)</f>
        <v>Pot 2</v>
      </c>
      <c r="K811" s="11" t="str">
        <f>VLOOKUP(Table1[[#This Row],[Team]],Table2[],11,)</f>
        <v>Group C</v>
      </c>
      <c r="L811" s="1" t="b">
        <v>1</v>
      </c>
      <c r="M811" s="36">
        <v>0.87</v>
      </c>
      <c r="N811" s="37">
        <v>0.43</v>
      </c>
      <c r="O811" s="37">
        <v>0.22</v>
      </c>
      <c r="P811" s="37">
        <v>7.0000000000000007E-2</v>
      </c>
      <c r="Q811" s="38">
        <v>0.04</v>
      </c>
      <c r="R811" s="39" t="b">
        <v>0</v>
      </c>
      <c r="S811" s="11"/>
      <c r="T811" s="44"/>
    </row>
    <row r="812" spans="1:20" ht="20.100000000000001" customHeight="1" x14ac:dyDescent="0.25">
      <c r="A812" s="11">
        <v>2021</v>
      </c>
      <c r="B812" t="s">
        <v>1438</v>
      </c>
      <c r="C812" s="21" t="str">
        <f>VLOOKUP(Table1[[#This Row],[pID]],FIFAdata5626[],5,)</f>
        <v>Azzedine Ounahi</v>
      </c>
      <c r="D812" s="11" t="e" cm="1" vm="29">
        <f t="array" aca="1" ref="D812" ca="1">_xlfn.FIELDVALUE(Table1[[#This Row],[Team]],"image")</f>
        <v>#VALUE!</v>
      </c>
      <c r="E812" s="21" t="e" vm="30">
        <v>#VALUE!</v>
      </c>
      <c r="F812" s="11" t="str">
        <f>VLOOKUP(Table1[[#This Row],[pID]],FIFAdata5626[],7,FALSE)</f>
        <v>MID</v>
      </c>
      <c r="G812" s="23">
        <v>62</v>
      </c>
      <c r="H812" s="11">
        <f>VLOOKUP(Table1[[#This Row],[pID]],FIFAdata5626[],8,FALSE)</f>
        <v>6.2</v>
      </c>
      <c r="I812" s="28" t="str">
        <f>IF(VLOOKUP(Table1[[#This Row],[pID]],FIFAdata5626[],9,FALSE)="playing","In the squad","Not selected")</f>
        <v>In the squad</v>
      </c>
      <c r="J812" s="11" t="str">
        <f>VLOOKUP(Table1[[#This Row],[Team]],Table2[],10,)</f>
        <v>Pot 2</v>
      </c>
      <c r="K812" s="11" t="str">
        <f>VLOOKUP(Table1[[#This Row],[Team]],Table2[],11,)</f>
        <v>Group C</v>
      </c>
      <c r="L812" s="1" t="b">
        <v>1</v>
      </c>
      <c r="M812" s="36">
        <v>0.87</v>
      </c>
      <c r="N812" s="37">
        <v>0.43</v>
      </c>
      <c r="O812" s="37">
        <v>0.22</v>
      </c>
      <c r="P812" s="37">
        <v>7.0000000000000007E-2</v>
      </c>
      <c r="Q812" s="38">
        <v>0.04</v>
      </c>
      <c r="R812" s="39" t="b">
        <v>0</v>
      </c>
      <c r="S812" s="11"/>
      <c r="T812" s="44"/>
    </row>
    <row r="813" spans="1:20" ht="20.100000000000001" customHeight="1" x14ac:dyDescent="0.25">
      <c r="A813" s="11">
        <v>2022</v>
      </c>
      <c r="B813" t="s">
        <v>1439</v>
      </c>
      <c r="C813" s="21" t="str">
        <f>VLOOKUP(Table1[[#This Row],[pID]],FIFAdata5626[],5,)</f>
        <v>Bilal El Khannouss</v>
      </c>
      <c r="D813" s="11" t="e" cm="1" vm="29">
        <f t="array" aca="1" ref="D813" ca="1">_xlfn.FIELDVALUE(Table1[[#This Row],[Team]],"image")</f>
        <v>#VALUE!</v>
      </c>
      <c r="E813" s="21" t="e" vm="30">
        <v>#VALUE!</v>
      </c>
      <c r="F813" s="11" t="str">
        <f>VLOOKUP(Table1[[#This Row],[pID]],FIFAdata5626[],7,FALSE)</f>
        <v>MID</v>
      </c>
      <c r="G813" s="23">
        <v>62</v>
      </c>
      <c r="H813" s="11">
        <f>VLOOKUP(Table1[[#This Row],[pID]],FIFAdata5626[],8,FALSE)</f>
        <v>6.2</v>
      </c>
      <c r="I813" s="28" t="str">
        <f>IF(VLOOKUP(Table1[[#This Row],[pID]],FIFAdata5626[],9,FALSE)="playing","In the squad","Not selected")</f>
        <v>In the squad</v>
      </c>
      <c r="J813" s="11" t="str">
        <f>VLOOKUP(Table1[[#This Row],[Team]],Table2[],10,)</f>
        <v>Pot 2</v>
      </c>
      <c r="K813" s="11" t="str">
        <f>VLOOKUP(Table1[[#This Row],[Team]],Table2[],11,)</f>
        <v>Group C</v>
      </c>
      <c r="L813" s="1" t="b">
        <v>1</v>
      </c>
      <c r="M813" s="36">
        <v>0.87</v>
      </c>
      <c r="N813" s="37">
        <v>0.43</v>
      </c>
      <c r="O813" s="37">
        <v>0.22</v>
      </c>
      <c r="P813" s="37">
        <v>7.0000000000000007E-2</v>
      </c>
      <c r="Q813" s="38">
        <v>0.04</v>
      </c>
      <c r="R813" s="39" t="b">
        <v>0</v>
      </c>
      <c r="S813" s="11"/>
      <c r="T813" s="44"/>
    </row>
    <row r="814" spans="1:20" ht="20.100000000000001" customHeight="1" x14ac:dyDescent="0.25">
      <c r="A814" s="11">
        <v>2018</v>
      </c>
      <c r="B814" t="s">
        <v>1435</v>
      </c>
      <c r="C814" s="21" t="str">
        <f>VLOOKUP(Table1[[#This Row],[pID]],FIFAdata5626[],5,)</f>
        <v>Sofyan Amrabat</v>
      </c>
      <c r="D814" s="11" t="e" cm="1" vm="29">
        <f t="array" aca="1" ref="D814" ca="1">_xlfn.FIELDVALUE(Table1[[#This Row],[Team]],"image")</f>
        <v>#VALUE!</v>
      </c>
      <c r="E814" s="21" t="e" vm="30">
        <v>#VALUE!</v>
      </c>
      <c r="F814" s="11" t="str">
        <f>VLOOKUP(Table1[[#This Row],[pID]],FIFAdata5626[],7,FALSE)</f>
        <v>MID</v>
      </c>
      <c r="G814" s="23">
        <v>59.000000000000007</v>
      </c>
      <c r="H814" s="11">
        <f>VLOOKUP(Table1[[#This Row],[pID]],FIFAdata5626[],8,FALSE)</f>
        <v>5.9</v>
      </c>
      <c r="I814" s="28" t="str">
        <f>IF(VLOOKUP(Table1[[#This Row],[pID]],FIFAdata5626[],9,FALSE)="playing","In the squad","Not selected")</f>
        <v>In the squad</v>
      </c>
      <c r="J814" s="11" t="str">
        <f>VLOOKUP(Table1[[#This Row],[Team]],Table2[],10,)</f>
        <v>Pot 2</v>
      </c>
      <c r="K814" s="11" t="str">
        <f>VLOOKUP(Table1[[#This Row],[Team]],Table2[],11,)</f>
        <v>Group C</v>
      </c>
      <c r="L814" s="1" t="b">
        <v>1</v>
      </c>
      <c r="M814" s="36">
        <v>0.87</v>
      </c>
      <c r="N814" s="37">
        <v>0.43</v>
      </c>
      <c r="O814" s="37">
        <v>0.22</v>
      </c>
      <c r="P814" s="37">
        <v>7.0000000000000007E-2</v>
      </c>
      <c r="Q814" s="38">
        <v>0.04</v>
      </c>
      <c r="R814" s="39" t="b">
        <v>0</v>
      </c>
      <c r="S814" s="11"/>
      <c r="T814" s="44"/>
    </row>
    <row r="815" spans="1:20" ht="20.100000000000001" customHeight="1" x14ac:dyDescent="0.25">
      <c r="A815" s="11">
        <v>2019</v>
      </c>
      <c r="B815" t="s">
        <v>1436</v>
      </c>
      <c r="C815" s="21" t="str">
        <f>VLOOKUP(Table1[[#This Row],[pID]],FIFAdata5626[],5,)</f>
        <v>Neil El Aynaoui</v>
      </c>
      <c r="D815" s="11" t="e" cm="1" vm="29">
        <f t="array" aca="1" ref="D815" ca="1">_xlfn.FIELDVALUE(Table1[[#This Row],[Team]],"image")</f>
        <v>#VALUE!</v>
      </c>
      <c r="E815" s="21" t="e" vm="30">
        <v>#VALUE!</v>
      </c>
      <c r="F815" s="11" t="str">
        <f>VLOOKUP(Table1[[#This Row],[pID]],FIFAdata5626[],7,FALSE)</f>
        <v>MID</v>
      </c>
      <c r="G815" s="23">
        <v>55.999999999999993</v>
      </c>
      <c r="H815" s="11">
        <f>VLOOKUP(Table1[[#This Row],[pID]],FIFAdata5626[],8,FALSE)</f>
        <v>5.6</v>
      </c>
      <c r="I815" s="28" t="str">
        <f>IF(VLOOKUP(Table1[[#This Row],[pID]],FIFAdata5626[],9,FALSE)="playing","In the squad","Not selected")</f>
        <v>In the squad</v>
      </c>
      <c r="J815" s="11" t="str">
        <f>VLOOKUP(Table1[[#This Row],[Team]],Table2[],10,)</f>
        <v>Pot 2</v>
      </c>
      <c r="K815" s="11" t="str">
        <f>VLOOKUP(Table1[[#This Row],[Team]],Table2[],11,)</f>
        <v>Group C</v>
      </c>
      <c r="L815" s="1" t="b">
        <v>1</v>
      </c>
      <c r="M815" s="36">
        <v>0.87</v>
      </c>
      <c r="N815" s="37">
        <v>0.43</v>
      </c>
      <c r="O815" s="37">
        <v>0.22</v>
      </c>
      <c r="P815" s="37">
        <v>7.0000000000000007E-2</v>
      </c>
      <c r="Q815" s="38">
        <v>0.04</v>
      </c>
      <c r="R815" s="39" t="b">
        <v>0</v>
      </c>
      <c r="S815" s="11"/>
      <c r="T815" s="44"/>
    </row>
    <row r="816" spans="1:20" ht="20.100000000000001" customHeight="1" x14ac:dyDescent="0.25">
      <c r="A816" s="11">
        <v>1674</v>
      </c>
      <c r="B816" t="s">
        <v>1317</v>
      </c>
      <c r="C816" s="21" t="str">
        <f>VLOOKUP(Table1[[#This Row],[pID]],FIFAdata5626[],5,)</f>
        <v>Ayyoub Bouaddi</v>
      </c>
      <c r="D816" s="11" t="e" cm="1" vm="29">
        <f t="array" aca="1" ref="D816" ca="1">_xlfn.FIELDVALUE(Table1[[#This Row],[Team]],"image")</f>
        <v>#VALUE!</v>
      </c>
      <c r="E816" s="21" t="e" vm="30">
        <v>#VALUE!</v>
      </c>
      <c r="F816" s="11" t="str">
        <f>VLOOKUP(Table1[[#This Row],[pID]],FIFAdata5626[],7,FALSE)</f>
        <v>MID</v>
      </c>
      <c r="G816" s="23">
        <v>55.000000000000007</v>
      </c>
      <c r="H816" s="11">
        <f>VLOOKUP(Table1[[#This Row],[pID]],FIFAdata5626[],8,FALSE)</f>
        <v>5.5</v>
      </c>
      <c r="I816" s="28" t="str">
        <f>IF(VLOOKUP(Table1[[#This Row],[pID]],FIFAdata5626[],9,FALSE)="playing","In the squad","Not selected")</f>
        <v>In the squad</v>
      </c>
      <c r="J816" s="11" t="str">
        <f>VLOOKUP(Table1[[#This Row],[Team]],Table2[],10,)</f>
        <v>Pot 2</v>
      </c>
      <c r="K816" s="11" t="str">
        <f>VLOOKUP(Table1[[#This Row],[Team]],Table2[],11,)</f>
        <v>Group C</v>
      </c>
      <c r="L816" s="1" t="b">
        <v>1</v>
      </c>
      <c r="M816" s="36">
        <v>0.87</v>
      </c>
      <c r="N816" s="37">
        <v>0.43</v>
      </c>
      <c r="O816" s="37">
        <v>0.22</v>
      </c>
      <c r="P816" s="37">
        <v>7.0000000000000007E-2</v>
      </c>
      <c r="Q816" s="38">
        <v>0.04</v>
      </c>
      <c r="R816" s="39" t="b">
        <v>0</v>
      </c>
      <c r="S816" s="11"/>
      <c r="T816" s="44"/>
    </row>
    <row r="817" spans="1:20" ht="20.100000000000001" customHeight="1" x14ac:dyDescent="0.25">
      <c r="A817" s="11">
        <v>765</v>
      </c>
      <c r="B817" t="s">
        <v>641</v>
      </c>
      <c r="C817" s="21" t="str">
        <f>VLOOKUP(Table1[[#This Row],[pID]],FIFAdata5626[],5,)</f>
        <v>Samir El Mourabet</v>
      </c>
      <c r="D817" s="11" t="e" cm="1" vm="29">
        <f t="array" aca="1" ref="D817" ca="1">_xlfn.FIELDVALUE(Table1[[#This Row],[Team]],"image")</f>
        <v>#VALUE!</v>
      </c>
      <c r="E817" s="21" t="e" vm="30">
        <v>#VALUE!</v>
      </c>
      <c r="F817" s="11" t="str">
        <f>VLOOKUP(Table1[[#This Row],[pID]],FIFAdata5626[],7,FALSE)</f>
        <v>MID</v>
      </c>
      <c r="G817" s="23">
        <v>47</v>
      </c>
      <c r="H817" s="11">
        <f>VLOOKUP(Table1[[#This Row],[pID]],FIFAdata5626[],8,FALSE)</f>
        <v>4.7</v>
      </c>
      <c r="I817" s="28" t="str">
        <f>IF(VLOOKUP(Table1[[#This Row],[pID]],FIFAdata5626[],9,FALSE)="playing","In the squad","Not selected")</f>
        <v>In the squad</v>
      </c>
      <c r="J817" s="11" t="str">
        <f>VLOOKUP(Table1[[#This Row],[Team]],Table2[],10,)</f>
        <v>Pot 2</v>
      </c>
      <c r="K817" s="11" t="str">
        <f>VLOOKUP(Table1[[#This Row],[Team]],Table2[],11,)</f>
        <v>Group C</v>
      </c>
      <c r="L817" s="1" t="b">
        <v>1</v>
      </c>
      <c r="M817" s="36">
        <v>0.87</v>
      </c>
      <c r="N817" s="37">
        <v>0.43</v>
      </c>
      <c r="O817" s="37">
        <v>0.22</v>
      </c>
      <c r="P817" s="37">
        <v>7.0000000000000007E-2</v>
      </c>
      <c r="Q817" s="38">
        <v>0.04</v>
      </c>
      <c r="R817" s="39" t="b">
        <v>0</v>
      </c>
      <c r="S817" s="11"/>
      <c r="T817" s="44"/>
    </row>
    <row r="818" spans="1:20" ht="20.100000000000001" customHeight="1" x14ac:dyDescent="0.25">
      <c r="A818" s="11">
        <v>777</v>
      </c>
      <c r="B818" t="s">
        <v>647</v>
      </c>
      <c r="C818" s="21" t="str">
        <f>VLOOKUP(Table1[[#This Row],[pID]],FIFAdata5626[],5,)</f>
        <v>Ayoub El Kaabi</v>
      </c>
      <c r="D818" s="11" t="e" cm="1" vm="29">
        <f t="array" aca="1" ref="D818" ca="1">_xlfn.FIELDVALUE(Table1[[#This Row],[Team]],"image")</f>
        <v>#VALUE!</v>
      </c>
      <c r="E818" s="21" t="e" vm="30">
        <v>#VALUE!</v>
      </c>
      <c r="F818" s="11" t="str">
        <f>VLOOKUP(Table1[[#This Row],[pID]],FIFAdata5626[],7,FALSE)</f>
        <v>FWD</v>
      </c>
      <c r="G818" s="23">
        <v>56.19047619047619</v>
      </c>
      <c r="H818" s="11">
        <f>VLOOKUP(Table1[[#This Row],[pID]],FIFAdata5626[],8,FALSE)</f>
        <v>5.9</v>
      </c>
      <c r="I818" s="28" t="str">
        <f>IF(VLOOKUP(Table1[[#This Row],[pID]],FIFAdata5626[],9,FALSE)="playing","In the squad","Not selected")</f>
        <v>In the squad</v>
      </c>
      <c r="J818" s="11" t="str">
        <f>VLOOKUP(Table1[[#This Row],[Team]],Table2[],10,)</f>
        <v>Pot 2</v>
      </c>
      <c r="K818" s="11" t="str">
        <f>VLOOKUP(Table1[[#This Row],[Team]],Table2[],11,)</f>
        <v>Group C</v>
      </c>
      <c r="L818" s="1" t="b">
        <v>1</v>
      </c>
      <c r="M818" s="36">
        <v>0.87</v>
      </c>
      <c r="N818" s="37">
        <v>0.43</v>
      </c>
      <c r="O818" s="37">
        <v>0.22</v>
      </c>
      <c r="P818" s="37">
        <v>7.0000000000000007E-2</v>
      </c>
      <c r="Q818" s="38">
        <v>0.04</v>
      </c>
      <c r="R818" s="39" t="b">
        <v>0</v>
      </c>
      <c r="S818" s="11"/>
      <c r="T818" s="44"/>
    </row>
    <row r="819" spans="1:20" ht="20.100000000000001" customHeight="1" x14ac:dyDescent="0.25">
      <c r="A819" s="11">
        <v>2023</v>
      </c>
      <c r="B819" t="s">
        <v>1440</v>
      </c>
      <c r="C819" s="21" t="str">
        <f>VLOOKUP(Table1[[#This Row],[pID]],FIFAdata5626[],5,)</f>
        <v>Soufiane Rahimi</v>
      </c>
      <c r="D819" s="11" t="e" cm="1" vm="29">
        <f t="array" aca="1" ref="D819" ca="1">_xlfn.FIELDVALUE(Table1[[#This Row],[Team]],"image")</f>
        <v>#VALUE!</v>
      </c>
      <c r="E819" s="21" t="e" vm="30">
        <v>#VALUE!</v>
      </c>
      <c r="F819" s="11" t="str">
        <f>VLOOKUP(Table1[[#This Row],[pID]],FIFAdata5626[],7,FALSE)</f>
        <v>FWD</v>
      </c>
      <c r="G819" s="23">
        <v>53.333333333333336</v>
      </c>
      <c r="H819" s="11">
        <f>VLOOKUP(Table1[[#This Row],[pID]],FIFAdata5626[],8,FALSE)</f>
        <v>5.6</v>
      </c>
      <c r="I819" s="28" t="str">
        <f>IF(VLOOKUP(Table1[[#This Row],[pID]],FIFAdata5626[],9,FALSE)="playing","In the squad","Not selected")</f>
        <v>In the squad</v>
      </c>
      <c r="J819" s="11" t="str">
        <f>VLOOKUP(Table1[[#This Row],[Team]],Table2[],10,)</f>
        <v>Pot 2</v>
      </c>
      <c r="K819" s="11" t="str">
        <f>VLOOKUP(Table1[[#This Row],[Team]],Table2[],11,)</f>
        <v>Group C</v>
      </c>
      <c r="L819" s="1" t="b">
        <v>1</v>
      </c>
      <c r="M819" s="36">
        <v>0.87</v>
      </c>
      <c r="N819" s="37">
        <v>0.43</v>
      </c>
      <c r="O819" s="37">
        <v>0.22</v>
      </c>
      <c r="P819" s="37">
        <v>7.0000000000000007E-2</v>
      </c>
      <c r="Q819" s="38">
        <v>0.04</v>
      </c>
      <c r="R819" s="39" t="b">
        <v>0</v>
      </c>
      <c r="S819" s="11"/>
      <c r="T819" s="44"/>
    </row>
    <row r="820" spans="1:20" ht="20.100000000000001" customHeight="1" x14ac:dyDescent="0.25">
      <c r="A820" s="11">
        <v>2024</v>
      </c>
      <c r="B820" t="s">
        <v>1441</v>
      </c>
      <c r="C820" s="21" t="str">
        <f>VLOOKUP(Table1[[#This Row],[pID]],FIFAdata5626[],5,)</f>
        <v>Abde Ezzalzouli</v>
      </c>
      <c r="D820" s="11" t="e" cm="1" vm="29">
        <f t="array" aca="1" ref="D820" ca="1">_xlfn.FIELDVALUE(Table1[[#This Row],[Team]],"image")</f>
        <v>#VALUE!</v>
      </c>
      <c r="E820" s="21" t="e" vm="30">
        <v>#VALUE!</v>
      </c>
      <c r="F820" s="11" t="str">
        <f>VLOOKUP(Table1[[#This Row],[pID]],FIFAdata5626[],7,FALSE)</f>
        <v>FWD</v>
      </c>
      <c r="G820" s="23">
        <v>50.476190476190474</v>
      </c>
      <c r="H820" s="11">
        <f>VLOOKUP(Table1[[#This Row],[pID]],FIFAdata5626[],8,FALSE)</f>
        <v>5.3</v>
      </c>
      <c r="I820" s="28" t="str">
        <f>IF(VLOOKUP(Table1[[#This Row],[pID]],FIFAdata5626[],9,FALSE)="playing","In the squad","Not selected")</f>
        <v>In the squad</v>
      </c>
      <c r="J820" s="11" t="str">
        <f>VLOOKUP(Table1[[#This Row],[Team]],Table2[],10,)</f>
        <v>Pot 2</v>
      </c>
      <c r="K820" s="11" t="str">
        <f>VLOOKUP(Table1[[#This Row],[Team]],Table2[],11,)</f>
        <v>Group C</v>
      </c>
      <c r="L820" s="1" t="b">
        <v>1</v>
      </c>
      <c r="M820" s="36">
        <v>0.87</v>
      </c>
      <c r="N820" s="37">
        <v>0.43</v>
      </c>
      <c r="O820" s="37">
        <v>0.22</v>
      </c>
      <c r="P820" s="37">
        <v>7.0000000000000007E-2</v>
      </c>
      <c r="Q820" s="38">
        <v>0.04</v>
      </c>
      <c r="R820" s="39" t="b">
        <v>0</v>
      </c>
      <c r="S820" s="11"/>
      <c r="T820" s="44"/>
    </row>
    <row r="821" spans="1:20" ht="20.100000000000001" customHeight="1" x14ac:dyDescent="0.25">
      <c r="A821" s="11">
        <v>2025</v>
      </c>
      <c r="B821" t="s">
        <v>1442</v>
      </c>
      <c r="C821" s="21" t="str">
        <f>VLOOKUP(Table1[[#This Row],[pID]],FIFAdata5626[],5,)</f>
        <v>Chemsdine Talbi</v>
      </c>
      <c r="D821" s="11" t="e" cm="1" vm="29">
        <f t="array" aca="1" ref="D821" ca="1">_xlfn.FIELDVALUE(Table1[[#This Row],[Team]],"image")</f>
        <v>#VALUE!</v>
      </c>
      <c r="E821" s="21" t="e" vm="30">
        <v>#VALUE!</v>
      </c>
      <c r="F821" s="11" t="str">
        <f>VLOOKUP(Table1[[#This Row],[pID]],FIFAdata5626[],7,FALSE)</f>
        <v>FWD</v>
      </c>
      <c r="G821" s="23">
        <v>41.904761904761905</v>
      </c>
      <c r="H821" s="11">
        <f>VLOOKUP(Table1[[#This Row],[pID]],FIFAdata5626[],8,FALSE)</f>
        <v>4.4000000000000004</v>
      </c>
      <c r="I821" s="28" t="str">
        <f>IF(VLOOKUP(Table1[[#This Row],[pID]],FIFAdata5626[],9,FALSE)="playing","In the squad","Not selected")</f>
        <v>In the squad</v>
      </c>
      <c r="J821" s="11" t="str">
        <f>VLOOKUP(Table1[[#This Row],[Team]],Table2[],10,)</f>
        <v>Pot 2</v>
      </c>
      <c r="K821" s="11" t="str">
        <f>VLOOKUP(Table1[[#This Row],[Team]],Table2[],11,)</f>
        <v>Group C</v>
      </c>
      <c r="L821" s="1" t="b">
        <v>1</v>
      </c>
      <c r="M821" s="36">
        <v>0.87</v>
      </c>
      <c r="N821" s="37">
        <v>0.43</v>
      </c>
      <c r="O821" s="37">
        <v>0.22</v>
      </c>
      <c r="P821" s="37">
        <v>7.0000000000000007E-2</v>
      </c>
      <c r="Q821" s="38">
        <v>0.04</v>
      </c>
      <c r="R821" s="39" t="b">
        <v>0</v>
      </c>
      <c r="S821" s="11"/>
      <c r="T821" s="44"/>
    </row>
    <row r="822" spans="1:20" ht="20.100000000000001" customHeight="1" x14ac:dyDescent="0.25">
      <c r="A822" s="11">
        <v>1676</v>
      </c>
      <c r="B822" t="s">
        <v>1319</v>
      </c>
      <c r="C822" s="21" t="str">
        <f>VLOOKUP(Table1[[#This Row],[pID]],FIFAdata5626[],5,)</f>
        <v>Ayoube Amaimouni-Echghouyab</v>
      </c>
      <c r="D822" s="11" t="e" cm="1" vm="29">
        <f t="array" aca="1" ref="D822" ca="1">_xlfn.FIELDVALUE(Table1[[#This Row],[Team]],"image")</f>
        <v>#VALUE!</v>
      </c>
      <c r="E822" s="21" t="e" vm="30">
        <v>#VALUE!</v>
      </c>
      <c r="F822" s="11" t="str">
        <f>VLOOKUP(Table1[[#This Row],[pID]],FIFAdata5626[],7,FALSE)</f>
        <v>FWD</v>
      </c>
      <c r="G822" s="23">
        <v>40.952380952380949</v>
      </c>
      <c r="H822" s="11">
        <f>VLOOKUP(Table1[[#This Row],[pID]],FIFAdata5626[],8,FALSE)</f>
        <v>4.3</v>
      </c>
      <c r="I822" s="28" t="str">
        <f>IF(VLOOKUP(Table1[[#This Row],[pID]],FIFAdata5626[],9,FALSE)="playing","In the squad","Not selected")</f>
        <v>In the squad</v>
      </c>
      <c r="J822" s="11" t="str">
        <f>VLOOKUP(Table1[[#This Row],[Team]],Table2[],10,)</f>
        <v>Pot 2</v>
      </c>
      <c r="K822" s="11" t="str">
        <f>VLOOKUP(Table1[[#This Row],[Team]],Table2[],11,)</f>
        <v>Group C</v>
      </c>
      <c r="L822" s="1" t="b">
        <v>1</v>
      </c>
      <c r="M822" s="36">
        <v>0.87</v>
      </c>
      <c r="N822" s="37">
        <v>0.43</v>
      </c>
      <c r="O822" s="37">
        <v>0.22</v>
      </c>
      <c r="P822" s="37">
        <v>7.0000000000000007E-2</v>
      </c>
      <c r="Q822" s="38">
        <v>0.04</v>
      </c>
      <c r="R822" s="39" t="b">
        <v>0</v>
      </c>
      <c r="S822" s="11"/>
      <c r="T822" s="44"/>
    </row>
    <row r="823" spans="1:20" ht="20.100000000000001" customHeight="1" x14ac:dyDescent="0.25">
      <c r="A823" s="11">
        <v>782</v>
      </c>
      <c r="B823" t="s">
        <v>648</v>
      </c>
      <c r="C823" s="21" t="str">
        <f>VLOOKUP(Table1[[#This Row],[pID]],FIFAdata5626[],5,)</f>
        <v>Gessime Yassine</v>
      </c>
      <c r="D823" s="11" t="e" cm="1" vm="29">
        <f t="array" aca="1" ref="D823" ca="1">_xlfn.FIELDVALUE(Table1[[#This Row],[Team]],"image")</f>
        <v>#VALUE!</v>
      </c>
      <c r="E823" s="21" t="e" vm="30">
        <v>#VALUE!</v>
      </c>
      <c r="F823" s="11" t="str">
        <f>VLOOKUP(Table1[[#This Row],[pID]],FIFAdata5626[],7,FALSE)</f>
        <v>FWD</v>
      </c>
      <c r="G823" s="23">
        <v>38.095238095238095</v>
      </c>
      <c r="H823" s="11">
        <f>VLOOKUP(Table1[[#This Row],[pID]],FIFAdata5626[],8,FALSE)</f>
        <v>4</v>
      </c>
      <c r="I823" s="29" t="str">
        <f>IF(VLOOKUP(Table1[[#This Row],[pID]],FIFAdata5626[],9,FALSE)="playing","In the squad","Not selected")</f>
        <v>In the squad</v>
      </c>
      <c r="J823" s="11" t="str">
        <f>VLOOKUP(Table1[[#This Row],[Team]],Table2[],10,)</f>
        <v>Pot 2</v>
      </c>
      <c r="K823" s="11" t="str">
        <f>VLOOKUP(Table1[[#This Row],[Team]],Table2[],11,)</f>
        <v>Group C</v>
      </c>
      <c r="L823" s="2" t="b">
        <v>1</v>
      </c>
      <c r="M823" s="36">
        <v>0.87</v>
      </c>
      <c r="N823" s="37">
        <v>0.43</v>
      </c>
      <c r="O823" s="37">
        <v>0.22</v>
      </c>
      <c r="P823" s="37">
        <v>7.0000000000000007E-2</v>
      </c>
      <c r="Q823" s="38">
        <v>0.04</v>
      </c>
      <c r="R823" s="39" t="b">
        <v>0</v>
      </c>
      <c r="S823" s="11"/>
      <c r="T823" s="44"/>
    </row>
    <row r="824" spans="1:20" ht="20.100000000000001" customHeight="1" x14ac:dyDescent="0.25">
      <c r="A824" s="11">
        <v>809</v>
      </c>
      <c r="B824" t="s">
        <v>669</v>
      </c>
      <c r="C824" s="21" t="str">
        <f>VLOOKUP(Table1[[#This Row],[pID]],FIFAdata5626[],5,)</f>
        <v>Bart Verbruggen</v>
      </c>
      <c r="D824" s="11" t="e" cm="1" vm="31">
        <f t="array" aca="1" ref="D824" ca="1">_xlfn.FIELDVALUE(Table1[[#This Row],[Team]],"image")</f>
        <v>#VALUE!</v>
      </c>
      <c r="E824" s="21" t="e" vm="32">
        <v>#VALUE!</v>
      </c>
      <c r="F824" s="11" t="str">
        <f>VLOOKUP(Table1[[#This Row],[pID]],FIFAdata5626[],7,FALSE)</f>
        <v>GK</v>
      </c>
      <c r="G824" s="23">
        <v>94</v>
      </c>
      <c r="H824" s="11">
        <f>VLOOKUP(Table1[[#This Row],[pID]],FIFAdata5626[],8,FALSE)</f>
        <v>4.7</v>
      </c>
      <c r="I824" s="28" t="str">
        <f>IF(VLOOKUP(Table1[[#This Row],[pID]],FIFAdata5626[],9,FALSE)="playing","In the squad","Not selected")</f>
        <v>In the squad</v>
      </c>
      <c r="J824" s="11" t="str">
        <f>VLOOKUP(Table1[[#This Row],[Team]],Table2[],10,)</f>
        <v>Pot 1</v>
      </c>
      <c r="K824" s="11" t="str">
        <f>VLOOKUP(Table1[[#This Row],[Team]],Table2[],11,)</f>
        <v>Group F</v>
      </c>
      <c r="L824" s="1"/>
      <c r="M824" s="36">
        <v>0.92</v>
      </c>
      <c r="N824" s="37">
        <v>0.55000000000000004</v>
      </c>
      <c r="O824" s="37">
        <v>0.34</v>
      </c>
      <c r="P824" s="37">
        <v>0.17</v>
      </c>
      <c r="Q824" s="38">
        <v>0.09</v>
      </c>
      <c r="R824" s="39" t="b">
        <v>0</v>
      </c>
      <c r="S824" s="11"/>
      <c r="T824" s="44"/>
    </row>
    <row r="825" spans="1:20" ht="20.100000000000001" hidden="1" customHeight="1" x14ac:dyDescent="0.25">
      <c r="A825">
        <v>1005</v>
      </c>
      <c r="B825" t="s">
        <v>832</v>
      </c>
      <c r="C825" t="str">
        <f>VLOOKUP(Table1[[#This Row],[pID]],FIFAdata5626[],5,)</f>
        <v>Billy Gilmour</v>
      </c>
      <c r="D825" s="11" t="e" cm="1" vm="37">
        <f t="array" aca="1" ref="D825" ca="1">_xlfn.FIELDVALUE(Table1[[#This Row],[Team]],"image")</f>
        <v>#VALUE!</v>
      </c>
      <c r="E825" t="e" vm="38">
        <v>#VALUE!</v>
      </c>
      <c r="F825" t="str">
        <f>VLOOKUP(Table1[[#This Row],[pID]],FIFAdata5626[],7,FALSE)</f>
        <v>MID</v>
      </c>
      <c r="G825" s="8">
        <v>51</v>
      </c>
      <c r="H825">
        <f>VLOOKUP(Table1[[#This Row],[pID]],FIFAdata5626[],8,FALSE)</f>
        <v>5.0999999999999996</v>
      </c>
      <c r="I825" s="14" t="str">
        <f>IF(VLOOKUP(Table1[[#This Row],[pID]],FIFAdata5626[],9,FALSE)="playing","In the squad","Not selected")</f>
        <v>Not selected</v>
      </c>
      <c r="J825" t="str">
        <f>VLOOKUP(Table1[[#This Row],[Team]],Table2[],10,)</f>
        <v>Pot 3</v>
      </c>
      <c r="K825" t="str">
        <f>VLOOKUP(Table1[[#This Row],[Team]],Table2[],11,)</f>
        <v>Group C</v>
      </c>
      <c r="L825" s="1"/>
      <c r="M825" s="17">
        <v>0.73</v>
      </c>
      <c r="N825" s="9">
        <v>0.25</v>
      </c>
      <c r="O825" s="9">
        <v>7.0000000000000007E-2</v>
      </c>
      <c r="P825" s="9">
        <v>0.03</v>
      </c>
      <c r="Q825" s="16">
        <v>0.01</v>
      </c>
      <c r="R825" s="18" t="b">
        <v>0</v>
      </c>
      <c r="T825" s="13"/>
    </row>
    <row r="826" spans="1:20" ht="20.100000000000001" customHeight="1" x14ac:dyDescent="0.25">
      <c r="A826" s="11">
        <v>810</v>
      </c>
      <c r="B826" t="s">
        <v>670</v>
      </c>
      <c r="C826" s="21" t="str">
        <f>VLOOKUP(Table1[[#This Row],[pID]],FIFAdata5626[],5,)</f>
        <v>Mark Flekken</v>
      </c>
      <c r="D826" s="11" t="e" cm="1" vm="31">
        <f t="array" aca="1" ref="D826" ca="1">_xlfn.FIELDVALUE(Table1[[#This Row],[Team]],"image")</f>
        <v>#VALUE!</v>
      </c>
      <c r="E826" s="21" t="e" vm="32">
        <v>#VALUE!</v>
      </c>
      <c r="F826" s="11" t="str">
        <f>VLOOKUP(Table1[[#This Row],[pID]],FIFAdata5626[],7,FALSE)</f>
        <v>GK</v>
      </c>
      <c r="G826" s="23">
        <v>94</v>
      </c>
      <c r="H826" s="11">
        <f>VLOOKUP(Table1[[#This Row],[pID]],FIFAdata5626[],8,FALSE)</f>
        <v>4.7</v>
      </c>
      <c r="I826" s="28" t="str">
        <f>IF(VLOOKUP(Table1[[#This Row],[pID]],FIFAdata5626[],9,FALSE)="playing","In the squad","Not selected")</f>
        <v>In the squad</v>
      </c>
      <c r="J826" s="11" t="str">
        <f>VLOOKUP(Table1[[#This Row],[Team]],Table2[],10,)</f>
        <v>Pot 1</v>
      </c>
      <c r="K826" s="11" t="str">
        <f>VLOOKUP(Table1[[#This Row],[Team]],Table2[],11,)</f>
        <v>Group F</v>
      </c>
      <c r="L826" s="1"/>
      <c r="M826" s="36">
        <v>0.92</v>
      </c>
      <c r="N826" s="37">
        <v>0.55000000000000004</v>
      </c>
      <c r="O826" s="37">
        <v>0.34</v>
      </c>
      <c r="P826" s="37">
        <v>0.17</v>
      </c>
      <c r="Q826" s="38">
        <v>0.09</v>
      </c>
      <c r="R826" s="39" t="b">
        <v>0</v>
      </c>
      <c r="S826" s="11"/>
      <c r="T826" s="44"/>
    </row>
    <row r="827" spans="1:20" ht="20.100000000000001" customHeight="1" x14ac:dyDescent="0.25">
      <c r="A827" s="11">
        <v>2036</v>
      </c>
      <c r="B827" t="s">
        <v>1558</v>
      </c>
      <c r="C827" s="21" t="str">
        <f>VLOOKUP(Table1[[#This Row],[pID]],FIFAdata5626[],5,)</f>
        <v>Robin Roefs</v>
      </c>
      <c r="D827" s="11" t="e" cm="1" vm="31">
        <f t="array" aca="1" ref="D827" ca="1">_xlfn.FIELDVALUE(Table1[[#This Row],[Team]],"image")</f>
        <v>#VALUE!</v>
      </c>
      <c r="E827" s="21" t="e" vm="32">
        <v>#VALUE!</v>
      </c>
      <c r="F827" s="11" t="str">
        <f>VLOOKUP(Table1[[#This Row],[pID]],FIFAdata5626[],7,FALSE)</f>
        <v>GK</v>
      </c>
      <c r="G827" s="23">
        <v>92</v>
      </c>
      <c r="H827" s="11">
        <f>VLOOKUP(Table1[[#This Row],[pID]],FIFAdata5626[],8,FALSE)</f>
        <v>4.5999999999999996</v>
      </c>
      <c r="I827" s="28" t="str">
        <f>IF(VLOOKUP(Table1[[#This Row],[pID]],FIFAdata5626[],9,FALSE)="playing","In the squad","Not selected")</f>
        <v>In the squad</v>
      </c>
      <c r="J827" s="11" t="str">
        <f>VLOOKUP(Table1[[#This Row],[Team]],Table2[],10,)</f>
        <v>Pot 1</v>
      </c>
      <c r="K827" s="11" t="str">
        <f>VLOOKUP(Table1[[#This Row],[Team]],Table2[],11,)</f>
        <v>Group F</v>
      </c>
      <c r="L827" s="1"/>
      <c r="M827" s="36">
        <v>0.92</v>
      </c>
      <c r="N827" s="37">
        <v>0.55000000000000004</v>
      </c>
      <c r="O827" s="37">
        <v>0.34</v>
      </c>
      <c r="P827" s="37">
        <v>0.17</v>
      </c>
      <c r="Q827" s="38">
        <v>0.09</v>
      </c>
      <c r="R827" s="39" t="b">
        <v>0</v>
      </c>
      <c r="S827" s="11"/>
      <c r="T827" s="44"/>
    </row>
    <row r="828" spans="1:20" ht="20.100000000000001" customHeight="1" x14ac:dyDescent="0.25">
      <c r="A828" s="11">
        <v>795</v>
      </c>
      <c r="B828" t="s">
        <v>655</v>
      </c>
      <c r="C828" s="21" t="str">
        <f>VLOOKUP(Table1[[#This Row],[pID]],FIFAdata5626[],5,)</f>
        <v>Denzel Dumfries</v>
      </c>
      <c r="D828" s="11" t="e" cm="1" vm="31">
        <f t="array" aca="1" ref="D828" ca="1">_xlfn.FIELDVALUE(Table1[[#This Row],[Team]],"image")</f>
        <v>#VALUE!</v>
      </c>
      <c r="E828" s="21" t="e" vm="32">
        <v>#VALUE!</v>
      </c>
      <c r="F828" s="11" t="str">
        <f>VLOOKUP(Table1[[#This Row],[pID]],FIFAdata5626[],7,FALSE)</f>
        <v>DEF</v>
      </c>
      <c r="G828" s="23">
        <v>95</v>
      </c>
      <c r="H828" s="11">
        <f>VLOOKUP(Table1[[#This Row],[pID]],FIFAdata5626[],8,FALSE)</f>
        <v>5.7</v>
      </c>
      <c r="I828" s="28" t="str">
        <f>IF(VLOOKUP(Table1[[#This Row],[pID]],FIFAdata5626[],9,FALSE)="playing","In the squad","Not selected")</f>
        <v>In the squad</v>
      </c>
      <c r="J828" s="11" t="str">
        <f>VLOOKUP(Table1[[#This Row],[Team]],Table2[],10,)</f>
        <v>Pot 1</v>
      </c>
      <c r="K828" s="11" t="str">
        <f>VLOOKUP(Table1[[#This Row],[Team]],Table2[],11,)</f>
        <v>Group F</v>
      </c>
      <c r="L828" s="1"/>
      <c r="M828" s="36">
        <v>0.92</v>
      </c>
      <c r="N828" s="37">
        <v>0.55000000000000004</v>
      </c>
      <c r="O828" s="37">
        <v>0.34</v>
      </c>
      <c r="P828" s="37">
        <v>0.17</v>
      </c>
      <c r="Q828" s="38">
        <v>0.09</v>
      </c>
      <c r="R828" s="39" t="b">
        <v>0</v>
      </c>
      <c r="S828" s="11"/>
      <c r="T828" s="44"/>
    </row>
    <row r="829" spans="1:20" ht="20.100000000000001" customHeight="1" x14ac:dyDescent="0.25">
      <c r="A829" s="11">
        <v>797</v>
      </c>
      <c r="B829" t="s">
        <v>657</v>
      </c>
      <c r="C829" s="21" t="str">
        <f>VLOOKUP(Table1[[#This Row],[pID]],FIFAdata5626[],5,)</f>
        <v>Micky van de Ven</v>
      </c>
      <c r="D829" s="11" t="e" cm="1" vm="31">
        <f t="array" aca="1" ref="D829" ca="1">_xlfn.FIELDVALUE(Table1[[#This Row],[Team]],"image")</f>
        <v>#VALUE!</v>
      </c>
      <c r="E829" s="21" t="e" vm="32">
        <v>#VALUE!</v>
      </c>
      <c r="F829" s="11" t="str">
        <f>VLOOKUP(Table1[[#This Row],[pID]],FIFAdata5626[],7,FALSE)</f>
        <v>DEF</v>
      </c>
      <c r="G829" s="23">
        <v>85</v>
      </c>
      <c r="H829" s="11">
        <f>VLOOKUP(Table1[[#This Row],[pID]],FIFAdata5626[],8,FALSE)</f>
        <v>5.0999999999999996</v>
      </c>
      <c r="I829" s="28" t="str">
        <f>IF(VLOOKUP(Table1[[#This Row],[pID]],FIFAdata5626[],9,FALSE)="playing","In the squad","Not selected")</f>
        <v>In the squad</v>
      </c>
      <c r="J829" s="11" t="str">
        <f>VLOOKUP(Table1[[#This Row],[Team]],Table2[],10,)</f>
        <v>Pot 1</v>
      </c>
      <c r="K829" s="11" t="str">
        <f>VLOOKUP(Table1[[#This Row],[Team]],Table2[],11,)</f>
        <v>Group F</v>
      </c>
      <c r="L829" s="1"/>
      <c r="M829" s="36">
        <v>0.92</v>
      </c>
      <c r="N829" s="37">
        <v>0.55000000000000004</v>
      </c>
      <c r="O829" s="37">
        <v>0.34</v>
      </c>
      <c r="P829" s="37">
        <v>0.17</v>
      </c>
      <c r="Q829" s="38">
        <v>0.09</v>
      </c>
      <c r="R829" s="39" t="b">
        <v>0</v>
      </c>
      <c r="S829" s="11"/>
      <c r="T829" s="44"/>
    </row>
    <row r="830" spans="1:20" ht="20.100000000000001" customHeight="1" x14ac:dyDescent="0.25">
      <c r="A830" s="11">
        <v>798</v>
      </c>
      <c r="B830" t="s">
        <v>658</v>
      </c>
      <c r="C830" s="21" t="str">
        <f>VLOOKUP(Table1[[#This Row],[pID]],FIFAdata5626[],5,)</f>
        <v>Nathan Aké</v>
      </c>
      <c r="D830" s="11" t="e" cm="1" vm="31">
        <f t="array" aca="1" ref="D830" ca="1">_xlfn.FIELDVALUE(Table1[[#This Row],[Team]],"image")</f>
        <v>#VALUE!</v>
      </c>
      <c r="E830" s="21" t="e" vm="32">
        <v>#VALUE!</v>
      </c>
      <c r="F830" s="11" t="str">
        <f>VLOOKUP(Table1[[#This Row],[pID]],FIFAdata5626[],7,FALSE)</f>
        <v>DEF</v>
      </c>
      <c r="G830" s="23">
        <v>83.333333333333343</v>
      </c>
      <c r="H830" s="11">
        <f>VLOOKUP(Table1[[#This Row],[pID]],FIFAdata5626[],8,FALSE)</f>
        <v>5</v>
      </c>
      <c r="I830" s="29" t="str">
        <f>IF(VLOOKUP(Table1[[#This Row],[pID]],FIFAdata5626[],9,FALSE)="playing","In the squad","Not selected")</f>
        <v>In the squad</v>
      </c>
      <c r="J830" s="11" t="str">
        <f>VLOOKUP(Table1[[#This Row],[Team]],Table2[],10,)</f>
        <v>Pot 1</v>
      </c>
      <c r="K830" s="11" t="str">
        <f>VLOOKUP(Table1[[#This Row],[Team]],Table2[],11,)</f>
        <v>Group F</v>
      </c>
      <c r="L830" s="2"/>
      <c r="M830" s="36">
        <v>0.92</v>
      </c>
      <c r="N830" s="37">
        <v>0.55000000000000004</v>
      </c>
      <c r="O830" s="37">
        <v>0.34</v>
      </c>
      <c r="P830" s="37">
        <v>0.17</v>
      </c>
      <c r="Q830" s="38">
        <v>0.09</v>
      </c>
      <c r="R830" s="39" t="b">
        <v>0</v>
      </c>
      <c r="S830" s="11"/>
      <c r="T830" s="44"/>
    </row>
    <row r="831" spans="1:20" ht="20.100000000000001" customHeight="1" x14ac:dyDescent="0.25">
      <c r="A831" s="11">
        <v>802</v>
      </c>
      <c r="B831" t="s">
        <v>662</v>
      </c>
      <c r="C831" s="21" t="str">
        <f>VLOOKUP(Table1[[#This Row],[pID]],FIFAdata5626[],5,)</f>
        <v>Jan Paul van Hecke</v>
      </c>
      <c r="D831" s="11" t="e" cm="1" vm="31">
        <f t="array" aca="1" ref="D831" ca="1">_xlfn.FIELDVALUE(Table1[[#This Row],[Team]],"image")</f>
        <v>#VALUE!</v>
      </c>
      <c r="E831" s="21" t="e" vm="32">
        <v>#VALUE!</v>
      </c>
      <c r="F831" s="11" t="str">
        <f>VLOOKUP(Table1[[#This Row],[pID]],FIFAdata5626[],7,FALSE)</f>
        <v>DEF</v>
      </c>
      <c r="G831" s="23">
        <v>71.666666666666671</v>
      </c>
      <c r="H831" s="11">
        <f>VLOOKUP(Table1[[#This Row],[pID]],FIFAdata5626[],8,FALSE)</f>
        <v>4.3</v>
      </c>
      <c r="I831" s="28" t="str">
        <f>IF(VLOOKUP(Table1[[#This Row],[pID]],FIFAdata5626[],9,FALSE)="playing","In the squad","Not selected")</f>
        <v>In the squad</v>
      </c>
      <c r="J831" s="11" t="str">
        <f>VLOOKUP(Table1[[#This Row],[Team]],Table2[],10,)</f>
        <v>Pot 1</v>
      </c>
      <c r="K831" s="11" t="str">
        <f>VLOOKUP(Table1[[#This Row],[Team]],Table2[],11,)</f>
        <v>Group F</v>
      </c>
      <c r="L831" s="1"/>
      <c r="M831" s="36">
        <v>0.92</v>
      </c>
      <c r="N831" s="37">
        <v>0.55000000000000004</v>
      </c>
      <c r="O831" s="37">
        <v>0.34</v>
      </c>
      <c r="P831" s="37">
        <v>0.17</v>
      </c>
      <c r="Q831" s="38">
        <v>0.09</v>
      </c>
      <c r="R831" s="39" t="b">
        <v>0</v>
      </c>
      <c r="S831" s="11"/>
      <c r="T831" s="44"/>
    </row>
    <row r="832" spans="1:20" ht="20.100000000000001" customHeight="1" x14ac:dyDescent="0.25">
      <c r="A832" s="11">
        <v>803</v>
      </c>
      <c r="B832" t="s">
        <v>663</v>
      </c>
      <c r="C832" s="21" t="str">
        <f>VLOOKUP(Table1[[#This Row],[pID]],FIFAdata5626[],5,)</f>
        <v>Jorrel Hato</v>
      </c>
      <c r="D832" s="11" t="e" cm="1" vm="31">
        <f t="array" aca="1" ref="D832" ca="1">_xlfn.FIELDVALUE(Table1[[#This Row],[Team]],"image")</f>
        <v>#VALUE!</v>
      </c>
      <c r="E832" s="21" t="e" vm="32">
        <v>#VALUE!</v>
      </c>
      <c r="F832" s="11" t="str">
        <f>VLOOKUP(Table1[[#This Row],[pID]],FIFAdata5626[],7,FALSE)</f>
        <v>DEF</v>
      </c>
      <c r="G832" s="23">
        <v>71.666666666666671</v>
      </c>
      <c r="H832" s="11">
        <f>VLOOKUP(Table1[[#This Row],[pID]],FIFAdata5626[],8,FALSE)</f>
        <v>4.3</v>
      </c>
      <c r="I832" s="28" t="str">
        <f>IF(VLOOKUP(Table1[[#This Row],[pID]],FIFAdata5626[],9,FALSE)="playing","In the squad","Not selected")</f>
        <v>In the squad</v>
      </c>
      <c r="J832" s="11" t="str">
        <f>VLOOKUP(Table1[[#This Row],[Team]],Table2[],10,)</f>
        <v>Pot 1</v>
      </c>
      <c r="K832" s="11" t="str">
        <f>VLOOKUP(Table1[[#This Row],[Team]],Table2[],11,)</f>
        <v>Group F</v>
      </c>
      <c r="L832" s="1"/>
      <c r="M832" s="36">
        <v>0.92</v>
      </c>
      <c r="N832" s="37">
        <v>0.55000000000000004</v>
      </c>
      <c r="O832" s="37">
        <v>0.34</v>
      </c>
      <c r="P832" s="37">
        <v>0.17</v>
      </c>
      <c r="Q832" s="38">
        <v>0.09</v>
      </c>
      <c r="R832" s="39" t="b">
        <v>0</v>
      </c>
      <c r="S832" s="11"/>
      <c r="T832" s="44"/>
    </row>
    <row r="833" spans="1:20" ht="20.100000000000001" customHeight="1" x14ac:dyDescent="0.25">
      <c r="A833" s="11">
        <v>2040</v>
      </c>
      <c r="C833" s="21" t="str">
        <f>VLOOKUP(Table1[[#This Row],[pID]],FIFAdata5626[],5,)</f>
        <v>Frenkie de Jong</v>
      </c>
      <c r="D833" s="11" t="e" cm="1" vm="31">
        <f t="array" aca="1" ref="D833" ca="1">_xlfn.FIELDVALUE(Table1[[#This Row],[Team]],"image")</f>
        <v>#VALUE!</v>
      </c>
      <c r="E833" s="21" t="e" vm="32">
        <v>#VALUE!</v>
      </c>
      <c r="F833" s="11" t="str">
        <f>VLOOKUP(Table1[[#This Row],[pID]],FIFAdata5626[],7,FALSE)</f>
        <v>MID</v>
      </c>
      <c r="G833" s="23">
        <v>70</v>
      </c>
      <c r="H833" s="11">
        <f>VLOOKUP(Table1[[#This Row],[pID]],FIFAdata5626[],8,FALSE)</f>
        <v>7</v>
      </c>
      <c r="I833" s="28" t="str">
        <f>IF(VLOOKUP(Table1[[#This Row],[pID]],FIFAdata5626[],9,FALSE)="playing","In the squad","Not selected")</f>
        <v>In the squad</v>
      </c>
      <c r="J833" s="11" t="str">
        <f>VLOOKUP(Table1[[#This Row],[Team]],Table2[],10,)</f>
        <v>Pot 1</v>
      </c>
      <c r="K833" s="11" t="str">
        <f>VLOOKUP(Table1[[#This Row],[Team]],Table2[],11,)</f>
        <v>Group F</v>
      </c>
      <c r="L833" s="1"/>
      <c r="M833" s="36">
        <v>0.92</v>
      </c>
      <c r="N833" s="37">
        <v>0.55000000000000004</v>
      </c>
      <c r="O833" s="37">
        <v>0.34</v>
      </c>
      <c r="P833" s="37">
        <v>0.17</v>
      </c>
      <c r="Q833" s="38">
        <v>0.09</v>
      </c>
      <c r="R833" s="39" t="b">
        <v>0</v>
      </c>
      <c r="S833" s="11"/>
      <c r="T833" s="44"/>
    </row>
    <row r="834" spans="1:20" ht="20.100000000000001" customHeight="1" thickBot="1" x14ac:dyDescent="0.3">
      <c r="A834" s="20">
        <v>817</v>
      </c>
      <c r="B834" t="s">
        <v>677</v>
      </c>
      <c r="C834" s="22" t="str">
        <f>VLOOKUP(Table1[[#This Row],[pID]],FIFAdata5626[],5,)</f>
        <v>Quinten Timber</v>
      </c>
      <c r="D834" s="20" t="e" cm="1" vm="31">
        <f t="array" aca="1" ref="D834" ca="1">_xlfn.FIELDVALUE(Table1[[#This Row],[Team]],"image")</f>
        <v>#VALUE!</v>
      </c>
      <c r="E834" s="22" t="e" vm="32">
        <v>#VALUE!</v>
      </c>
      <c r="F834" s="20" t="str">
        <f>VLOOKUP(Table1[[#This Row],[pID]],FIFAdata5626[],7,FALSE)</f>
        <v>MID</v>
      </c>
      <c r="G834" s="24">
        <v>68</v>
      </c>
      <c r="H834" s="20">
        <f>VLOOKUP(Table1[[#This Row],[pID]],FIFAdata5626[],8,FALSE)</f>
        <v>6.8</v>
      </c>
      <c r="I834" s="30" t="str">
        <f>IF(VLOOKUP(Table1[[#This Row],[pID]],FIFAdata5626[],9,FALSE)="playing","In the squad","Not selected")</f>
        <v>In the squad</v>
      </c>
      <c r="J834" s="20" t="str">
        <f>VLOOKUP(Table1[[#This Row],[Team]],Table2[],10,)</f>
        <v>Pot 1</v>
      </c>
      <c r="K834" s="20" t="str">
        <f>VLOOKUP(Table1[[#This Row],[Team]],Table2[],11,)</f>
        <v>Group F</v>
      </c>
      <c r="L834" s="1"/>
      <c r="M834" s="40">
        <v>0.92</v>
      </c>
      <c r="N834" s="41">
        <v>0.55000000000000004</v>
      </c>
      <c r="O834" s="41">
        <v>0.34</v>
      </c>
      <c r="P834" s="41">
        <v>0.17</v>
      </c>
      <c r="Q834" s="42">
        <v>0.09</v>
      </c>
      <c r="R834" s="43" t="b">
        <v>0</v>
      </c>
      <c r="S834" s="20"/>
      <c r="T834" s="45"/>
    </row>
    <row r="835" spans="1:20" ht="20.100000000000001" customHeight="1" x14ac:dyDescent="0.25">
      <c r="A835" s="11">
        <v>816</v>
      </c>
      <c r="B835" t="s">
        <v>676</v>
      </c>
      <c r="C835" s="21" t="str">
        <f>VLOOKUP(Table1[[#This Row],[pID]],FIFAdata5626[],5,)</f>
        <v>Tijjani Reijnders</v>
      </c>
      <c r="D835" s="11" t="e" cm="1" vm="31">
        <f t="array" aca="1" ref="D835" ca="1">_xlfn.FIELDVALUE(Table1[[#This Row],[Team]],"image")</f>
        <v>#VALUE!</v>
      </c>
      <c r="E835" s="21" t="e" vm="32">
        <v>#VALUE!</v>
      </c>
      <c r="F835" s="11" t="str">
        <f>VLOOKUP(Table1[[#This Row],[pID]],FIFAdata5626[],7,FALSE)</f>
        <v>MID</v>
      </c>
      <c r="G835" s="23">
        <v>65</v>
      </c>
      <c r="H835" s="11">
        <f>VLOOKUP(Table1[[#This Row],[pID]],FIFAdata5626[],8,FALSE)</f>
        <v>6.5</v>
      </c>
      <c r="I835" s="28" t="str">
        <f>IF(VLOOKUP(Table1[[#This Row],[pID]],FIFAdata5626[],9,FALSE)="playing","In the squad","Not selected")</f>
        <v>In the squad</v>
      </c>
      <c r="J835" s="11" t="str">
        <f>VLOOKUP(Table1[[#This Row],[Team]],Table2[],10,)</f>
        <v>Pot 1</v>
      </c>
      <c r="K835" s="11" t="str">
        <f>VLOOKUP(Table1[[#This Row],[Team]],Table2[],11,)</f>
        <v>Group F</v>
      </c>
      <c r="L835" s="1"/>
      <c r="M835" s="36">
        <v>0.92</v>
      </c>
      <c r="N835" s="37">
        <v>0.55000000000000004</v>
      </c>
      <c r="O835" s="37">
        <v>0.34</v>
      </c>
      <c r="P835" s="37">
        <v>0.17</v>
      </c>
      <c r="Q835" s="38">
        <v>0.09</v>
      </c>
      <c r="R835" s="39" t="b">
        <v>0</v>
      </c>
      <c r="S835" s="11"/>
      <c r="T835" s="44"/>
    </row>
    <row r="836" spans="1:20" ht="20.100000000000001" customHeight="1" x14ac:dyDescent="0.25">
      <c r="A836" s="11">
        <v>2042</v>
      </c>
      <c r="C836" s="21" t="str">
        <f>VLOOKUP(Table1[[#This Row],[pID]],FIFAdata5626[],5,)</f>
        <v>Justin Kluivert</v>
      </c>
      <c r="D836" s="11" t="e" cm="1" vm="31">
        <f t="array" aca="1" ref="D836" ca="1">_xlfn.FIELDVALUE(Table1[[#This Row],[Team]],"image")</f>
        <v>#VALUE!</v>
      </c>
      <c r="E836" s="21" t="e" vm="32">
        <v>#VALUE!</v>
      </c>
      <c r="F836" s="11" t="str">
        <f>VLOOKUP(Table1[[#This Row],[pID]],FIFAdata5626[],7,FALSE)</f>
        <v>MID</v>
      </c>
      <c r="G836" s="23">
        <v>65</v>
      </c>
      <c r="H836" s="11">
        <f>VLOOKUP(Table1[[#This Row],[pID]],FIFAdata5626[],8,FALSE)</f>
        <v>6.5</v>
      </c>
      <c r="I836" s="28" t="str">
        <f>IF(VLOOKUP(Table1[[#This Row],[pID]],FIFAdata5626[],9,FALSE)="playing","In the squad","Not selected")</f>
        <v>In the squad</v>
      </c>
      <c r="J836" s="11" t="str">
        <f>VLOOKUP(Table1[[#This Row],[Team]],Table2[],10,)</f>
        <v>Pot 1</v>
      </c>
      <c r="K836" s="11" t="str">
        <f>VLOOKUP(Table1[[#This Row],[Team]],Table2[],11,)</f>
        <v>Group F</v>
      </c>
      <c r="L836" s="1"/>
      <c r="M836" s="36">
        <v>0.92</v>
      </c>
      <c r="N836" s="37">
        <v>0.55000000000000004</v>
      </c>
      <c r="O836" s="37">
        <v>0.34</v>
      </c>
      <c r="P836" s="37">
        <v>0.17</v>
      </c>
      <c r="Q836" s="38">
        <v>0.09</v>
      </c>
      <c r="R836" s="39" t="b">
        <v>0</v>
      </c>
      <c r="S836" s="11"/>
      <c r="T836" s="44"/>
    </row>
    <row r="837" spans="1:20" ht="20.100000000000001" customHeight="1" x14ac:dyDescent="0.25">
      <c r="A837" s="11">
        <v>814</v>
      </c>
      <c r="B837" t="s">
        <v>674</v>
      </c>
      <c r="C837" s="21" t="str">
        <f>VLOOKUP(Table1[[#This Row],[pID]],FIFAdata5626[],5,)</f>
        <v>Teun Koopmeiners</v>
      </c>
      <c r="D837" s="11" t="e" cm="1" vm="31">
        <f t="array" aca="1" ref="D837" ca="1">_xlfn.FIELDVALUE(Table1[[#This Row],[Team]],"image")</f>
        <v>#VALUE!</v>
      </c>
      <c r="E837" s="21" t="e" vm="32">
        <v>#VALUE!</v>
      </c>
      <c r="F837" s="11" t="str">
        <f>VLOOKUP(Table1[[#This Row],[pID]],FIFAdata5626[],7,FALSE)</f>
        <v>MID</v>
      </c>
      <c r="G837" s="23">
        <v>62</v>
      </c>
      <c r="H837" s="11">
        <f>VLOOKUP(Table1[[#This Row],[pID]],FIFAdata5626[],8,FALSE)</f>
        <v>6.2</v>
      </c>
      <c r="I837" s="28" t="str">
        <f>IF(VLOOKUP(Table1[[#This Row],[pID]],FIFAdata5626[],9,FALSE)="playing","In the squad","Not selected")</f>
        <v>In the squad</v>
      </c>
      <c r="J837" s="11" t="str">
        <f>VLOOKUP(Table1[[#This Row],[Team]],Table2[],10,)</f>
        <v>Pot 1</v>
      </c>
      <c r="K837" s="11" t="str">
        <f>VLOOKUP(Table1[[#This Row],[Team]],Table2[],11,)</f>
        <v>Group F</v>
      </c>
      <c r="L837" s="1"/>
      <c r="M837" s="36">
        <v>0.92</v>
      </c>
      <c r="N837" s="37">
        <v>0.55000000000000004</v>
      </c>
      <c r="O837" s="37">
        <v>0.34</v>
      </c>
      <c r="P837" s="37">
        <v>0.17</v>
      </c>
      <c r="Q837" s="38">
        <v>0.09</v>
      </c>
      <c r="R837" s="39" t="b">
        <v>0</v>
      </c>
      <c r="S837" s="11"/>
      <c r="T837" s="44"/>
    </row>
    <row r="838" spans="1:20" ht="20.100000000000001" customHeight="1" x14ac:dyDescent="0.25">
      <c r="A838" s="11">
        <v>812</v>
      </c>
      <c r="B838" t="s">
        <v>672</v>
      </c>
      <c r="C838" s="21" t="str">
        <f>VLOOKUP(Table1[[#This Row],[pID]],FIFAdata5626[],5,)</f>
        <v>Ryan Gravenberch</v>
      </c>
      <c r="D838" s="11" t="e" cm="1" vm="31">
        <f t="array" aca="1" ref="D838" ca="1">_xlfn.FIELDVALUE(Table1[[#This Row],[Team]],"image")</f>
        <v>#VALUE!</v>
      </c>
      <c r="E838" s="21" t="e" vm="32">
        <v>#VALUE!</v>
      </c>
      <c r="F838" s="11" t="str">
        <f>VLOOKUP(Table1[[#This Row],[pID]],FIFAdata5626[],7,FALSE)</f>
        <v>MID</v>
      </c>
      <c r="G838" s="23">
        <v>61</v>
      </c>
      <c r="H838" s="11">
        <f>VLOOKUP(Table1[[#This Row],[pID]],FIFAdata5626[],8,FALSE)</f>
        <v>6.1</v>
      </c>
      <c r="I838" s="28" t="str">
        <f>IF(VLOOKUP(Table1[[#This Row],[pID]],FIFAdata5626[],9,FALSE)="playing","In the squad","Not selected")</f>
        <v>In the squad</v>
      </c>
      <c r="J838" s="11" t="str">
        <f>VLOOKUP(Table1[[#This Row],[Team]],Table2[],10,)</f>
        <v>Pot 1</v>
      </c>
      <c r="K838" s="11" t="str">
        <f>VLOOKUP(Table1[[#This Row],[Team]],Table2[],11,)</f>
        <v>Group F</v>
      </c>
      <c r="L838" s="1"/>
      <c r="M838" s="36">
        <v>0.92</v>
      </c>
      <c r="N838" s="37">
        <v>0.55000000000000004</v>
      </c>
      <c r="O838" s="37">
        <v>0.34</v>
      </c>
      <c r="P838" s="37">
        <v>0.17</v>
      </c>
      <c r="Q838" s="38">
        <v>0.09</v>
      </c>
      <c r="R838" s="39" t="b">
        <v>0</v>
      </c>
      <c r="S838" s="11"/>
      <c r="T838" s="44"/>
    </row>
    <row r="839" spans="1:20" ht="20.100000000000001" customHeight="1" x14ac:dyDescent="0.25">
      <c r="A839" s="11">
        <v>2044</v>
      </c>
      <c r="C839" s="21" t="str">
        <f>VLOOKUP(Table1[[#This Row],[pID]],FIFAdata5626[],5,)</f>
        <v>Crysencio Summerville</v>
      </c>
      <c r="D839" s="11" t="e" cm="1" vm="31">
        <f t="array" aca="1" ref="D839" ca="1">_xlfn.FIELDVALUE(Table1[[#This Row],[Team]],"image")</f>
        <v>#VALUE!</v>
      </c>
      <c r="E839" s="21" t="e" vm="32">
        <v>#VALUE!</v>
      </c>
      <c r="F839" s="11" t="str">
        <f>VLOOKUP(Table1[[#This Row],[pID]],FIFAdata5626[],7,FALSE)</f>
        <v>MID</v>
      </c>
      <c r="G839" s="23">
        <v>53</v>
      </c>
      <c r="H839" s="11">
        <f>VLOOKUP(Table1[[#This Row],[pID]],FIFAdata5626[],8,FALSE)</f>
        <v>5.3</v>
      </c>
      <c r="I839" s="28" t="str">
        <f>IF(VLOOKUP(Table1[[#This Row],[pID]],FIFAdata5626[],9,FALSE)="playing","In the squad","Not selected")</f>
        <v>In the squad</v>
      </c>
      <c r="J839" s="11" t="str">
        <f>VLOOKUP(Table1[[#This Row],[Team]],Table2[],10,)</f>
        <v>Pot 1</v>
      </c>
      <c r="K839" s="11" t="str">
        <f>VLOOKUP(Table1[[#This Row],[Team]],Table2[],11,)</f>
        <v>Group F</v>
      </c>
      <c r="L839" s="1"/>
      <c r="M839" s="36">
        <v>0.92</v>
      </c>
      <c r="N839" s="37">
        <v>0.55000000000000004</v>
      </c>
      <c r="O839" s="37">
        <v>0.34</v>
      </c>
      <c r="P839" s="37">
        <v>0.17</v>
      </c>
      <c r="Q839" s="38">
        <v>0.09</v>
      </c>
      <c r="R839" s="39" t="b">
        <v>0</v>
      </c>
      <c r="S839" s="11"/>
      <c r="T839" s="44"/>
    </row>
    <row r="840" spans="1:20" ht="20.100000000000001" customHeight="1" x14ac:dyDescent="0.25">
      <c r="A840" s="11">
        <v>2041</v>
      </c>
      <c r="C840" s="21" t="str">
        <f>VLOOKUP(Table1[[#This Row],[pID]],FIFAdata5626[],5,)</f>
        <v>Marten de Roon</v>
      </c>
      <c r="D840" s="11" t="e" cm="1" vm="31">
        <f t="array" aca="1" ref="D840" ca="1">_xlfn.FIELDVALUE(Table1[[#This Row],[Team]],"image")</f>
        <v>#VALUE!</v>
      </c>
      <c r="E840" s="21" t="e" vm="32">
        <v>#VALUE!</v>
      </c>
      <c r="F840" s="11" t="str">
        <f>VLOOKUP(Table1[[#This Row],[pID]],FIFAdata5626[],7,FALSE)</f>
        <v>MID</v>
      </c>
      <c r="G840" s="23">
        <v>51</v>
      </c>
      <c r="H840" s="11">
        <f>VLOOKUP(Table1[[#This Row],[pID]],FIFAdata5626[],8,FALSE)</f>
        <v>5.0999999999999996</v>
      </c>
      <c r="I840" s="28" t="str">
        <f>IF(VLOOKUP(Table1[[#This Row],[pID]],FIFAdata5626[],9,FALSE)="playing","In the squad","Not selected")</f>
        <v>In the squad</v>
      </c>
      <c r="J840" s="11" t="str">
        <f>VLOOKUP(Table1[[#This Row],[Team]],Table2[],10,)</f>
        <v>Pot 1</v>
      </c>
      <c r="K840" s="11" t="str">
        <f>VLOOKUP(Table1[[#This Row],[Team]],Table2[],11,)</f>
        <v>Group F</v>
      </c>
      <c r="L840" s="1"/>
      <c r="M840" s="36">
        <v>0.92</v>
      </c>
      <c r="N840" s="37">
        <v>0.55000000000000004</v>
      </c>
      <c r="O840" s="37">
        <v>0.34</v>
      </c>
      <c r="P840" s="37">
        <v>0.17</v>
      </c>
      <c r="Q840" s="38">
        <v>0.09</v>
      </c>
      <c r="R840" s="39" t="b">
        <v>0</v>
      </c>
      <c r="S840" s="11"/>
      <c r="T840" s="44"/>
    </row>
    <row r="841" spans="1:20" ht="20.100000000000001" customHeight="1" x14ac:dyDescent="0.25">
      <c r="A841" s="11">
        <v>2038</v>
      </c>
      <c r="C841" s="21" t="str">
        <f>VLOOKUP(Table1[[#This Row],[pID]],FIFAdata5626[],5,)</f>
        <v>Guus Til</v>
      </c>
      <c r="D841" s="11" t="e" cm="1" vm="31">
        <f t="array" aca="1" ref="D841" ca="1">_xlfn.FIELDVALUE(Table1[[#This Row],[Team]],"image")</f>
        <v>#VALUE!</v>
      </c>
      <c r="E841" s="21" t="e" vm="32">
        <v>#VALUE!</v>
      </c>
      <c r="F841" s="11" t="str">
        <f>VLOOKUP(Table1[[#This Row],[pID]],FIFAdata5626[],7,FALSE)</f>
        <v>MID</v>
      </c>
      <c r="G841" s="23">
        <v>49.000000000000007</v>
      </c>
      <c r="H841" s="11">
        <f>VLOOKUP(Table1[[#This Row],[pID]],FIFAdata5626[],8,FALSE)</f>
        <v>4.9000000000000004</v>
      </c>
      <c r="I841" s="28" t="str">
        <f>IF(VLOOKUP(Table1[[#This Row],[pID]],FIFAdata5626[],9,FALSE)="playing","In the squad","Not selected")</f>
        <v>In the squad</v>
      </c>
      <c r="J841" s="11" t="str">
        <f>VLOOKUP(Table1[[#This Row],[Team]],Table2[],10,)</f>
        <v>Pot 1</v>
      </c>
      <c r="K841" s="11" t="str">
        <f>VLOOKUP(Table1[[#This Row],[Team]],Table2[],11,)</f>
        <v>Group F</v>
      </c>
      <c r="L841" s="1"/>
      <c r="M841" s="36">
        <v>0.92</v>
      </c>
      <c r="N841" s="37">
        <v>0.55000000000000004</v>
      </c>
      <c r="O841" s="37">
        <v>0.34</v>
      </c>
      <c r="P841" s="37">
        <v>0.17</v>
      </c>
      <c r="Q841" s="38">
        <v>0.09</v>
      </c>
      <c r="R841" s="39" t="b">
        <v>0</v>
      </c>
      <c r="S841" s="11"/>
      <c r="T841" s="44"/>
    </row>
    <row r="842" spans="1:20" ht="20.100000000000001" customHeight="1" x14ac:dyDescent="0.25">
      <c r="A842" s="11">
        <v>2039</v>
      </c>
      <c r="C842" s="21" t="str">
        <f>VLOOKUP(Table1[[#This Row],[pID]],FIFAdata5626[],5,)</f>
        <v>Mats Wieffer</v>
      </c>
      <c r="D842" s="11" t="e" cm="1" vm="31">
        <f t="array" aca="1" ref="D842" ca="1">_xlfn.FIELDVALUE(Table1[[#This Row],[Team]],"image")</f>
        <v>#VALUE!</v>
      </c>
      <c r="E842" s="21" t="e" vm="32">
        <v>#VALUE!</v>
      </c>
      <c r="F842" s="11" t="str">
        <f>VLOOKUP(Table1[[#This Row],[pID]],FIFAdata5626[],7,FALSE)</f>
        <v>MID</v>
      </c>
      <c r="G842" s="23">
        <v>48</v>
      </c>
      <c r="H842" s="11">
        <f>VLOOKUP(Table1[[#This Row],[pID]],FIFAdata5626[],8,FALSE)</f>
        <v>4.8</v>
      </c>
      <c r="I842" s="28" t="str">
        <f>IF(VLOOKUP(Table1[[#This Row],[pID]],FIFAdata5626[],9,FALSE)="playing","In the squad","Not selected")</f>
        <v>In the squad</v>
      </c>
      <c r="J842" s="11" t="str">
        <f>VLOOKUP(Table1[[#This Row],[Team]],Table2[],10,)</f>
        <v>Pot 1</v>
      </c>
      <c r="K842" s="11" t="str">
        <f>VLOOKUP(Table1[[#This Row],[Team]],Table2[],11,)</f>
        <v>Group F</v>
      </c>
      <c r="L842" s="1"/>
      <c r="M842" s="36">
        <v>0.92</v>
      </c>
      <c r="N842" s="37">
        <v>0.55000000000000004</v>
      </c>
      <c r="O842" s="37">
        <v>0.34</v>
      </c>
      <c r="P842" s="37">
        <v>0.17</v>
      </c>
      <c r="Q842" s="38">
        <v>0.09</v>
      </c>
      <c r="R842" s="39" t="b">
        <v>0</v>
      </c>
      <c r="S842" s="11"/>
      <c r="T842" s="44"/>
    </row>
    <row r="843" spans="1:20" ht="20.100000000000001" customHeight="1" x14ac:dyDescent="0.25">
      <c r="A843" s="11">
        <v>804</v>
      </c>
      <c r="B843" t="s">
        <v>664</v>
      </c>
      <c r="C843" s="21" t="str">
        <f>VLOOKUP(Table1[[#This Row],[pID]],FIFAdata5626[],5,)</f>
        <v>Cody Gakpo</v>
      </c>
      <c r="D843" s="11" t="e" cm="1" vm="31">
        <f t="array" aca="1" ref="D843" ca="1">_xlfn.FIELDVALUE(Table1[[#This Row],[Team]],"image")</f>
        <v>#VALUE!</v>
      </c>
      <c r="E843" s="21" t="e" vm="32">
        <v>#VALUE!</v>
      </c>
      <c r="F843" s="11" t="str">
        <f>VLOOKUP(Table1[[#This Row],[pID]],FIFAdata5626[],7,FALSE)</f>
        <v>FWD</v>
      </c>
      <c r="G843" s="23">
        <v>73.333333333333343</v>
      </c>
      <c r="H843" s="11">
        <f>VLOOKUP(Table1[[#This Row],[pID]],FIFAdata5626[],8,FALSE)</f>
        <v>7.7</v>
      </c>
      <c r="I843" s="28" t="str">
        <f>IF(VLOOKUP(Table1[[#This Row],[pID]],FIFAdata5626[],9,FALSE)="playing","In the squad","Not selected")</f>
        <v>In the squad</v>
      </c>
      <c r="J843" s="11" t="str">
        <f>VLOOKUP(Table1[[#This Row],[Team]],Table2[],10,)</f>
        <v>Pot 1</v>
      </c>
      <c r="K843" s="11" t="str">
        <f>VLOOKUP(Table1[[#This Row],[Team]],Table2[],11,)</f>
        <v>Group F</v>
      </c>
      <c r="L843" s="1"/>
      <c r="M843" s="36">
        <v>0.92</v>
      </c>
      <c r="N843" s="37">
        <v>0.55000000000000004</v>
      </c>
      <c r="O843" s="37">
        <v>0.34</v>
      </c>
      <c r="P843" s="37">
        <v>0.17</v>
      </c>
      <c r="Q843" s="38">
        <v>0.09</v>
      </c>
      <c r="R843" s="39" t="b">
        <v>0</v>
      </c>
      <c r="S843" s="11"/>
      <c r="T843" s="44"/>
    </row>
    <row r="844" spans="1:20" ht="20.100000000000001" customHeight="1" x14ac:dyDescent="0.25">
      <c r="A844" s="11">
        <v>2043</v>
      </c>
      <c r="C844" s="21" t="str">
        <f>VLOOKUP(Table1[[#This Row],[pID]],FIFAdata5626[],5,)</f>
        <v>Memphis Depay</v>
      </c>
      <c r="D844" s="11" t="e" cm="1" vm="31">
        <f t="array" aca="1" ref="D844" ca="1">_xlfn.FIELDVALUE(Table1[[#This Row],[Team]],"image")</f>
        <v>#VALUE!</v>
      </c>
      <c r="E844" s="21" t="e" vm="32">
        <v>#VALUE!</v>
      </c>
      <c r="F844" s="11" t="str">
        <f>VLOOKUP(Table1[[#This Row],[pID]],FIFAdata5626[],7,FALSE)</f>
        <v>FWD</v>
      </c>
      <c r="G844" s="23">
        <v>70.476190476190482</v>
      </c>
      <c r="H844" s="11">
        <f>VLOOKUP(Table1[[#This Row],[pID]],FIFAdata5626[],8,FALSE)</f>
        <v>7.4</v>
      </c>
      <c r="I844" s="28" t="str">
        <f>IF(VLOOKUP(Table1[[#This Row],[pID]],FIFAdata5626[],9,FALSE)="playing","In the squad","Not selected")</f>
        <v>In the squad</v>
      </c>
      <c r="J844" s="11" t="str">
        <f>VLOOKUP(Table1[[#This Row],[Team]],Table2[],10,)</f>
        <v>Pot 1</v>
      </c>
      <c r="K844" s="11" t="str">
        <f>VLOOKUP(Table1[[#This Row],[Team]],Table2[],11,)</f>
        <v>Group F</v>
      </c>
      <c r="L844" s="1"/>
      <c r="M844" s="36">
        <v>0.92</v>
      </c>
      <c r="N844" s="37">
        <v>0.55000000000000004</v>
      </c>
      <c r="O844" s="37">
        <v>0.34</v>
      </c>
      <c r="P844" s="37">
        <v>0.17</v>
      </c>
      <c r="Q844" s="38">
        <v>0.09</v>
      </c>
      <c r="R844" s="39" t="b">
        <v>0</v>
      </c>
      <c r="S844" s="11"/>
      <c r="T844" s="44"/>
    </row>
    <row r="845" spans="1:20" ht="20.100000000000001" customHeight="1" x14ac:dyDescent="0.25">
      <c r="A845" s="11">
        <v>805</v>
      </c>
      <c r="B845" t="s">
        <v>665</v>
      </c>
      <c r="C845" s="21" t="str">
        <f>VLOOKUP(Table1[[#This Row],[pID]],FIFAdata5626[],5,)</f>
        <v>Donyell Malen</v>
      </c>
      <c r="D845" s="11" t="e" cm="1" vm="31">
        <f t="array" aca="1" ref="D845" ca="1">_xlfn.FIELDVALUE(Table1[[#This Row],[Team]],"image")</f>
        <v>#VALUE!</v>
      </c>
      <c r="E845" s="21" t="e" vm="32">
        <v>#VALUE!</v>
      </c>
      <c r="F845" s="11" t="str">
        <f>VLOOKUP(Table1[[#This Row],[pID]],FIFAdata5626[],7,FALSE)</f>
        <v>FWD</v>
      </c>
      <c r="G845" s="23">
        <v>58.095238095238088</v>
      </c>
      <c r="H845" s="11">
        <f>VLOOKUP(Table1[[#This Row],[pID]],FIFAdata5626[],8,FALSE)</f>
        <v>6.1</v>
      </c>
      <c r="I845" s="28" t="str">
        <f>IF(VLOOKUP(Table1[[#This Row],[pID]],FIFAdata5626[],9,FALSE)="playing","In the squad","Not selected")</f>
        <v>In the squad</v>
      </c>
      <c r="J845" s="11" t="str">
        <f>VLOOKUP(Table1[[#This Row],[Team]],Table2[],10,)</f>
        <v>Pot 1</v>
      </c>
      <c r="K845" s="11" t="str">
        <f>VLOOKUP(Table1[[#This Row],[Team]],Table2[],11,)</f>
        <v>Group F</v>
      </c>
      <c r="L845" s="1"/>
      <c r="M845" s="36">
        <v>0.92</v>
      </c>
      <c r="N845" s="37">
        <v>0.55000000000000004</v>
      </c>
      <c r="O845" s="37">
        <v>0.34</v>
      </c>
      <c r="P845" s="37">
        <v>0.17</v>
      </c>
      <c r="Q845" s="38">
        <v>0.09</v>
      </c>
      <c r="R845" s="39" t="b">
        <v>0</v>
      </c>
      <c r="S845" s="11"/>
      <c r="T845" s="44"/>
    </row>
    <row r="846" spans="1:20" ht="20.100000000000001" customHeight="1" x14ac:dyDescent="0.25">
      <c r="A846" s="11">
        <v>806</v>
      </c>
      <c r="B846" t="s">
        <v>666</v>
      </c>
      <c r="C846" s="21" t="str">
        <f>VLOOKUP(Table1[[#This Row],[pID]],FIFAdata5626[],5,)</f>
        <v>Noa Lang</v>
      </c>
      <c r="D846" s="11" t="e" cm="1" vm="31">
        <f t="array" aca="1" ref="D846" ca="1">_xlfn.FIELDVALUE(Table1[[#This Row],[Team]],"image")</f>
        <v>#VALUE!</v>
      </c>
      <c r="E846" s="21" t="e" vm="32">
        <v>#VALUE!</v>
      </c>
      <c r="F846" s="11" t="str">
        <f>VLOOKUP(Table1[[#This Row],[pID]],FIFAdata5626[],7,FALSE)</f>
        <v>FWD</v>
      </c>
      <c r="G846" s="23">
        <v>56.19047619047619</v>
      </c>
      <c r="H846" s="11">
        <f>VLOOKUP(Table1[[#This Row],[pID]],FIFAdata5626[],8,FALSE)</f>
        <v>5.9</v>
      </c>
      <c r="I846" s="28" t="str">
        <f>IF(VLOOKUP(Table1[[#This Row],[pID]],FIFAdata5626[],9,FALSE)="playing","In the squad","Not selected")</f>
        <v>In the squad</v>
      </c>
      <c r="J846" s="11" t="str">
        <f>VLOOKUP(Table1[[#This Row],[Team]],Table2[],10,)</f>
        <v>Pot 1</v>
      </c>
      <c r="K846" s="11" t="str">
        <f>VLOOKUP(Table1[[#This Row],[Team]],Table2[],11,)</f>
        <v>Group F</v>
      </c>
      <c r="L846" s="1"/>
      <c r="M846" s="36">
        <v>0.92</v>
      </c>
      <c r="N846" s="37">
        <v>0.55000000000000004</v>
      </c>
      <c r="O846" s="37">
        <v>0.34</v>
      </c>
      <c r="P846" s="37">
        <v>0.17</v>
      </c>
      <c r="Q846" s="38">
        <v>0.09</v>
      </c>
      <c r="R846" s="39" t="b">
        <v>0</v>
      </c>
      <c r="S846" s="11"/>
      <c r="T846" s="44"/>
    </row>
    <row r="847" spans="1:20" ht="20.100000000000001" customHeight="1" x14ac:dyDescent="0.25">
      <c r="A847" s="11">
        <v>807</v>
      </c>
      <c r="B847" t="s">
        <v>667</v>
      </c>
      <c r="C847" s="21" t="str">
        <f>VLOOKUP(Table1[[#This Row],[pID]],FIFAdata5626[],5,)</f>
        <v>Brian Brobbey</v>
      </c>
      <c r="D847" s="11" t="e" cm="1" vm="31">
        <f t="array" aca="1" ref="D847" ca="1">_xlfn.FIELDVALUE(Table1[[#This Row],[Team]],"image")</f>
        <v>#VALUE!</v>
      </c>
      <c r="E847" s="21" t="e" vm="32">
        <v>#VALUE!</v>
      </c>
      <c r="F847" s="11" t="str">
        <f>VLOOKUP(Table1[[#This Row],[pID]],FIFAdata5626[],7,FALSE)</f>
        <v>FWD</v>
      </c>
      <c r="G847" s="23">
        <v>54.285714285714292</v>
      </c>
      <c r="H847" s="11">
        <f>VLOOKUP(Table1[[#This Row],[pID]],FIFAdata5626[],8,FALSE)</f>
        <v>5.7</v>
      </c>
      <c r="I847" s="28" t="str">
        <f>IF(VLOOKUP(Table1[[#This Row],[pID]],FIFAdata5626[],9,FALSE)="playing","In the squad","Not selected")</f>
        <v>In the squad</v>
      </c>
      <c r="J847" s="11" t="str">
        <f>VLOOKUP(Table1[[#This Row],[Team]],Table2[],10,)</f>
        <v>Pot 1</v>
      </c>
      <c r="K847" s="11" t="str">
        <f>VLOOKUP(Table1[[#This Row],[Team]],Table2[],11,)</f>
        <v>Group F</v>
      </c>
      <c r="L847" s="1"/>
      <c r="M847" s="36">
        <v>0.92</v>
      </c>
      <c r="N847" s="37">
        <v>0.55000000000000004</v>
      </c>
      <c r="O847" s="37">
        <v>0.34</v>
      </c>
      <c r="P847" s="37">
        <v>0.17</v>
      </c>
      <c r="Q847" s="38">
        <v>0.09</v>
      </c>
      <c r="R847" s="39" t="b">
        <v>0</v>
      </c>
      <c r="S847" s="11"/>
      <c r="T847" s="44"/>
    </row>
    <row r="848" spans="1:20" ht="20.100000000000001" customHeight="1" x14ac:dyDescent="0.25">
      <c r="A848" s="11">
        <v>808</v>
      </c>
      <c r="B848" t="s">
        <v>668</v>
      </c>
      <c r="C848" s="21" t="str">
        <f>VLOOKUP(Table1[[#This Row],[pID]],FIFAdata5626[],5,)</f>
        <v>Wout Weghorst</v>
      </c>
      <c r="D848" s="11" t="e" cm="1" vm="31">
        <f t="array" aca="1" ref="D848" ca="1">_xlfn.FIELDVALUE(Table1[[#This Row],[Team]],"image")</f>
        <v>#VALUE!</v>
      </c>
      <c r="E848" s="21" t="e" vm="32">
        <v>#VALUE!</v>
      </c>
      <c r="F848" s="11" t="str">
        <f>VLOOKUP(Table1[[#This Row],[pID]],FIFAdata5626[],7,FALSE)</f>
        <v>FWD</v>
      </c>
      <c r="G848" s="23">
        <v>52.380952380952387</v>
      </c>
      <c r="H848" s="11">
        <f>VLOOKUP(Table1[[#This Row],[pID]],FIFAdata5626[],8,FALSE)</f>
        <v>5.5</v>
      </c>
      <c r="I848" s="28" t="str">
        <f>IF(VLOOKUP(Table1[[#This Row],[pID]],FIFAdata5626[],9,FALSE)="playing","In the squad","Not selected")</f>
        <v>In the squad</v>
      </c>
      <c r="J848" s="11" t="str">
        <f>VLOOKUP(Table1[[#This Row],[Team]],Table2[],10,)</f>
        <v>Pot 1</v>
      </c>
      <c r="K848" s="11" t="str">
        <f>VLOOKUP(Table1[[#This Row],[Team]],Table2[],11,)</f>
        <v>Group F</v>
      </c>
      <c r="L848" s="1"/>
      <c r="M848" s="36">
        <v>0.92</v>
      </c>
      <c r="N848" s="37">
        <v>0.55000000000000004</v>
      </c>
      <c r="O848" s="37">
        <v>0.34</v>
      </c>
      <c r="P848" s="37">
        <v>0.17</v>
      </c>
      <c r="Q848" s="38">
        <v>0.09</v>
      </c>
      <c r="R848" s="39" t="b">
        <v>0</v>
      </c>
      <c r="S848" s="11"/>
      <c r="T848" s="44"/>
    </row>
    <row r="849" spans="1:20" ht="20.100000000000001" customHeight="1" x14ac:dyDescent="0.25">
      <c r="A849" s="11">
        <v>838</v>
      </c>
      <c r="B849" t="s">
        <v>694</v>
      </c>
      <c r="C849" s="21" t="str">
        <f>VLOOKUP(Table1[[#This Row],[pID]],FIFAdata5626[],5,)</f>
        <v>Max Crocombe</v>
      </c>
      <c r="D849" s="11" t="e" cm="1" vm="81">
        <f t="array" aca="1" ref="D849" ca="1">_xlfn.FIELDVALUE(Table1[[#This Row],[Team]],"image")</f>
        <v>#VALUE!</v>
      </c>
      <c r="E849" s="21" t="e" vm="82">
        <v>#VALUE!</v>
      </c>
      <c r="F849" s="11" t="str">
        <f>VLOOKUP(Table1[[#This Row],[pID]],FIFAdata5626[],7,FALSE)</f>
        <v>GK</v>
      </c>
      <c r="G849" s="23">
        <v>78</v>
      </c>
      <c r="H849" s="11">
        <f>VLOOKUP(Table1[[#This Row],[pID]],FIFAdata5626[],8,FALSE)</f>
        <v>3.9</v>
      </c>
      <c r="I849" s="28" t="str">
        <f>IF(VLOOKUP(Table1[[#This Row],[pID]],FIFAdata5626[],9,FALSE)="playing","In the squad","Not selected")</f>
        <v>In the squad</v>
      </c>
      <c r="J849" s="11" t="str">
        <f>VLOOKUP(Table1[[#This Row],[Team]],Table2[],10,)</f>
        <v>Pot 4</v>
      </c>
      <c r="K849" s="11" t="str">
        <f>VLOOKUP(Table1[[#This Row],[Team]],Table2[],11,)</f>
        <v>Group G</v>
      </c>
      <c r="L849" s="1"/>
      <c r="M849" s="36">
        <v>0.33</v>
      </c>
      <c r="N849" s="37">
        <v>0.11</v>
      </c>
      <c r="O849" s="37">
        <v>0.03</v>
      </c>
      <c r="P849" s="37">
        <v>0.01</v>
      </c>
      <c r="Q849" s="38">
        <v>0.01</v>
      </c>
      <c r="R849" s="39" t="b">
        <v>0</v>
      </c>
      <c r="S849" s="11"/>
      <c r="T849" s="44"/>
    </row>
    <row r="850" spans="1:20" ht="20.100000000000001" customHeight="1" x14ac:dyDescent="0.25">
      <c r="A850" s="11">
        <v>839</v>
      </c>
      <c r="B850" t="s">
        <v>695</v>
      </c>
      <c r="C850" s="21" t="str">
        <f>VLOOKUP(Table1[[#This Row],[pID]],FIFAdata5626[],5,)</f>
        <v>Alex Paulsen</v>
      </c>
      <c r="D850" s="11" t="e" cm="1" vm="81">
        <f t="array" aca="1" ref="D850" ca="1">_xlfn.FIELDVALUE(Table1[[#This Row],[Team]],"image")</f>
        <v>#VALUE!</v>
      </c>
      <c r="E850" s="21" t="e" vm="82">
        <v>#VALUE!</v>
      </c>
      <c r="F850" s="11" t="str">
        <f>VLOOKUP(Table1[[#This Row],[pID]],FIFAdata5626[],7,FALSE)</f>
        <v>GK</v>
      </c>
      <c r="G850" s="23">
        <v>76</v>
      </c>
      <c r="H850" s="11">
        <f>VLOOKUP(Table1[[#This Row],[pID]],FIFAdata5626[],8,FALSE)</f>
        <v>3.8</v>
      </c>
      <c r="I850" s="28" t="str">
        <f>IF(VLOOKUP(Table1[[#This Row],[pID]],FIFAdata5626[],9,FALSE)="playing","In the squad","Not selected")</f>
        <v>In the squad</v>
      </c>
      <c r="J850" s="11" t="str">
        <f>VLOOKUP(Table1[[#This Row],[Team]],Table2[],10,)</f>
        <v>Pot 4</v>
      </c>
      <c r="K850" s="11" t="str">
        <f>VLOOKUP(Table1[[#This Row],[Team]],Table2[],11,)</f>
        <v>Group G</v>
      </c>
      <c r="L850" s="1"/>
      <c r="M850" s="36">
        <v>0.33</v>
      </c>
      <c r="N850" s="37">
        <v>0.11</v>
      </c>
      <c r="O850" s="37">
        <v>0.03</v>
      </c>
      <c r="P850" s="37">
        <v>0.01</v>
      </c>
      <c r="Q850" s="38">
        <v>0.01</v>
      </c>
      <c r="R850" s="39" t="b">
        <v>0</v>
      </c>
      <c r="S850" s="11"/>
      <c r="T850" s="44"/>
    </row>
    <row r="851" spans="1:20" ht="20.100000000000001" customHeight="1" x14ac:dyDescent="0.25">
      <c r="A851" s="11">
        <v>840</v>
      </c>
      <c r="B851" t="s">
        <v>696</v>
      </c>
      <c r="C851" s="21" t="str">
        <f>VLOOKUP(Table1[[#This Row],[pID]],FIFAdata5626[],5,)</f>
        <v>Michael Woud</v>
      </c>
      <c r="D851" s="11" t="e" cm="1" vm="81">
        <f t="array" aca="1" ref="D851" ca="1">_xlfn.FIELDVALUE(Table1[[#This Row],[Team]],"image")</f>
        <v>#VALUE!</v>
      </c>
      <c r="E851" s="21" t="e" vm="82">
        <v>#VALUE!</v>
      </c>
      <c r="F851" s="11" t="str">
        <f>VLOOKUP(Table1[[#This Row],[pID]],FIFAdata5626[],7,FALSE)</f>
        <v>GK</v>
      </c>
      <c r="G851" s="23">
        <v>74</v>
      </c>
      <c r="H851" s="11">
        <f>VLOOKUP(Table1[[#This Row],[pID]],FIFAdata5626[],8,FALSE)</f>
        <v>3.7</v>
      </c>
      <c r="I851" s="28" t="str">
        <f>IF(VLOOKUP(Table1[[#This Row],[pID]],FIFAdata5626[],9,FALSE)="playing","In the squad","Not selected")</f>
        <v>In the squad</v>
      </c>
      <c r="J851" s="11" t="str">
        <f>VLOOKUP(Table1[[#This Row],[Team]],Table2[],10,)</f>
        <v>Pot 4</v>
      </c>
      <c r="K851" s="11" t="str">
        <f>VLOOKUP(Table1[[#This Row],[Team]],Table2[],11,)</f>
        <v>Group G</v>
      </c>
      <c r="L851" s="1"/>
      <c r="M851" s="36">
        <v>0.33</v>
      </c>
      <c r="N851" s="37">
        <v>0.11</v>
      </c>
      <c r="O851" s="37">
        <v>0.03</v>
      </c>
      <c r="P851" s="37">
        <v>0.01</v>
      </c>
      <c r="Q851" s="38">
        <v>0.01</v>
      </c>
      <c r="R851" s="39" t="b">
        <v>0</v>
      </c>
      <c r="S851" s="11"/>
      <c r="T851" s="44"/>
    </row>
    <row r="852" spans="1:20" ht="20.100000000000001" customHeight="1" x14ac:dyDescent="0.25">
      <c r="A852" s="11">
        <v>1489</v>
      </c>
      <c r="B852" t="s">
        <v>1179</v>
      </c>
      <c r="C852" s="21" t="str">
        <f>VLOOKUP(Table1[[#This Row],[pID]],FIFAdata5626[],5,)</f>
        <v>Liberato Cacace</v>
      </c>
      <c r="D852" s="11" t="e" cm="1" vm="81">
        <f t="array" aca="1" ref="D852" ca="1">_xlfn.FIELDVALUE(Table1[[#This Row],[Team]],"image")</f>
        <v>#VALUE!</v>
      </c>
      <c r="E852" s="21" t="e" vm="82">
        <v>#VALUE!</v>
      </c>
      <c r="F852" s="11" t="str">
        <f>VLOOKUP(Table1[[#This Row],[pID]],FIFAdata5626[],7,FALSE)</f>
        <v>DEF</v>
      </c>
      <c r="G852" s="23">
        <v>68.333333333333329</v>
      </c>
      <c r="H852" s="11">
        <f>VLOOKUP(Table1[[#This Row],[pID]],FIFAdata5626[],8,FALSE)</f>
        <v>4.0999999999999996</v>
      </c>
      <c r="I852" s="28" t="str">
        <f>IF(VLOOKUP(Table1[[#This Row],[pID]],FIFAdata5626[],9,FALSE)="playing","In the squad","Not selected")</f>
        <v>In the squad</v>
      </c>
      <c r="J852" s="11" t="str">
        <f>VLOOKUP(Table1[[#This Row],[Team]],Table2[],10,)</f>
        <v>Pot 4</v>
      </c>
      <c r="K852" s="11" t="str">
        <f>VLOOKUP(Table1[[#This Row],[Team]],Table2[],11,)</f>
        <v>Group G</v>
      </c>
      <c r="L852" s="1"/>
      <c r="M852" s="36">
        <v>0.33</v>
      </c>
      <c r="N852" s="37">
        <v>0.11</v>
      </c>
      <c r="O852" s="37">
        <v>0.03</v>
      </c>
      <c r="P852" s="37">
        <v>0.01</v>
      </c>
      <c r="Q852" s="38">
        <v>0.01</v>
      </c>
      <c r="R852" s="39" t="b">
        <v>0</v>
      </c>
      <c r="S852" s="11"/>
      <c r="T852" s="44"/>
    </row>
    <row r="853" spans="1:20" ht="20.100000000000001" customHeight="1" x14ac:dyDescent="0.25">
      <c r="A853" s="11">
        <v>1488</v>
      </c>
      <c r="B853" t="s">
        <v>1178</v>
      </c>
      <c r="C853" s="21" t="str">
        <f>VLOOKUP(Table1[[#This Row],[pID]],FIFAdata5626[],5,)</f>
        <v>Michael Boxall</v>
      </c>
      <c r="D853" s="11" t="e" cm="1" vm="81">
        <f t="array" aca="1" ref="D853" ca="1">_xlfn.FIELDVALUE(Table1[[#This Row],[Team]],"image")</f>
        <v>#VALUE!</v>
      </c>
      <c r="E853" s="21" t="e" vm="82">
        <v>#VALUE!</v>
      </c>
      <c r="F853" s="11" t="str">
        <f>VLOOKUP(Table1[[#This Row],[pID]],FIFAdata5626[],7,FALSE)</f>
        <v>DEF</v>
      </c>
      <c r="G853" s="23">
        <v>61.666666666666671</v>
      </c>
      <c r="H853" s="11">
        <f>VLOOKUP(Table1[[#This Row],[pID]],FIFAdata5626[],8,FALSE)</f>
        <v>3.7</v>
      </c>
      <c r="I853" s="28" t="str">
        <f>IF(VLOOKUP(Table1[[#This Row],[pID]],FIFAdata5626[],9,FALSE)="playing","In the squad","Not selected")</f>
        <v>In the squad</v>
      </c>
      <c r="J853" s="11" t="str">
        <f>VLOOKUP(Table1[[#This Row],[Team]],Table2[],10,)</f>
        <v>Pot 4</v>
      </c>
      <c r="K853" s="11" t="str">
        <f>VLOOKUP(Table1[[#This Row],[Team]],Table2[],11,)</f>
        <v>Group G</v>
      </c>
      <c r="L853" s="1"/>
      <c r="M853" s="36">
        <v>0.33</v>
      </c>
      <c r="N853" s="37">
        <v>0.11</v>
      </c>
      <c r="O853" s="37">
        <v>0.03</v>
      </c>
      <c r="P853" s="37">
        <v>0.01</v>
      </c>
      <c r="Q853" s="38">
        <v>0.01</v>
      </c>
      <c r="R853" s="39" t="b">
        <v>0</v>
      </c>
      <c r="S853" s="11"/>
      <c r="T853" s="44"/>
    </row>
    <row r="854" spans="1:20" ht="20.100000000000001" customHeight="1" x14ac:dyDescent="0.25">
      <c r="A854" s="11">
        <v>1490</v>
      </c>
      <c r="B854" t="s">
        <v>1180</v>
      </c>
      <c r="C854" s="21" t="str">
        <f>VLOOKUP(Table1[[#This Row],[pID]],FIFAdata5626[],5,)</f>
        <v>Nando Pijnaker</v>
      </c>
      <c r="D854" s="11" t="e" cm="1" vm="81">
        <f t="array" aca="1" ref="D854" ca="1">_xlfn.FIELDVALUE(Table1[[#This Row],[Team]],"image")</f>
        <v>#VALUE!</v>
      </c>
      <c r="E854" s="21" t="e" vm="82">
        <v>#VALUE!</v>
      </c>
      <c r="F854" s="11" t="str">
        <f>VLOOKUP(Table1[[#This Row],[pID]],FIFAdata5626[],7,FALSE)</f>
        <v>DEF</v>
      </c>
      <c r="G854" s="23">
        <v>61.666666666666671</v>
      </c>
      <c r="H854" s="11">
        <f>VLOOKUP(Table1[[#This Row],[pID]],FIFAdata5626[],8,FALSE)</f>
        <v>3.7</v>
      </c>
      <c r="I854" s="28" t="str">
        <f>IF(VLOOKUP(Table1[[#This Row],[pID]],FIFAdata5626[],9,FALSE)="playing","In the squad","Not selected")</f>
        <v>In the squad</v>
      </c>
      <c r="J854" s="11" t="str">
        <f>VLOOKUP(Table1[[#This Row],[Team]],Table2[],10,)</f>
        <v>Pot 4</v>
      </c>
      <c r="K854" s="11" t="str">
        <f>VLOOKUP(Table1[[#This Row],[Team]],Table2[],11,)</f>
        <v>Group G</v>
      </c>
      <c r="L854" s="1"/>
      <c r="M854" s="36">
        <v>0.33</v>
      </c>
      <c r="N854" s="37">
        <v>0.11</v>
      </c>
      <c r="O854" s="37">
        <v>0.03</v>
      </c>
      <c r="P854" s="37">
        <v>0.01</v>
      </c>
      <c r="Q854" s="38">
        <v>0.01</v>
      </c>
      <c r="R854" s="39" t="b">
        <v>0</v>
      </c>
      <c r="S854" s="11"/>
      <c r="T854" s="44"/>
    </row>
    <row r="855" spans="1:20" ht="20.100000000000001" customHeight="1" x14ac:dyDescent="0.25">
      <c r="A855" s="11">
        <v>825</v>
      </c>
      <c r="B855" t="s">
        <v>683</v>
      </c>
      <c r="C855" s="21" t="str">
        <f>VLOOKUP(Table1[[#This Row],[pID]],FIFAdata5626[],5,)</f>
        <v>Tyler Bindon</v>
      </c>
      <c r="D855" s="11" t="e" cm="1" vm="81">
        <f t="array" aca="1" ref="D855" ca="1">_xlfn.FIELDVALUE(Table1[[#This Row],[Team]],"image")</f>
        <v>#VALUE!</v>
      </c>
      <c r="E855" s="21" t="e" vm="82">
        <v>#VALUE!</v>
      </c>
      <c r="F855" s="11" t="str">
        <f>VLOOKUP(Table1[[#This Row],[pID]],FIFAdata5626[],7,FALSE)</f>
        <v>DEF</v>
      </c>
      <c r="G855" s="23">
        <v>60</v>
      </c>
      <c r="H855" s="11">
        <f>VLOOKUP(Table1[[#This Row],[pID]],FIFAdata5626[],8,FALSE)</f>
        <v>3.6</v>
      </c>
      <c r="I855" s="28" t="str">
        <f>IF(VLOOKUP(Table1[[#This Row],[pID]],FIFAdata5626[],9,FALSE)="playing","In the squad","Not selected")</f>
        <v>In the squad</v>
      </c>
      <c r="J855" s="11" t="str">
        <f>VLOOKUP(Table1[[#This Row],[Team]],Table2[],10,)</f>
        <v>Pot 4</v>
      </c>
      <c r="K855" s="11" t="str">
        <f>VLOOKUP(Table1[[#This Row],[Team]],Table2[],11,)</f>
        <v>Group G</v>
      </c>
      <c r="L855" s="1"/>
      <c r="M855" s="36">
        <v>0.33</v>
      </c>
      <c r="N855" s="37">
        <v>0.11</v>
      </c>
      <c r="O855" s="37">
        <v>0.03</v>
      </c>
      <c r="P855" s="37">
        <v>0.01</v>
      </c>
      <c r="Q855" s="38">
        <v>0.01</v>
      </c>
      <c r="R855" s="39" t="b">
        <v>0</v>
      </c>
      <c r="S855" s="11"/>
      <c r="T855" s="44"/>
    </row>
    <row r="856" spans="1:20" ht="20.100000000000001" customHeight="1" x14ac:dyDescent="0.25">
      <c r="A856" s="11">
        <v>826</v>
      </c>
      <c r="B856" t="s">
        <v>684</v>
      </c>
      <c r="C856" s="21" t="str">
        <f>VLOOKUP(Table1[[#This Row],[pID]],FIFAdata5626[],5,)</f>
        <v>Francis de Vries</v>
      </c>
      <c r="D856" s="11" t="e" cm="1" vm="81">
        <f t="array" aca="1" ref="D856" ca="1">_xlfn.FIELDVALUE(Table1[[#This Row],[Team]],"image")</f>
        <v>#VALUE!</v>
      </c>
      <c r="E856" s="21" t="e" vm="82">
        <v>#VALUE!</v>
      </c>
      <c r="F856" s="11" t="str">
        <f>VLOOKUP(Table1[[#This Row],[pID]],FIFAdata5626[],7,FALSE)</f>
        <v>DEF</v>
      </c>
      <c r="G856" s="23">
        <v>60</v>
      </c>
      <c r="H856" s="11">
        <f>VLOOKUP(Table1[[#This Row],[pID]],FIFAdata5626[],8,FALSE)</f>
        <v>3.6</v>
      </c>
      <c r="I856" s="28" t="str">
        <f>IF(VLOOKUP(Table1[[#This Row],[pID]],FIFAdata5626[],9,FALSE)="playing","In the squad","Not selected")</f>
        <v>In the squad</v>
      </c>
      <c r="J856" s="11" t="str">
        <f>VLOOKUP(Table1[[#This Row],[Team]],Table2[],10,)</f>
        <v>Pot 4</v>
      </c>
      <c r="K856" s="11" t="str">
        <f>VLOOKUP(Table1[[#This Row],[Team]],Table2[],11,)</f>
        <v>Group G</v>
      </c>
      <c r="L856" s="1"/>
      <c r="M856" s="36">
        <v>0.33</v>
      </c>
      <c r="N856" s="37">
        <v>0.11</v>
      </c>
      <c r="O856" s="37">
        <v>0.03</v>
      </c>
      <c r="P856" s="37">
        <v>0.01</v>
      </c>
      <c r="Q856" s="38">
        <v>0.01</v>
      </c>
      <c r="R856" s="39" t="b">
        <v>0</v>
      </c>
      <c r="S856" s="11"/>
      <c r="T856" s="44"/>
    </row>
    <row r="857" spans="1:20" ht="20.100000000000001" customHeight="1" x14ac:dyDescent="0.25">
      <c r="A857" s="11">
        <v>827</v>
      </c>
      <c r="B857" t="s">
        <v>685</v>
      </c>
      <c r="C857" s="21" t="str">
        <f>VLOOKUP(Table1[[#This Row],[pID]],FIFAdata5626[],5,)</f>
        <v>Tim Payne</v>
      </c>
      <c r="D857" s="11" t="e" cm="1" vm="81">
        <f t="array" aca="1" ref="D857" ca="1">_xlfn.FIELDVALUE(Table1[[#This Row],[Team]],"image")</f>
        <v>#VALUE!</v>
      </c>
      <c r="E857" s="21" t="e" vm="82">
        <v>#VALUE!</v>
      </c>
      <c r="F857" s="11" t="str">
        <f>VLOOKUP(Table1[[#This Row],[pID]],FIFAdata5626[],7,FALSE)</f>
        <v>DEF</v>
      </c>
      <c r="G857" s="23">
        <v>60</v>
      </c>
      <c r="H857" s="11">
        <f>VLOOKUP(Table1[[#This Row],[pID]],FIFAdata5626[],8,FALSE)</f>
        <v>3.6</v>
      </c>
      <c r="I857" s="28" t="str">
        <f>IF(VLOOKUP(Table1[[#This Row],[pID]],FIFAdata5626[],9,FALSE)="playing","In the squad","Not selected")</f>
        <v>In the squad</v>
      </c>
      <c r="J857" s="11" t="str">
        <f>VLOOKUP(Table1[[#This Row],[Team]],Table2[],10,)</f>
        <v>Pot 4</v>
      </c>
      <c r="K857" s="11" t="str">
        <f>VLOOKUP(Table1[[#This Row],[Team]],Table2[],11,)</f>
        <v>Group G</v>
      </c>
      <c r="L857" s="1"/>
      <c r="M857" s="36">
        <v>0.33</v>
      </c>
      <c r="N857" s="37">
        <v>0.11</v>
      </c>
      <c r="O857" s="37">
        <v>0.03</v>
      </c>
      <c r="P857" s="37">
        <v>0.01</v>
      </c>
      <c r="Q857" s="38">
        <v>0.01</v>
      </c>
      <c r="R857" s="39" t="b">
        <v>0</v>
      </c>
      <c r="S857" s="11"/>
      <c r="T857" s="44"/>
    </row>
    <row r="858" spans="1:20" ht="20.100000000000001" customHeight="1" x14ac:dyDescent="0.25">
      <c r="A858" s="11">
        <v>1491</v>
      </c>
      <c r="B858" t="s">
        <v>1181</v>
      </c>
      <c r="C858" s="21" t="str">
        <f>VLOOKUP(Table1[[#This Row],[pID]],FIFAdata5626[],5,)</f>
        <v>Tommy Smith</v>
      </c>
      <c r="D858" s="11" t="e" cm="1" vm="81">
        <f t="array" aca="1" ref="D858" ca="1">_xlfn.FIELDVALUE(Table1[[#This Row],[Team]],"image")</f>
        <v>#VALUE!</v>
      </c>
      <c r="E858" s="21" t="e" vm="82">
        <v>#VALUE!</v>
      </c>
      <c r="F858" s="11" t="str">
        <f>VLOOKUP(Table1[[#This Row],[pID]],FIFAdata5626[],7,FALSE)</f>
        <v>DEF</v>
      </c>
      <c r="G858" s="23">
        <v>60</v>
      </c>
      <c r="H858" s="11">
        <f>VLOOKUP(Table1[[#This Row],[pID]],FIFAdata5626[],8,FALSE)</f>
        <v>3.6</v>
      </c>
      <c r="I858" s="28" t="str">
        <f>IF(VLOOKUP(Table1[[#This Row],[pID]],FIFAdata5626[],9,FALSE)="playing","In the squad","Not selected")</f>
        <v>In the squad</v>
      </c>
      <c r="J858" s="11" t="str">
        <f>VLOOKUP(Table1[[#This Row],[Team]],Table2[],10,)</f>
        <v>Pot 4</v>
      </c>
      <c r="K858" s="11" t="str">
        <f>VLOOKUP(Table1[[#This Row],[Team]],Table2[],11,)</f>
        <v>Group G</v>
      </c>
      <c r="L858" s="1"/>
      <c r="M858" s="36">
        <v>0.33</v>
      </c>
      <c r="N858" s="37">
        <v>0.11</v>
      </c>
      <c r="O858" s="37">
        <v>0.03</v>
      </c>
      <c r="P858" s="37">
        <v>0.01</v>
      </c>
      <c r="Q858" s="38">
        <v>0.01</v>
      </c>
      <c r="R858" s="39" t="b">
        <v>0</v>
      </c>
      <c r="S858" s="11"/>
      <c r="T858" s="44"/>
    </row>
    <row r="859" spans="1:20" ht="20.100000000000001" customHeight="1" x14ac:dyDescent="0.25">
      <c r="A859" s="11">
        <v>829</v>
      </c>
      <c r="B859" t="s">
        <v>686</v>
      </c>
      <c r="C859" s="21" t="str">
        <f>VLOOKUP(Table1[[#This Row],[pID]],FIFAdata5626[],5,)</f>
        <v>Callan Elliot</v>
      </c>
      <c r="D859" s="11" t="e" cm="1" vm="81">
        <f t="array" aca="1" ref="D859" ca="1">_xlfn.FIELDVALUE(Table1[[#This Row],[Team]],"image")</f>
        <v>#VALUE!</v>
      </c>
      <c r="E859" s="21" t="e" vm="82">
        <v>#VALUE!</v>
      </c>
      <c r="F859" s="11" t="str">
        <f>VLOOKUP(Table1[[#This Row],[pID]],FIFAdata5626[],7,FALSE)</f>
        <v>DEF</v>
      </c>
      <c r="G859" s="23">
        <v>58.333333333333336</v>
      </c>
      <c r="H859" s="11">
        <f>VLOOKUP(Table1[[#This Row],[pID]],FIFAdata5626[],8,FALSE)</f>
        <v>3.5</v>
      </c>
      <c r="I859" s="28" t="str">
        <f>IF(VLOOKUP(Table1[[#This Row],[pID]],FIFAdata5626[],9,FALSE)="playing","In the squad","Not selected")</f>
        <v>In the squad</v>
      </c>
      <c r="J859" s="11" t="str">
        <f>VLOOKUP(Table1[[#This Row],[Team]],Table2[],10,)</f>
        <v>Pot 4</v>
      </c>
      <c r="K859" s="11" t="str">
        <f>VLOOKUP(Table1[[#This Row],[Team]],Table2[],11,)</f>
        <v>Group G</v>
      </c>
      <c r="L859" s="1"/>
      <c r="M859" s="36">
        <v>0.33</v>
      </c>
      <c r="N859" s="37">
        <v>0.11</v>
      </c>
      <c r="O859" s="37">
        <v>0.03</v>
      </c>
      <c r="P859" s="37">
        <v>0.01</v>
      </c>
      <c r="Q859" s="38">
        <v>0.01</v>
      </c>
      <c r="R859" s="39" t="b">
        <v>0</v>
      </c>
      <c r="S859" s="11"/>
      <c r="T859" s="44"/>
    </row>
    <row r="860" spans="1:20" ht="20.100000000000001" customHeight="1" thickBot="1" x14ac:dyDescent="0.3">
      <c r="A860" s="20">
        <v>830</v>
      </c>
      <c r="B860" t="s">
        <v>687</v>
      </c>
      <c r="C860" s="22" t="str">
        <f>VLOOKUP(Table1[[#This Row],[pID]],FIFAdata5626[],5,)</f>
        <v>Finn Surman</v>
      </c>
      <c r="D860" s="20" t="e" cm="1" vm="81">
        <f t="array" aca="1" ref="D860" ca="1">_xlfn.FIELDVALUE(Table1[[#This Row],[Team]],"image")</f>
        <v>#VALUE!</v>
      </c>
      <c r="E860" s="22" t="e" vm="82">
        <v>#VALUE!</v>
      </c>
      <c r="F860" s="20" t="str">
        <f>VLOOKUP(Table1[[#This Row],[pID]],FIFAdata5626[],7,FALSE)</f>
        <v>DEF</v>
      </c>
      <c r="G860" s="24">
        <v>58.333333333333336</v>
      </c>
      <c r="H860" s="20">
        <f>VLOOKUP(Table1[[#This Row],[pID]],FIFAdata5626[],8,FALSE)</f>
        <v>3.5</v>
      </c>
      <c r="I860" s="30" t="str">
        <f>IF(VLOOKUP(Table1[[#This Row],[pID]],FIFAdata5626[],9,FALSE)="playing","In the squad","Not selected")</f>
        <v>In the squad</v>
      </c>
      <c r="J860" s="20" t="str">
        <f>VLOOKUP(Table1[[#This Row],[Team]],Table2[],10,)</f>
        <v>Pot 4</v>
      </c>
      <c r="K860" s="20" t="str">
        <f>VLOOKUP(Table1[[#This Row],[Team]],Table2[],11,)</f>
        <v>Group G</v>
      </c>
      <c r="L860" s="1"/>
      <c r="M860" s="40">
        <v>0.33</v>
      </c>
      <c r="N860" s="41">
        <v>0.11</v>
      </c>
      <c r="O860" s="41">
        <v>0.03</v>
      </c>
      <c r="P860" s="41">
        <v>0.01</v>
      </c>
      <c r="Q860" s="42">
        <v>0.01</v>
      </c>
      <c r="R860" s="43" t="b">
        <v>0</v>
      </c>
      <c r="S860" s="20"/>
      <c r="T860" s="45"/>
    </row>
    <row r="861" spans="1:20" ht="20.100000000000001" customHeight="1" x14ac:dyDescent="0.25">
      <c r="A861" s="11">
        <v>823</v>
      </c>
      <c r="B861" t="s">
        <v>682</v>
      </c>
      <c r="C861" s="21" t="str">
        <f>VLOOKUP(Table1[[#This Row],[pID]],FIFAdata5626[],5,)</f>
        <v>Marko Stamenic</v>
      </c>
      <c r="D861" s="11" t="e" cm="1" vm="81">
        <f t="array" aca="1" ref="D861" ca="1">_xlfn.FIELDVALUE(Table1[[#This Row],[Team]],"image")</f>
        <v>#VALUE!</v>
      </c>
      <c r="E861" s="21" t="e" vm="82">
        <v>#VALUE!</v>
      </c>
      <c r="F861" s="11" t="str">
        <f>VLOOKUP(Table1[[#This Row],[pID]],FIFAdata5626[],7,FALSE)</f>
        <v>MID</v>
      </c>
      <c r="G861" s="23">
        <v>55.999999999999993</v>
      </c>
      <c r="H861" s="11">
        <f>VLOOKUP(Table1[[#This Row],[pID]],FIFAdata5626[],8,FALSE)</f>
        <v>5.6</v>
      </c>
      <c r="I861" s="28" t="str">
        <f>IF(VLOOKUP(Table1[[#This Row],[pID]],FIFAdata5626[],9,FALSE)="playing","In the squad","Not selected")</f>
        <v>In the squad</v>
      </c>
      <c r="J861" s="11" t="str">
        <f>VLOOKUP(Table1[[#This Row],[Team]],Table2[],10,)</f>
        <v>Pot 4</v>
      </c>
      <c r="K861" s="11" t="str">
        <f>VLOOKUP(Table1[[#This Row],[Team]],Table2[],11,)</f>
        <v>Group G</v>
      </c>
      <c r="L861" s="1"/>
      <c r="M861" s="36">
        <v>0.33</v>
      </c>
      <c r="N861" s="37">
        <v>0.11</v>
      </c>
      <c r="O861" s="37">
        <v>0.03</v>
      </c>
      <c r="P861" s="37">
        <v>0.01</v>
      </c>
      <c r="Q861" s="38">
        <v>0.01</v>
      </c>
      <c r="R861" s="39" t="b">
        <v>0</v>
      </c>
      <c r="S861" s="11"/>
      <c r="T861" s="44"/>
    </row>
    <row r="862" spans="1:20" ht="20.100000000000001" customHeight="1" x14ac:dyDescent="0.25">
      <c r="A862" s="11">
        <v>822</v>
      </c>
      <c r="B862" t="s">
        <v>681</v>
      </c>
      <c r="C862" s="21" t="str">
        <f>VLOOKUP(Table1[[#This Row],[pID]],FIFAdata5626[],5,)</f>
        <v>Ryan Thomas</v>
      </c>
      <c r="D862" s="11" t="e" cm="1" vm="81">
        <f t="array" aca="1" ref="D862" ca="1">_xlfn.FIELDVALUE(Table1[[#This Row],[Team]],"image")</f>
        <v>#VALUE!</v>
      </c>
      <c r="E862" s="21" t="e" vm="82">
        <v>#VALUE!</v>
      </c>
      <c r="F862" s="11" t="str">
        <f>VLOOKUP(Table1[[#This Row],[pID]],FIFAdata5626[],7,FALSE)</f>
        <v>MID</v>
      </c>
      <c r="G862" s="23">
        <v>53</v>
      </c>
      <c r="H862" s="11">
        <f>VLOOKUP(Table1[[#This Row],[pID]],FIFAdata5626[],8,FALSE)</f>
        <v>5.3</v>
      </c>
      <c r="I862" s="28" t="str">
        <f>IF(VLOOKUP(Table1[[#This Row],[pID]],FIFAdata5626[],9,FALSE)="playing","In the squad","Not selected")</f>
        <v>In the squad</v>
      </c>
      <c r="J862" s="11" t="str">
        <f>VLOOKUP(Table1[[#This Row],[Team]],Table2[],10,)</f>
        <v>Pot 4</v>
      </c>
      <c r="K862" s="11" t="str">
        <f>VLOOKUP(Table1[[#This Row],[Team]],Table2[],11,)</f>
        <v>Group G</v>
      </c>
      <c r="L862" s="1"/>
      <c r="M862" s="36">
        <v>0.33</v>
      </c>
      <c r="N862" s="37">
        <v>0.11</v>
      </c>
      <c r="O862" s="37">
        <v>0.03</v>
      </c>
      <c r="P862" s="37">
        <v>0.01</v>
      </c>
      <c r="Q862" s="38">
        <v>0.01</v>
      </c>
      <c r="R862" s="39" t="b">
        <v>0</v>
      </c>
      <c r="S862" s="11"/>
      <c r="T862" s="44"/>
    </row>
    <row r="863" spans="1:20" ht="20.100000000000001" customHeight="1" x14ac:dyDescent="0.25">
      <c r="A863" s="11">
        <v>1494</v>
      </c>
      <c r="B863" t="s">
        <v>1184</v>
      </c>
      <c r="C863" s="21" t="str">
        <f>VLOOKUP(Table1[[#This Row],[pID]],FIFAdata5626[],5,)</f>
        <v>Sarpreet Singh</v>
      </c>
      <c r="D863" s="11" t="e" cm="1" vm="81">
        <f t="array" aca="1" ref="D863" ca="1">_xlfn.FIELDVALUE(Table1[[#This Row],[Team]],"image")</f>
        <v>#VALUE!</v>
      </c>
      <c r="E863" s="21" t="e" vm="82">
        <v>#VALUE!</v>
      </c>
      <c r="F863" s="11" t="str">
        <f>VLOOKUP(Table1[[#This Row],[pID]],FIFAdata5626[],7,FALSE)</f>
        <v>MID</v>
      </c>
      <c r="G863" s="23">
        <v>53</v>
      </c>
      <c r="H863" s="11">
        <f>VLOOKUP(Table1[[#This Row],[pID]],FIFAdata5626[],8,FALSE)</f>
        <v>5.3</v>
      </c>
      <c r="I863" s="28" t="str">
        <f>IF(VLOOKUP(Table1[[#This Row],[pID]],FIFAdata5626[],9,FALSE)="playing","In the squad","Not selected")</f>
        <v>In the squad</v>
      </c>
      <c r="J863" s="11" t="str">
        <f>VLOOKUP(Table1[[#This Row],[Team]],Table2[],10,)</f>
        <v>Pot 4</v>
      </c>
      <c r="K863" s="11" t="str">
        <f>VLOOKUP(Table1[[#This Row],[Team]],Table2[],11,)</f>
        <v>Group G</v>
      </c>
      <c r="L863" s="1"/>
      <c r="M863" s="36">
        <v>0.33</v>
      </c>
      <c r="N863" s="37">
        <v>0.11</v>
      </c>
      <c r="O863" s="37">
        <v>0.03</v>
      </c>
      <c r="P863" s="37">
        <v>0.01</v>
      </c>
      <c r="Q863" s="38">
        <v>0.01</v>
      </c>
      <c r="R863" s="39" t="b">
        <v>0</v>
      </c>
      <c r="S863" s="11"/>
      <c r="T863" s="44"/>
    </row>
    <row r="864" spans="1:20" ht="20.100000000000001" customHeight="1" x14ac:dyDescent="0.25">
      <c r="A864" s="11">
        <v>821</v>
      </c>
      <c r="B864" t="s">
        <v>680</v>
      </c>
      <c r="C864" s="21" t="str">
        <f>VLOOKUP(Table1[[#This Row],[pID]],FIFAdata5626[],5,)</f>
        <v>Joe Bell</v>
      </c>
      <c r="D864" s="11" t="e" cm="1" vm="81">
        <f t="array" aca="1" ref="D864" ca="1">_xlfn.FIELDVALUE(Table1[[#This Row],[Team]],"image")</f>
        <v>#VALUE!</v>
      </c>
      <c r="E864" s="21" t="e" vm="82">
        <v>#VALUE!</v>
      </c>
      <c r="F864" s="11" t="str">
        <f>VLOOKUP(Table1[[#This Row],[pID]],FIFAdata5626[],7,FALSE)</f>
        <v>MID</v>
      </c>
      <c r="G864" s="23">
        <v>51</v>
      </c>
      <c r="H864" s="11">
        <f>VLOOKUP(Table1[[#This Row],[pID]],FIFAdata5626[],8,FALSE)</f>
        <v>5.0999999999999996</v>
      </c>
      <c r="I864" s="28" t="str">
        <f>IF(VLOOKUP(Table1[[#This Row],[pID]],FIFAdata5626[],9,FALSE)="playing","In the squad","Not selected")</f>
        <v>In the squad</v>
      </c>
      <c r="J864" s="11" t="str">
        <f>VLOOKUP(Table1[[#This Row],[Team]],Table2[],10,)</f>
        <v>Pot 4</v>
      </c>
      <c r="K864" s="11" t="str">
        <f>VLOOKUP(Table1[[#This Row],[Team]],Table2[],11,)</f>
        <v>Group G</v>
      </c>
      <c r="L864" s="1"/>
      <c r="M864" s="36">
        <v>0.33</v>
      </c>
      <c r="N864" s="37">
        <v>0.11</v>
      </c>
      <c r="O864" s="37">
        <v>0.03</v>
      </c>
      <c r="P864" s="37">
        <v>0.01</v>
      </c>
      <c r="Q864" s="38">
        <v>0.01</v>
      </c>
      <c r="R864" s="39" t="b">
        <v>0</v>
      </c>
      <c r="S864" s="11"/>
      <c r="T864" s="44"/>
    </row>
    <row r="865" spans="1:20" ht="20.100000000000001" customHeight="1" x14ac:dyDescent="0.25">
      <c r="A865" s="11">
        <v>820</v>
      </c>
      <c r="B865" t="s">
        <v>679</v>
      </c>
      <c r="C865" s="21" t="str">
        <f>VLOOKUP(Table1[[#This Row],[pID]],FIFAdata5626[],5,)</f>
        <v>Alex Rufer</v>
      </c>
      <c r="D865" s="11" t="e" cm="1" vm="81">
        <f t="array" aca="1" ref="D865" ca="1">_xlfn.FIELDVALUE(Table1[[#This Row],[Team]],"image")</f>
        <v>#VALUE!</v>
      </c>
      <c r="E865" s="21" t="e" vm="82">
        <v>#VALUE!</v>
      </c>
      <c r="F865" s="11" t="str">
        <f>VLOOKUP(Table1[[#This Row],[pID]],FIFAdata5626[],7,FALSE)</f>
        <v>MID</v>
      </c>
      <c r="G865" s="23">
        <v>49.000000000000007</v>
      </c>
      <c r="H865" s="11">
        <f>VLOOKUP(Table1[[#This Row],[pID]],FIFAdata5626[],8,FALSE)</f>
        <v>4.9000000000000004</v>
      </c>
      <c r="I865" s="28" t="str">
        <f>IF(VLOOKUP(Table1[[#This Row],[pID]],FIFAdata5626[],9,FALSE)="playing","In the squad","Not selected")</f>
        <v>In the squad</v>
      </c>
      <c r="J865" s="11" t="str">
        <f>VLOOKUP(Table1[[#This Row],[Team]],Table2[],10,)</f>
        <v>Pot 4</v>
      </c>
      <c r="K865" s="11" t="str">
        <f>VLOOKUP(Table1[[#This Row],[Team]],Table2[],11,)</f>
        <v>Group G</v>
      </c>
      <c r="L865" s="1"/>
      <c r="M865" s="36">
        <v>0.33</v>
      </c>
      <c r="N865" s="37">
        <v>0.11</v>
      </c>
      <c r="O865" s="37">
        <v>0.03</v>
      </c>
      <c r="P865" s="37">
        <v>0.01</v>
      </c>
      <c r="Q865" s="38">
        <v>0.01</v>
      </c>
      <c r="R865" s="39" t="b">
        <v>0</v>
      </c>
      <c r="S865" s="11"/>
      <c r="T865" s="44"/>
    </row>
    <row r="866" spans="1:20" ht="20.100000000000001" customHeight="1" x14ac:dyDescent="0.25">
      <c r="A866" s="11">
        <v>818</v>
      </c>
      <c r="B866" t="s">
        <v>678</v>
      </c>
      <c r="C866" s="21" t="str">
        <f>VLOOKUP(Table1[[#This Row],[pID]],FIFAdata5626[],5,)</f>
        <v>Callum McCowatt</v>
      </c>
      <c r="D866" s="11" t="e" cm="1" vm="81">
        <f t="array" aca="1" ref="D866" ca="1">_xlfn.FIELDVALUE(Table1[[#This Row],[Team]],"image")</f>
        <v>#VALUE!</v>
      </c>
      <c r="E866" s="21" t="e" vm="82">
        <v>#VALUE!</v>
      </c>
      <c r="F866" s="11" t="str">
        <f>VLOOKUP(Table1[[#This Row],[pID]],FIFAdata5626[],7,FALSE)</f>
        <v>MID</v>
      </c>
      <c r="G866" s="23">
        <v>47</v>
      </c>
      <c r="H866" s="11">
        <f>VLOOKUP(Table1[[#This Row],[pID]],FIFAdata5626[],8,FALSE)</f>
        <v>4.7</v>
      </c>
      <c r="I866" s="28" t="str">
        <f>IF(VLOOKUP(Table1[[#This Row],[pID]],FIFAdata5626[],9,FALSE)="playing","In the squad","Not selected")</f>
        <v>In the squad</v>
      </c>
      <c r="J866" s="11" t="str">
        <f>VLOOKUP(Table1[[#This Row],[Team]],Table2[],10,)</f>
        <v>Pot 4</v>
      </c>
      <c r="K866" s="11" t="str">
        <f>VLOOKUP(Table1[[#This Row],[Team]],Table2[],11,)</f>
        <v>Group G</v>
      </c>
      <c r="L866" s="1"/>
      <c r="M866" s="36">
        <v>0.33</v>
      </c>
      <c r="N866" s="37">
        <v>0.11</v>
      </c>
      <c r="O866" s="37">
        <v>0.03</v>
      </c>
      <c r="P866" s="37">
        <v>0.01</v>
      </c>
      <c r="Q866" s="38">
        <v>0.01</v>
      </c>
      <c r="R866" s="39" t="b">
        <v>0</v>
      </c>
      <c r="S866" s="11"/>
      <c r="T866" s="44"/>
    </row>
    <row r="867" spans="1:20" ht="20.100000000000001" customHeight="1" x14ac:dyDescent="0.25">
      <c r="A867" s="11">
        <v>832</v>
      </c>
      <c r="B867" t="s">
        <v>689</v>
      </c>
      <c r="C867" s="21" t="str">
        <f>VLOOKUP(Table1[[#This Row],[pID]],FIFAdata5626[],5,)</f>
        <v>Elijah Just</v>
      </c>
      <c r="D867" s="11" t="e" cm="1" vm="81">
        <f t="array" aca="1" ref="D867" ca="1">_xlfn.FIELDVALUE(Table1[[#This Row],[Team]],"image")</f>
        <v>#VALUE!</v>
      </c>
      <c r="E867" s="21" t="e" vm="82">
        <v>#VALUE!</v>
      </c>
      <c r="F867" s="11" t="str">
        <f>VLOOKUP(Table1[[#This Row],[pID]],FIFAdata5626[],7,FALSE)</f>
        <v>MID</v>
      </c>
      <c r="G867" s="23">
        <v>42.000000000000007</v>
      </c>
      <c r="H867" s="11">
        <f>VLOOKUP(Table1[[#This Row],[pID]],FIFAdata5626[],8,FALSE)</f>
        <v>4.2</v>
      </c>
      <c r="I867" s="28" t="str">
        <f>IF(VLOOKUP(Table1[[#This Row],[pID]],FIFAdata5626[],9,FALSE)="playing","In the squad","Not selected")</f>
        <v>In the squad</v>
      </c>
      <c r="J867" s="11" t="str">
        <f>VLOOKUP(Table1[[#This Row],[Team]],Table2[],10,)</f>
        <v>Pot 4</v>
      </c>
      <c r="K867" s="11" t="str">
        <f>VLOOKUP(Table1[[#This Row],[Team]],Table2[],11,)</f>
        <v>Group G</v>
      </c>
      <c r="L867" s="1"/>
      <c r="M867" s="36">
        <v>0.33</v>
      </c>
      <c r="N867" s="37">
        <v>0.11</v>
      </c>
      <c r="O867" s="37">
        <v>0.03</v>
      </c>
      <c r="P867" s="37">
        <v>0.01</v>
      </c>
      <c r="Q867" s="38">
        <v>0.01</v>
      </c>
      <c r="R867" s="39" t="b">
        <v>0</v>
      </c>
      <c r="S867" s="11"/>
      <c r="T867" s="44"/>
    </row>
    <row r="868" spans="1:20" ht="20.100000000000001" customHeight="1" x14ac:dyDescent="0.25">
      <c r="A868" s="11">
        <v>836</v>
      </c>
      <c r="B868" t="s">
        <v>693</v>
      </c>
      <c r="C868" s="21" t="str">
        <f>VLOOKUP(Table1[[#This Row],[pID]],FIFAdata5626[],5,)</f>
        <v>Lachlan Bayliss</v>
      </c>
      <c r="D868" s="11" t="e" cm="1" vm="81">
        <f t="array" aca="1" ref="D868" ca="1">_xlfn.FIELDVALUE(Table1[[#This Row],[Team]],"image")</f>
        <v>#VALUE!</v>
      </c>
      <c r="E868" s="21" t="e" vm="82">
        <v>#VALUE!</v>
      </c>
      <c r="F868" s="11" t="str">
        <f>VLOOKUP(Table1[[#This Row],[pID]],FIFAdata5626[],7,FALSE)</f>
        <v>MID</v>
      </c>
      <c r="G868" s="23">
        <v>40</v>
      </c>
      <c r="H868" s="11">
        <f>VLOOKUP(Table1[[#This Row],[pID]],FIFAdata5626[],8,FALSE)</f>
        <v>4</v>
      </c>
      <c r="I868" s="29" t="str">
        <f>IF(VLOOKUP(Table1[[#This Row],[pID]],FIFAdata5626[],9,FALSE)="playing","In the squad","Not selected")</f>
        <v>In the squad</v>
      </c>
      <c r="J868" s="11" t="str">
        <f>VLOOKUP(Table1[[#This Row],[Team]],Table2[],10,)</f>
        <v>Pot 4</v>
      </c>
      <c r="K868" s="11" t="str">
        <f>VLOOKUP(Table1[[#This Row],[Team]],Table2[],11,)</f>
        <v>Group G</v>
      </c>
      <c r="L868" s="2"/>
      <c r="M868" s="36">
        <v>0.33</v>
      </c>
      <c r="N868" s="37">
        <v>0.11</v>
      </c>
      <c r="O868" s="37">
        <v>0.03</v>
      </c>
      <c r="P868" s="37">
        <v>0.01</v>
      </c>
      <c r="Q868" s="38">
        <v>0.01</v>
      </c>
      <c r="R868" s="39" t="b">
        <v>0</v>
      </c>
      <c r="S868" s="11"/>
      <c r="T868" s="44"/>
    </row>
    <row r="869" spans="1:20" ht="20.100000000000001" customHeight="1" x14ac:dyDescent="0.25">
      <c r="A869" s="11">
        <v>1493</v>
      </c>
      <c r="B869" t="s">
        <v>1183</v>
      </c>
      <c r="C869" s="21" t="str">
        <f>VLOOKUP(Table1[[#This Row],[pID]],FIFAdata5626[],5,)</f>
        <v>Chris Wood</v>
      </c>
      <c r="D869" s="11" t="e" cm="1" vm="81">
        <f t="array" aca="1" ref="D869" ca="1">_xlfn.FIELDVALUE(Table1[[#This Row],[Team]],"image")</f>
        <v>#VALUE!</v>
      </c>
      <c r="E869" s="21" t="e" vm="82">
        <v>#VALUE!</v>
      </c>
      <c r="F869" s="11" t="str">
        <f>VLOOKUP(Table1[[#This Row],[pID]],FIFAdata5626[],7,FALSE)</f>
        <v>FWD</v>
      </c>
      <c r="G869" s="23">
        <v>61.904761904761905</v>
      </c>
      <c r="H869" s="11">
        <f>VLOOKUP(Table1[[#This Row],[pID]],FIFAdata5626[],8,FALSE)</f>
        <v>6.5</v>
      </c>
      <c r="I869" s="28" t="str">
        <f>IF(VLOOKUP(Table1[[#This Row],[pID]],FIFAdata5626[],9,FALSE)="playing","In the squad","Not selected")</f>
        <v>In the squad</v>
      </c>
      <c r="J869" s="11" t="str">
        <f>VLOOKUP(Table1[[#This Row],[Team]],Table2[],10,)</f>
        <v>Pot 4</v>
      </c>
      <c r="K869" s="11" t="str">
        <f>VLOOKUP(Table1[[#This Row],[Team]],Table2[],11,)</f>
        <v>Group G</v>
      </c>
      <c r="L869" s="1"/>
      <c r="M869" s="36">
        <v>0.33</v>
      </c>
      <c r="N869" s="37">
        <v>0.11</v>
      </c>
      <c r="O869" s="37">
        <v>0.03</v>
      </c>
      <c r="P869" s="37">
        <v>0.01</v>
      </c>
      <c r="Q869" s="38">
        <v>0.01</v>
      </c>
      <c r="R869" s="39" t="b">
        <v>0</v>
      </c>
      <c r="S869" s="11"/>
      <c r="T869" s="44"/>
    </row>
    <row r="870" spans="1:20" ht="20.100000000000001" customHeight="1" x14ac:dyDescent="0.25">
      <c r="A870" s="11">
        <v>1492</v>
      </c>
      <c r="B870" t="s">
        <v>1182</v>
      </c>
      <c r="C870" s="21" t="str">
        <f>VLOOKUP(Table1[[#This Row],[pID]],FIFAdata5626[],5,)</f>
        <v>Matthew Garbett</v>
      </c>
      <c r="D870" s="11" t="e" cm="1" vm="81">
        <f t="array" aca="1" ref="D870" ca="1">_xlfn.FIELDVALUE(Table1[[#This Row],[Team]],"image")</f>
        <v>#VALUE!</v>
      </c>
      <c r="E870" s="21" t="e" vm="82">
        <v>#VALUE!</v>
      </c>
      <c r="F870" s="11" t="str">
        <f>VLOOKUP(Table1[[#This Row],[pID]],FIFAdata5626[],7,FALSE)</f>
        <v>FWD</v>
      </c>
      <c r="G870" s="23">
        <v>47.619047619047613</v>
      </c>
      <c r="H870" s="11">
        <f>VLOOKUP(Table1[[#This Row],[pID]],FIFAdata5626[],8,FALSE)</f>
        <v>5</v>
      </c>
      <c r="I870" s="29" t="str">
        <f>IF(VLOOKUP(Table1[[#This Row],[pID]],FIFAdata5626[],9,FALSE)="playing","In the squad","Not selected")</f>
        <v>In the squad</v>
      </c>
      <c r="J870" s="11" t="str">
        <f>VLOOKUP(Table1[[#This Row],[Team]],Table2[],10,)</f>
        <v>Pot 4</v>
      </c>
      <c r="K870" s="11" t="str">
        <f>VLOOKUP(Table1[[#This Row],[Team]],Table2[],11,)</f>
        <v>Group G</v>
      </c>
      <c r="L870" s="2"/>
      <c r="M870" s="36">
        <v>0.33</v>
      </c>
      <c r="N870" s="37">
        <v>0.11</v>
      </c>
      <c r="O870" s="37">
        <v>0.03</v>
      </c>
      <c r="P870" s="37">
        <v>0.01</v>
      </c>
      <c r="Q870" s="38">
        <v>0.01</v>
      </c>
      <c r="R870" s="39" t="b">
        <v>0</v>
      </c>
      <c r="S870" s="11"/>
      <c r="T870" s="44"/>
    </row>
    <row r="871" spans="1:20" ht="20.100000000000001" customHeight="1" x14ac:dyDescent="0.25">
      <c r="A871" s="11">
        <v>831</v>
      </c>
      <c r="B871" t="s">
        <v>688</v>
      </c>
      <c r="C871" s="21" t="str">
        <f>VLOOKUP(Table1[[#This Row],[pID]],FIFAdata5626[],5,)</f>
        <v>Kosta Barbarouses</v>
      </c>
      <c r="D871" s="11" t="e" cm="1" vm="81">
        <f t="array" aca="1" ref="D871" ca="1">_xlfn.FIELDVALUE(Table1[[#This Row],[Team]],"image")</f>
        <v>#VALUE!</v>
      </c>
      <c r="E871" s="21" t="e" vm="82">
        <v>#VALUE!</v>
      </c>
      <c r="F871" s="11" t="str">
        <f>VLOOKUP(Table1[[#This Row],[pID]],FIFAdata5626[],7,FALSE)</f>
        <v>FWD</v>
      </c>
      <c r="G871" s="23">
        <v>41.904761904761905</v>
      </c>
      <c r="H871" s="11">
        <f>VLOOKUP(Table1[[#This Row],[pID]],FIFAdata5626[],8,FALSE)</f>
        <v>4.4000000000000004</v>
      </c>
      <c r="I871" s="28" t="str">
        <f>IF(VLOOKUP(Table1[[#This Row],[pID]],FIFAdata5626[],9,FALSE)="playing","In the squad","Not selected")</f>
        <v>In the squad</v>
      </c>
      <c r="J871" s="11" t="str">
        <f>VLOOKUP(Table1[[#This Row],[Team]],Table2[],10,)</f>
        <v>Pot 4</v>
      </c>
      <c r="K871" s="11" t="str">
        <f>VLOOKUP(Table1[[#This Row],[Team]],Table2[],11,)</f>
        <v>Group G</v>
      </c>
      <c r="L871" s="1"/>
      <c r="M871" s="36">
        <v>0.33</v>
      </c>
      <c r="N871" s="37">
        <v>0.11</v>
      </c>
      <c r="O871" s="37">
        <v>0.03</v>
      </c>
      <c r="P871" s="37">
        <v>0.01</v>
      </c>
      <c r="Q871" s="38">
        <v>0.01</v>
      </c>
      <c r="R871" s="39" t="b">
        <v>0</v>
      </c>
      <c r="S871" s="11"/>
      <c r="T871" s="44"/>
    </row>
    <row r="872" spans="1:20" ht="20.100000000000001" customHeight="1" x14ac:dyDescent="0.25">
      <c r="A872" s="11">
        <v>833</v>
      </c>
      <c r="B872" t="s">
        <v>690</v>
      </c>
      <c r="C872" s="21" t="str">
        <f>VLOOKUP(Table1[[#This Row],[pID]],FIFAdata5626[],5,)</f>
        <v>Ben Waine</v>
      </c>
      <c r="D872" s="11" t="e" cm="1" vm="81">
        <f t="array" aca="1" ref="D872" ca="1">_xlfn.FIELDVALUE(Table1[[#This Row],[Team]],"image")</f>
        <v>#VALUE!</v>
      </c>
      <c r="E872" s="21" t="e" vm="82">
        <v>#VALUE!</v>
      </c>
      <c r="F872" s="11" t="str">
        <f>VLOOKUP(Table1[[#This Row],[pID]],FIFAdata5626[],7,FALSE)</f>
        <v>FWD</v>
      </c>
      <c r="G872" s="23">
        <v>40</v>
      </c>
      <c r="H872" s="11">
        <f>VLOOKUP(Table1[[#This Row],[pID]],FIFAdata5626[],8,FALSE)</f>
        <v>4.2</v>
      </c>
      <c r="I872" s="28" t="str">
        <f>IF(VLOOKUP(Table1[[#This Row],[pID]],FIFAdata5626[],9,FALSE)="playing","In the squad","Not selected")</f>
        <v>In the squad</v>
      </c>
      <c r="J872" s="11" t="str">
        <f>VLOOKUP(Table1[[#This Row],[Team]],Table2[],10,)</f>
        <v>Pot 4</v>
      </c>
      <c r="K872" s="11" t="str">
        <f>VLOOKUP(Table1[[#This Row],[Team]],Table2[],11,)</f>
        <v>Group G</v>
      </c>
      <c r="L872" s="1"/>
      <c r="M872" s="36">
        <v>0.33</v>
      </c>
      <c r="N872" s="37">
        <v>0.11</v>
      </c>
      <c r="O872" s="37">
        <v>0.03</v>
      </c>
      <c r="P872" s="37">
        <v>0.01</v>
      </c>
      <c r="Q872" s="38">
        <v>0.01</v>
      </c>
      <c r="R872" s="39" t="b">
        <v>0</v>
      </c>
      <c r="S872" s="11"/>
      <c r="T872" s="44"/>
    </row>
    <row r="873" spans="1:20" ht="20.100000000000001" customHeight="1" x14ac:dyDescent="0.25">
      <c r="A873" s="11">
        <v>834</v>
      </c>
      <c r="B873" t="s">
        <v>691</v>
      </c>
      <c r="C873" s="21" t="str">
        <f>VLOOKUP(Table1[[#This Row],[pID]],FIFAdata5626[],5,)</f>
        <v>Ben Old</v>
      </c>
      <c r="D873" s="11" t="e" cm="1" vm="81">
        <f t="array" aca="1" ref="D873" ca="1">_xlfn.FIELDVALUE(Table1[[#This Row],[Team]],"image")</f>
        <v>#VALUE!</v>
      </c>
      <c r="E873" s="21" t="e" vm="82">
        <v>#VALUE!</v>
      </c>
      <c r="F873" s="11" t="str">
        <f>VLOOKUP(Table1[[#This Row],[pID]],FIFAdata5626[],7,FALSE)</f>
        <v>FWD</v>
      </c>
      <c r="G873" s="23">
        <v>40</v>
      </c>
      <c r="H873" s="11">
        <f>VLOOKUP(Table1[[#This Row],[pID]],FIFAdata5626[],8,FALSE)</f>
        <v>4.2</v>
      </c>
      <c r="I873" s="28" t="str">
        <f>IF(VLOOKUP(Table1[[#This Row],[pID]],FIFAdata5626[],9,FALSE)="playing","In the squad","Not selected")</f>
        <v>In the squad</v>
      </c>
      <c r="J873" s="11" t="str">
        <f>VLOOKUP(Table1[[#This Row],[Team]],Table2[],10,)</f>
        <v>Pot 4</v>
      </c>
      <c r="K873" s="11" t="str">
        <f>VLOOKUP(Table1[[#This Row],[Team]],Table2[],11,)</f>
        <v>Group G</v>
      </c>
      <c r="L873" s="1"/>
      <c r="M873" s="36">
        <v>0.33</v>
      </c>
      <c r="N873" s="37">
        <v>0.11</v>
      </c>
      <c r="O873" s="37">
        <v>0.03</v>
      </c>
      <c r="P873" s="37">
        <v>0.01</v>
      </c>
      <c r="Q873" s="38">
        <v>0.01</v>
      </c>
      <c r="R873" s="39" t="b">
        <v>0</v>
      </c>
      <c r="S873" s="11"/>
      <c r="T873" s="44"/>
    </row>
    <row r="874" spans="1:20" ht="20.100000000000001" customHeight="1" x14ac:dyDescent="0.25">
      <c r="A874" s="11">
        <v>835</v>
      </c>
      <c r="B874" t="s">
        <v>692</v>
      </c>
      <c r="C874" s="21" t="str">
        <f>VLOOKUP(Table1[[#This Row],[pID]],FIFAdata5626[],5,)</f>
        <v>Jesse Randall</v>
      </c>
      <c r="D874" s="11" t="e" cm="1" vm="81">
        <f t="array" aca="1" ref="D874" ca="1">_xlfn.FIELDVALUE(Table1[[#This Row],[Team]],"image")</f>
        <v>#VALUE!</v>
      </c>
      <c r="E874" s="21" t="e" vm="82">
        <v>#VALUE!</v>
      </c>
      <c r="F874" s="11" t="str">
        <f>VLOOKUP(Table1[[#This Row],[pID]],FIFAdata5626[],7,FALSE)</f>
        <v>FWD</v>
      </c>
      <c r="G874" s="23">
        <v>38.095238095238095</v>
      </c>
      <c r="H874" s="11">
        <f>VLOOKUP(Table1[[#This Row],[pID]],FIFAdata5626[],8,FALSE)</f>
        <v>4</v>
      </c>
      <c r="I874" s="29" t="str">
        <f>IF(VLOOKUP(Table1[[#This Row],[pID]],FIFAdata5626[],9,FALSE)="playing","In the squad","Not selected")</f>
        <v>In the squad</v>
      </c>
      <c r="J874" s="11" t="str">
        <f>VLOOKUP(Table1[[#This Row],[Team]],Table2[],10,)</f>
        <v>Pot 4</v>
      </c>
      <c r="K874" s="11" t="str">
        <f>VLOOKUP(Table1[[#This Row],[Team]],Table2[],11,)</f>
        <v>Group G</v>
      </c>
      <c r="L874" s="2"/>
      <c r="M874" s="36">
        <v>0.33</v>
      </c>
      <c r="N874" s="37">
        <v>0.11</v>
      </c>
      <c r="O874" s="37">
        <v>0.03</v>
      </c>
      <c r="P874" s="37">
        <v>0.01</v>
      </c>
      <c r="Q874" s="38">
        <v>0.01</v>
      </c>
      <c r="R874" s="39" t="b">
        <v>0</v>
      </c>
      <c r="S874" s="11"/>
      <c r="T874" s="44"/>
    </row>
    <row r="875" spans="1:20" ht="20.100000000000001" customHeight="1" x14ac:dyDescent="0.25">
      <c r="A875" s="11">
        <v>859</v>
      </c>
      <c r="B875" t="s">
        <v>713</v>
      </c>
      <c r="C875" s="21" t="str">
        <f>VLOOKUP(Table1[[#This Row],[pID]],FIFAdata5626[],5,)</f>
        <v>Ørjan Nyland</v>
      </c>
      <c r="D875" s="11" t="e" cm="1" vm="33">
        <f t="array" aca="1" ref="D875" ca="1">_xlfn.FIELDVALUE(Table1[[#This Row],[Team]],"image")</f>
        <v>#VALUE!</v>
      </c>
      <c r="E875" s="21" t="e" vm="34">
        <v>#VALUE!</v>
      </c>
      <c r="F875" s="11" t="str">
        <f>VLOOKUP(Table1[[#This Row],[pID]],FIFAdata5626[],7,FALSE)</f>
        <v>GK</v>
      </c>
      <c r="G875" s="23">
        <v>84.000000000000014</v>
      </c>
      <c r="H875" s="11">
        <f>VLOOKUP(Table1[[#This Row],[pID]],FIFAdata5626[],8,FALSE)</f>
        <v>4.2</v>
      </c>
      <c r="I875" s="28" t="str">
        <f>IF(VLOOKUP(Table1[[#This Row],[pID]],FIFAdata5626[],9,FALSE)="playing","In the squad","Not selected")</f>
        <v>In the squad</v>
      </c>
      <c r="J875" s="11" t="str">
        <f>VLOOKUP(Table1[[#This Row],[Team]],Table2[],10,)</f>
        <v>Pot 3</v>
      </c>
      <c r="K875" s="11" t="str">
        <f>VLOOKUP(Table1[[#This Row],[Team]],Table2[],11,)</f>
        <v>Group I</v>
      </c>
      <c r="L875" s="1"/>
      <c r="M875" s="36">
        <v>0.83</v>
      </c>
      <c r="N875" s="37">
        <v>0.53</v>
      </c>
      <c r="O875" s="37">
        <v>0.28999999999999998</v>
      </c>
      <c r="P875" s="37">
        <v>0.16</v>
      </c>
      <c r="Q875" s="38">
        <v>0.05</v>
      </c>
      <c r="R875" s="39" t="b">
        <v>0</v>
      </c>
      <c r="S875" s="11"/>
      <c r="T875" s="44"/>
    </row>
    <row r="876" spans="1:20" ht="20.100000000000001" customHeight="1" x14ac:dyDescent="0.25">
      <c r="A876" s="11">
        <v>860</v>
      </c>
      <c r="B876" t="s">
        <v>714</v>
      </c>
      <c r="C876" s="21" t="str">
        <f>VLOOKUP(Table1[[#This Row],[pID]],FIFAdata5626[],5,)</f>
        <v>Egil Selvik</v>
      </c>
      <c r="D876" s="11" t="e" cm="1" vm="33">
        <f t="array" aca="1" ref="D876" ca="1">_xlfn.FIELDVALUE(Table1[[#This Row],[Team]],"image")</f>
        <v>#VALUE!</v>
      </c>
      <c r="E876" s="21" t="e" vm="34">
        <v>#VALUE!</v>
      </c>
      <c r="F876" s="11" t="str">
        <f>VLOOKUP(Table1[[#This Row],[pID]],FIFAdata5626[],7,FALSE)</f>
        <v>GK</v>
      </c>
      <c r="G876" s="23">
        <v>76</v>
      </c>
      <c r="H876" s="11">
        <f>VLOOKUP(Table1[[#This Row],[pID]],FIFAdata5626[],8,FALSE)</f>
        <v>3.8</v>
      </c>
      <c r="I876" s="28" t="str">
        <f>IF(VLOOKUP(Table1[[#This Row],[pID]],FIFAdata5626[],9,FALSE)="playing","In the squad","Not selected")</f>
        <v>In the squad</v>
      </c>
      <c r="J876" s="11" t="str">
        <f>VLOOKUP(Table1[[#This Row],[Team]],Table2[],10,)</f>
        <v>Pot 3</v>
      </c>
      <c r="K876" s="11" t="str">
        <f>VLOOKUP(Table1[[#This Row],[Team]],Table2[],11,)</f>
        <v>Group I</v>
      </c>
      <c r="L876" s="1"/>
      <c r="M876" s="36">
        <v>0.83</v>
      </c>
      <c r="N876" s="37">
        <v>0.53</v>
      </c>
      <c r="O876" s="37">
        <v>0.28999999999999998</v>
      </c>
      <c r="P876" s="37">
        <v>0.16</v>
      </c>
      <c r="Q876" s="38">
        <v>0.05</v>
      </c>
      <c r="R876" s="39" t="b">
        <v>0</v>
      </c>
      <c r="S876" s="11"/>
      <c r="T876" s="44"/>
    </row>
    <row r="877" spans="1:20" ht="20.100000000000001" customHeight="1" x14ac:dyDescent="0.25">
      <c r="A877" s="11">
        <v>1681</v>
      </c>
      <c r="B877" t="s">
        <v>1324</v>
      </c>
      <c r="C877" s="21" t="str">
        <f>VLOOKUP(Table1[[#This Row],[pID]],FIFAdata5626[],5,)</f>
        <v>Sander Tangvik</v>
      </c>
      <c r="D877" s="11" t="e" cm="1" vm="33">
        <f t="array" aca="1" ref="D877" ca="1">_xlfn.FIELDVALUE(Table1[[#This Row],[Team]],"image")</f>
        <v>#VALUE!</v>
      </c>
      <c r="E877" s="21" t="e" vm="34">
        <v>#VALUE!</v>
      </c>
      <c r="F877" s="11" t="str">
        <f>VLOOKUP(Table1[[#This Row],[pID]],FIFAdata5626[],7,FALSE)</f>
        <v>GK</v>
      </c>
      <c r="G877" s="23">
        <v>70</v>
      </c>
      <c r="H877" s="11">
        <f>VLOOKUP(Table1[[#This Row],[pID]],FIFAdata5626[],8,FALSE)</f>
        <v>3.5</v>
      </c>
      <c r="I877" s="28" t="str">
        <f>IF(VLOOKUP(Table1[[#This Row],[pID]],FIFAdata5626[],9,FALSE)="playing","In the squad","Not selected")</f>
        <v>In the squad</v>
      </c>
      <c r="J877" s="11" t="str">
        <f>VLOOKUP(Table1[[#This Row],[Team]],Table2[],10,)</f>
        <v>Pot 3</v>
      </c>
      <c r="K877" s="11" t="str">
        <f>VLOOKUP(Table1[[#This Row],[Team]],Table2[],11,)</f>
        <v>Group I</v>
      </c>
      <c r="L877" s="1"/>
      <c r="M877" s="36">
        <v>0.83</v>
      </c>
      <c r="N877" s="37">
        <v>0.53</v>
      </c>
      <c r="O877" s="37">
        <v>0.28999999999999998</v>
      </c>
      <c r="P877" s="37">
        <v>0.16</v>
      </c>
      <c r="Q877" s="38">
        <v>0.05</v>
      </c>
      <c r="R877" s="39" t="b">
        <v>0</v>
      </c>
      <c r="S877" s="11"/>
      <c r="T877" s="44"/>
    </row>
    <row r="878" spans="1:20" ht="20.100000000000001" customHeight="1" x14ac:dyDescent="0.25">
      <c r="A878" s="11">
        <v>846</v>
      </c>
      <c r="B878" t="s">
        <v>701</v>
      </c>
      <c r="C878" s="21" t="str">
        <f>VLOOKUP(Table1[[#This Row],[pID]],FIFAdata5626[],5,)</f>
        <v>Kristoffer Ajer</v>
      </c>
      <c r="D878" s="11" t="e" cm="1" vm="33">
        <f t="array" aca="1" ref="D878" ca="1">_xlfn.FIELDVALUE(Table1[[#This Row],[Team]],"image")</f>
        <v>#VALUE!</v>
      </c>
      <c r="E878" s="21" t="e" vm="34">
        <v>#VALUE!</v>
      </c>
      <c r="F878" s="11" t="str">
        <f>VLOOKUP(Table1[[#This Row],[pID]],FIFAdata5626[],7,FALSE)</f>
        <v>DEF</v>
      </c>
      <c r="G878" s="23">
        <v>71.666666666666671</v>
      </c>
      <c r="H878" s="11">
        <f>VLOOKUP(Table1[[#This Row],[pID]],FIFAdata5626[],8,FALSE)</f>
        <v>4.3</v>
      </c>
      <c r="I878" s="28" t="str">
        <f>IF(VLOOKUP(Table1[[#This Row],[pID]],FIFAdata5626[],9,FALSE)="playing","In the squad","Not selected")</f>
        <v>In the squad</v>
      </c>
      <c r="J878" s="11" t="str">
        <f>VLOOKUP(Table1[[#This Row],[Team]],Table2[],10,)</f>
        <v>Pot 3</v>
      </c>
      <c r="K878" s="11" t="str">
        <f>VLOOKUP(Table1[[#This Row],[Team]],Table2[],11,)</f>
        <v>Group I</v>
      </c>
      <c r="L878" s="1"/>
      <c r="M878" s="36">
        <v>0.83</v>
      </c>
      <c r="N878" s="37">
        <v>0.53</v>
      </c>
      <c r="O878" s="37">
        <v>0.28999999999999998</v>
      </c>
      <c r="P878" s="37">
        <v>0.16</v>
      </c>
      <c r="Q878" s="38">
        <v>0.05</v>
      </c>
      <c r="R878" s="39" t="b">
        <v>0</v>
      </c>
      <c r="S878" s="11"/>
      <c r="T878" s="44"/>
    </row>
    <row r="879" spans="1:20" ht="20.100000000000001" customHeight="1" x14ac:dyDescent="0.25">
      <c r="A879" s="11">
        <v>847</v>
      </c>
      <c r="B879" t="s">
        <v>702</v>
      </c>
      <c r="C879" s="21" t="str">
        <f>VLOOKUP(Table1[[#This Row],[pID]],FIFAdata5626[],5,)</f>
        <v>Julian Ryerson</v>
      </c>
      <c r="D879" s="11" t="e" cm="1" vm="33">
        <f t="array" aca="1" ref="D879" ca="1">_xlfn.FIELDVALUE(Table1[[#This Row],[Team]],"image")</f>
        <v>#VALUE!</v>
      </c>
      <c r="E879" s="21" t="e" vm="34">
        <v>#VALUE!</v>
      </c>
      <c r="F879" s="11" t="str">
        <f>VLOOKUP(Table1[[#This Row],[pID]],FIFAdata5626[],7,FALSE)</f>
        <v>DEF</v>
      </c>
      <c r="G879" s="23">
        <v>70</v>
      </c>
      <c r="H879" s="11">
        <f>VLOOKUP(Table1[[#This Row],[pID]],FIFAdata5626[],8,FALSE)</f>
        <v>4.2</v>
      </c>
      <c r="I879" s="28" t="str">
        <f>IF(VLOOKUP(Table1[[#This Row],[pID]],FIFAdata5626[],9,FALSE)="playing","In the squad","Not selected")</f>
        <v>In the squad</v>
      </c>
      <c r="J879" s="11" t="str">
        <f>VLOOKUP(Table1[[#This Row],[Team]],Table2[],10,)</f>
        <v>Pot 3</v>
      </c>
      <c r="K879" s="11" t="str">
        <f>VLOOKUP(Table1[[#This Row],[Team]],Table2[],11,)</f>
        <v>Group I</v>
      </c>
      <c r="L879" s="1"/>
      <c r="M879" s="36">
        <v>0.83</v>
      </c>
      <c r="N879" s="37">
        <v>0.53</v>
      </c>
      <c r="O879" s="37">
        <v>0.28999999999999998</v>
      </c>
      <c r="P879" s="37">
        <v>0.16</v>
      </c>
      <c r="Q879" s="38">
        <v>0.05</v>
      </c>
      <c r="R879" s="39" t="b">
        <v>0</v>
      </c>
      <c r="S879" s="11"/>
      <c r="T879" s="44"/>
    </row>
    <row r="880" spans="1:20" ht="20.100000000000001" customHeight="1" x14ac:dyDescent="0.25">
      <c r="A880" s="11">
        <v>848</v>
      </c>
      <c r="B880" t="s">
        <v>703</v>
      </c>
      <c r="C880" s="21" t="str">
        <f>VLOOKUP(Table1[[#This Row],[pID]],FIFAdata5626[],5,)</f>
        <v>Marcus Pedersen</v>
      </c>
      <c r="D880" s="11" t="e" cm="1" vm="33">
        <f t="array" aca="1" ref="D880" ca="1">_xlfn.FIELDVALUE(Table1[[#This Row],[Team]],"image")</f>
        <v>#VALUE!</v>
      </c>
      <c r="E880" s="21" t="e" vm="34">
        <v>#VALUE!</v>
      </c>
      <c r="F880" s="11" t="str">
        <f>VLOOKUP(Table1[[#This Row],[pID]],FIFAdata5626[],7,FALSE)</f>
        <v>DEF</v>
      </c>
      <c r="G880" s="23">
        <v>68.333333333333329</v>
      </c>
      <c r="H880" s="11">
        <f>VLOOKUP(Table1[[#This Row],[pID]],FIFAdata5626[],8,FALSE)</f>
        <v>4.0999999999999996</v>
      </c>
      <c r="I880" s="28" t="str">
        <f>IF(VLOOKUP(Table1[[#This Row],[pID]],FIFAdata5626[],9,FALSE)="playing","In the squad","Not selected")</f>
        <v>In the squad</v>
      </c>
      <c r="J880" s="11" t="str">
        <f>VLOOKUP(Table1[[#This Row],[Team]],Table2[],10,)</f>
        <v>Pot 3</v>
      </c>
      <c r="K880" s="11" t="str">
        <f>VLOOKUP(Table1[[#This Row],[Team]],Table2[],11,)</f>
        <v>Group I</v>
      </c>
      <c r="L880" s="1"/>
      <c r="M880" s="36">
        <v>0.83</v>
      </c>
      <c r="N880" s="37">
        <v>0.53</v>
      </c>
      <c r="O880" s="37">
        <v>0.28999999999999998</v>
      </c>
      <c r="P880" s="37">
        <v>0.16</v>
      </c>
      <c r="Q880" s="38">
        <v>0.05</v>
      </c>
      <c r="R880" s="39" t="b">
        <v>0</v>
      </c>
      <c r="S880" s="11"/>
      <c r="T880" s="44"/>
    </row>
    <row r="881" spans="1:20" ht="20.100000000000001" customHeight="1" x14ac:dyDescent="0.25">
      <c r="A881" s="11">
        <v>849</v>
      </c>
      <c r="B881" t="s">
        <v>704</v>
      </c>
      <c r="C881" s="21" t="str">
        <f>VLOOKUP(Table1[[#This Row],[pID]],FIFAdata5626[],5,)</f>
        <v>Leo Østigård</v>
      </c>
      <c r="D881" s="11" t="e" cm="1" vm="33">
        <f t="array" aca="1" ref="D881" ca="1">_xlfn.FIELDVALUE(Table1[[#This Row],[Team]],"image")</f>
        <v>#VALUE!</v>
      </c>
      <c r="E881" s="21" t="e" vm="34">
        <v>#VALUE!</v>
      </c>
      <c r="F881" s="11" t="str">
        <f>VLOOKUP(Table1[[#This Row],[pID]],FIFAdata5626[],7,FALSE)</f>
        <v>DEF</v>
      </c>
      <c r="G881" s="23">
        <v>68.333333333333329</v>
      </c>
      <c r="H881" s="11">
        <f>VLOOKUP(Table1[[#This Row],[pID]],FIFAdata5626[],8,FALSE)</f>
        <v>4.0999999999999996</v>
      </c>
      <c r="I881" s="28" t="str">
        <f>IF(VLOOKUP(Table1[[#This Row],[pID]],FIFAdata5626[],9,FALSE)="playing","In the squad","Not selected")</f>
        <v>In the squad</v>
      </c>
      <c r="J881" s="11" t="str">
        <f>VLOOKUP(Table1[[#This Row],[Team]],Table2[],10,)</f>
        <v>Pot 3</v>
      </c>
      <c r="K881" s="11" t="str">
        <f>VLOOKUP(Table1[[#This Row],[Team]],Table2[],11,)</f>
        <v>Group I</v>
      </c>
      <c r="L881" s="1"/>
      <c r="M881" s="36">
        <v>0.83</v>
      </c>
      <c r="N881" s="37">
        <v>0.53</v>
      </c>
      <c r="O881" s="37">
        <v>0.28999999999999998</v>
      </c>
      <c r="P881" s="37">
        <v>0.16</v>
      </c>
      <c r="Q881" s="38">
        <v>0.05</v>
      </c>
      <c r="R881" s="39" t="b">
        <v>0</v>
      </c>
      <c r="S881" s="11"/>
      <c r="T881" s="44"/>
    </row>
    <row r="882" spans="1:20" ht="20.100000000000001" customHeight="1" x14ac:dyDescent="0.25">
      <c r="A882" s="11">
        <v>850</v>
      </c>
      <c r="B882" t="s">
        <v>705</v>
      </c>
      <c r="C882" s="21" t="str">
        <f>VLOOKUP(Table1[[#This Row],[pID]],FIFAdata5626[],5,)</f>
        <v>David Møller Wolfe</v>
      </c>
      <c r="D882" s="11" t="e" cm="1" vm="33">
        <f t="array" aca="1" ref="D882" ca="1">_xlfn.FIELDVALUE(Table1[[#This Row],[Team]],"image")</f>
        <v>#VALUE!</v>
      </c>
      <c r="E882" s="21" t="e" vm="34">
        <v>#VALUE!</v>
      </c>
      <c r="F882" s="11" t="str">
        <f>VLOOKUP(Table1[[#This Row],[pID]],FIFAdata5626[],7,FALSE)</f>
        <v>DEF</v>
      </c>
      <c r="G882" s="23">
        <v>66.666666666666657</v>
      </c>
      <c r="H882" s="11">
        <f>VLOOKUP(Table1[[#This Row],[pID]],FIFAdata5626[],8,FALSE)</f>
        <v>4</v>
      </c>
      <c r="I882" s="29" t="str">
        <f>IF(VLOOKUP(Table1[[#This Row],[pID]],FIFAdata5626[],9,FALSE)="playing","In the squad","Not selected")</f>
        <v>In the squad</v>
      </c>
      <c r="J882" s="11" t="str">
        <f>VLOOKUP(Table1[[#This Row],[Team]],Table2[],10,)</f>
        <v>Pot 3</v>
      </c>
      <c r="K882" s="11" t="str">
        <f>VLOOKUP(Table1[[#This Row],[Team]],Table2[],11,)</f>
        <v>Group I</v>
      </c>
      <c r="L882" s="2"/>
      <c r="M882" s="36">
        <v>0.83</v>
      </c>
      <c r="N882" s="37">
        <v>0.53</v>
      </c>
      <c r="O882" s="37">
        <v>0.28999999999999998</v>
      </c>
      <c r="P882" s="37">
        <v>0.16</v>
      </c>
      <c r="Q882" s="38">
        <v>0.05</v>
      </c>
      <c r="R882" s="39" t="b">
        <v>0</v>
      </c>
      <c r="S882" s="11"/>
      <c r="T882" s="44"/>
    </row>
    <row r="883" spans="1:20" ht="20.100000000000001" customHeight="1" x14ac:dyDescent="0.25">
      <c r="A883" s="11">
        <v>851</v>
      </c>
      <c r="B883" t="s">
        <v>706</v>
      </c>
      <c r="C883" s="21" t="str">
        <f>VLOOKUP(Table1[[#This Row],[pID]],FIFAdata5626[],5,)</f>
        <v>Fredrik Bjørkan</v>
      </c>
      <c r="D883" s="11" t="e" cm="1" vm="33">
        <f t="array" aca="1" ref="D883" ca="1">_xlfn.FIELDVALUE(Table1[[#This Row],[Team]],"image")</f>
        <v>#VALUE!</v>
      </c>
      <c r="E883" s="21" t="e" vm="34">
        <v>#VALUE!</v>
      </c>
      <c r="F883" s="11" t="str">
        <f>VLOOKUP(Table1[[#This Row],[pID]],FIFAdata5626[],7,FALSE)</f>
        <v>DEF</v>
      </c>
      <c r="G883" s="23">
        <v>66.666666666666657</v>
      </c>
      <c r="H883" s="11">
        <f>VLOOKUP(Table1[[#This Row],[pID]],FIFAdata5626[],8,FALSE)</f>
        <v>4</v>
      </c>
      <c r="I883" s="29" t="str">
        <f>IF(VLOOKUP(Table1[[#This Row],[pID]],FIFAdata5626[],9,FALSE)="playing","In the squad","Not selected")</f>
        <v>In the squad</v>
      </c>
      <c r="J883" s="11" t="str">
        <f>VLOOKUP(Table1[[#This Row],[Team]],Table2[],10,)</f>
        <v>Pot 3</v>
      </c>
      <c r="K883" s="11" t="str">
        <f>VLOOKUP(Table1[[#This Row],[Team]],Table2[],11,)</f>
        <v>Group I</v>
      </c>
      <c r="L883" s="2"/>
      <c r="M883" s="36">
        <v>0.83</v>
      </c>
      <c r="N883" s="37">
        <v>0.53</v>
      </c>
      <c r="O883" s="37">
        <v>0.28999999999999998</v>
      </c>
      <c r="P883" s="37">
        <v>0.16</v>
      </c>
      <c r="Q883" s="38">
        <v>0.05</v>
      </c>
      <c r="R883" s="39" t="b">
        <v>0</v>
      </c>
      <c r="S883" s="11"/>
      <c r="T883" s="44"/>
    </row>
    <row r="884" spans="1:20" ht="20.100000000000001" customHeight="1" x14ac:dyDescent="0.25">
      <c r="A884" s="11">
        <v>1714</v>
      </c>
      <c r="B884" t="s">
        <v>1357</v>
      </c>
      <c r="C884" s="21" t="str">
        <f>VLOOKUP(Table1[[#This Row],[pID]],FIFAdata5626[],5,)</f>
        <v>Sondre Langås</v>
      </c>
      <c r="D884" s="11" t="e" cm="1" vm="33">
        <f t="array" aca="1" ref="D884" ca="1">_xlfn.FIELDVALUE(Table1[[#This Row],[Team]],"image")</f>
        <v>#VALUE!</v>
      </c>
      <c r="E884" s="21" t="e" vm="34">
        <v>#VALUE!</v>
      </c>
      <c r="F884" s="11" t="str">
        <f>VLOOKUP(Table1[[#This Row],[pID]],FIFAdata5626[],7,FALSE)</f>
        <v>DEF</v>
      </c>
      <c r="G884" s="23">
        <v>66.666666666666657</v>
      </c>
      <c r="H884" s="11">
        <f>VLOOKUP(Table1[[#This Row],[pID]],FIFAdata5626[],8,FALSE)</f>
        <v>4</v>
      </c>
      <c r="I884" s="29" t="str">
        <f>IF(VLOOKUP(Table1[[#This Row],[pID]],FIFAdata5626[],9,FALSE)="playing","In the squad","Not selected")</f>
        <v>In the squad</v>
      </c>
      <c r="J884" s="11" t="str">
        <f>VLOOKUP(Table1[[#This Row],[Team]],Table2[],10,)</f>
        <v>Pot 3</v>
      </c>
      <c r="K884" s="11" t="str">
        <f>VLOOKUP(Table1[[#This Row],[Team]],Table2[],11,)</f>
        <v>Group I</v>
      </c>
      <c r="L884" s="2"/>
      <c r="M884" s="36">
        <v>0.83</v>
      </c>
      <c r="N884" s="37">
        <v>0.53</v>
      </c>
      <c r="O884" s="37">
        <v>0.28999999999999998</v>
      </c>
      <c r="P884" s="37">
        <v>0.16</v>
      </c>
      <c r="Q884" s="38">
        <v>0.05</v>
      </c>
      <c r="R884" s="39" t="b">
        <v>0</v>
      </c>
      <c r="S884" s="11"/>
      <c r="T884" s="44"/>
    </row>
    <row r="885" spans="1:20" ht="20.100000000000001" customHeight="1" x14ac:dyDescent="0.25">
      <c r="A885" s="11">
        <v>852</v>
      </c>
      <c r="B885" t="s">
        <v>707</v>
      </c>
      <c r="C885" s="21" t="str">
        <f>VLOOKUP(Table1[[#This Row],[pID]],FIFAdata5626[],5,)</f>
        <v>Torbjørn Heggem</v>
      </c>
      <c r="D885" s="11" t="e" cm="1" vm="33">
        <f t="array" aca="1" ref="D885" ca="1">_xlfn.FIELDVALUE(Table1[[#This Row],[Team]],"image")</f>
        <v>#VALUE!</v>
      </c>
      <c r="E885" s="21" t="e" vm="34">
        <v>#VALUE!</v>
      </c>
      <c r="F885" s="11" t="str">
        <f>VLOOKUP(Table1[[#This Row],[pID]],FIFAdata5626[],7,FALSE)</f>
        <v>DEF</v>
      </c>
      <c r="G885" s="23">
        <v>61.666666666666671</v>
      </c>
      <c r="H885" s="11">
        <f>VLOOKUP(Table1[[#This Row],[pID]],FIFAdata5626[],8,FALSE)</f>
        <v>3.7</v>
      </c>
      <c r="I885" s="28" t="str">
        <f>IF(VLOOKUP(Table1[[#This Row],[pID]],FIFAdata5626[],9,FALSE)="playing","In the squad","Not selected")</f>
        <v>In the squad</v>
      </c>
      <c r="J885" s="11" t="str">
        <f>VLOOKUP(Table1[[#This Row],[Team]],Table2[],10,)</f>
        <v>Pot 3</v>
      </c>
      <c r="K885" s="11" t="str">
        <f>VLOOKUP(Table1[[#This Row],[Team]],Table2[],11,)</f>
        <v>Group I</v>
      </c>
      <c r="L885" s="1"/>
      <c r="M885" s="36">
        <v>0.83</v>
      </c>
      <c r="N885" s="37">
        <v>0.53</v>
      </c>
      <c r="O885" s="37">
        <v>0.28999999999999998</v>
      </c>
      <c r="P885" s="37">
        <v>0.16</v>
      </c>
      <c r="Q885" s="38">
        <v>0.05</v>
      </c>
      <c r="R885" s="39" t="b">
        <v>0</v>
      </c>
      <c r="S885" s="11"/>
      <c r="T885" s="44"/>
    </row>
    <row r="886" spans="1:20" ht="20.100000000000001" customHeight="1" thickBot="1" x14ac:dyDescent="0.3">
      <c r="A886" s="20">
        <v>854</v>
      </c>
      <c r="B886" t="s">
        <v>708</v>
      </c>
      <c r="C886" s="22" t="str">
        <f>VLOOKUP(Table1[[#This Row],[pID]],FIFAdata5626[],5,)</f>
        <v>Henrik Falchener</v>
      </c>
      <c r="D886" s="20" t="e" cm="1" vm="33">
        <f t="array" aca="1" ref="D886" ca="1">_xlfn.FIELDVALUE(Table1[[#This Row],[Team]],"image")</f>
        <v>#VALUE!</v>
      </c>
      <c r="E886" s="22" t="e" vm="34">
        <v>#VALUE!</v>
      </c>
      <c r="F886" s="20" t="str">
        <f>VLOOKUP(Table1[[#This Row],[pID]],FIFAdata5626[],7,FALSE)</f>
        <v>DEF</v>
      </c>
      <c r="G886" s="24">
        <v>58.333333333333336</v>
      </c>
      <c r="H886" s="20">
        <f>VLOOKUP(Table1[[#This Row],[pID]],FIFAdata5626[],8,FALSE)</f>
        <v>3.5</v>
      </c>
      <c r="I886" s="30" t="str">
        <f>IF(VLOOKUP(Table1[[#This Row],[pID]],FIFAdata5626[],9,FALSE)="playing","In the squad","Not selected")</f>
        <v>In the squad</v>
      </c>
      <c r="J886" s="20" t="str">
        <f>VLOOKUP(Table1[[#This Row],[Team]],Table2[],10,)</f>
        <v>Pot 3</v>
      </c>
      <c r="K886" s="20" t="str">
        <f>VLOOKUP(Table1[[#This Row],[Team]],Table2[],11,)</f>
        <v>Group I</v>
      </c>
      <c r="L886" s="1"/>
      <c r="M886" s="40">
        <v>0.83</v>
      </c>
      <c r="N886" s="41">
        <v>0.53</v>
      </c>
      <c r="O886" s="41">
        <v>0.28999999999999998</v>
      </c>
      <c r="P886" s="41">
        <v>0.16</v>
      </c>
      <c r="Q886" s="42">
        <v>0.05</v>
      </c>
      <c r="R886" s="43" t="b">
        <v>0</v>
      </c>
      <c r="S886" s="20"/>
      <c r="T886" s="45"/>
    </row>
    <row r="887" spans="1:20" ht="20.100000000000001" customHeight="1" x14ac:dyDescent="0.25">
      <c r="A887" s="11">
        <v>1683</v>
      </c>
      <c r="B887" t="s">
        <v>1326</v>
      </c>
      <c r="C887" s="21" t="str">
        <f>VLOOKUP(Table1[[#This Row],[pID]],FIFAdata5626[],5,)</f>
        <v>Fredrik Aursnes</v>
      </c>
      <c r="D887" s="11" t="e" cm="1" vm="33">
        <f t="array" aca="1" ref="D887" ca="1">_xlfn.FIELDVALUE(Table1[[#This Row],[Team]],"image")</f>
        <v>#VALUE!</v>
      </c>
      <c r="E887" s="21" t="e" vm="34">
        <v>#VALUE!</v>
      </c>
      <c r="F887" s="11" t="str">
        <f>VLOOKUP(Table1[[#This Row],[pID]],FIFAdata5626[],7,FALSE)</f>
        <v>MID</v>
      </c>
      <c r="G887" s="23">
        <v>65</v>
      </c>
      <c r="H887" s="11">
        <f>VLOOKUP(Table1[[#This Row],[pID]],FIFAdata5626[],8,FALSE)</f>
        <v>6.5</v>
      </c>
      <c r="I887" s="28" t="str">
        <f>IF(VLOOKUP(Table1[[#This Row],[pID]],FIFAdata5626[],9,FALSE)="playing","In the squad","Not selected")</f>
        <v>In the squad</v>
      </c>
      <c r="J887" s="11" t="str">
        <f>VLOOKUP(Table1[[#This Row],[Team]],Table2[],10,)</f>
        <v>Pot 3</v>
      </c>
      <c r="K887" s="11" t="str">
        <f>VLOOKUP(Table1[[#This Row],[Team]],Table2[],11,)</f>
        <v>Group I</v>
      </c>
      <c r="L887" s="1"/>
      <c r="M887" s="36">
        <v>0.83</v>
      </c>
      <c r="N887" s="37">
        <v>0.53</v>
      </c>
      <c r="O887" s="37">
        <v>0.28999999999999998</v>
      </c>
      <c r="P887" s="37">
        <v>0.16</v>
      </c>
      <c r="Q887" s="38">
        <v>0.05</v>
      </c>
      <c r="R887" s="39" t="b">
        <v>0</v>
      </c>
      <c r="S887" s="11"/>
      <c r="T887" s="44"/>
    </row>
    <row r="888" spans="1:20" ht="20.100000000000001" customHeight="1" x14ac:dyDescent="0.25">
      <c r="A888" s="11">
        <v>864</v>
      </c>
      <c r="B888" t="s">
        <v>717</v>
      </c>
      <c r="C888" s="21" t="str">
        <f>VLOOKUP(Table1[[#This Row],[pID]],FIFAdata5626[],5,)</f>
        <v>Kristian Thorstvedt</v>
      </c>
      <c r="D888" s="11" t="e" cm="1" vm="33">
        <f t="array" aca="1" ref="D888" ca="1">_xlfn.FIELDVALUE(Table1[[#This Row],[Team]],"image")</f>
        <v>#VALUE!</v>
      </c>
      <c r="E888" s="21" t="e" vm="34">
        <v>#VALUE!</v>
      </c>
      <c r="F888" s="11" t="str">
        <f>VLOOKUP(Table1[[#This Row],[pID]],FIFAdata5626[],7,FALSE)</f>
        <v>MID</v>
      </c>
      <c r="G888" s="23">
        <v>62</v>
      </c>
      <c r="H888" s="11">
        <f>VLOOKUP(Table1[[#This Row],[pID]],FIFAdata5626[],8,FALSE)</f>
        <v>6.2</v>
      </c>
      <c r="I888" s="28" t="str">
        <f>IF(VLOOKUP(Table1[[#This Row],[pID]],FIFAdata5626[],9,FALSE)="playing","In the squad","Not selected")</f>
        <v>In the squad</v>
      </c>
      <c r="J888" s="11" t="str">
        <f>VLOOKUP(Table1[[#This Row],[Team]],Table2[],10,)</f>
        <v>Pot 3</v>
      </c>
      <c r="K888" s="11" t="str">
        <f>VLOOKUP(Table1[[#This Row],[Team]],Table2[],11,)</f>
        <v>Group I</v>
      </c>
      <c r="L888" s="1"/>
      <c r="M888" s="36">
        <v>0.83</v>
      </c>
      <c r="N888" s="37">
        <v>0.53</v>
      </c>
      <c r="O888" s="37">
        <v>0.28999999999999998</v>
      </c>
      <c r="P888" s="37">
        <v>0.16</v>
      </c>
      <c r="Q888" s="38">
        <v>0.05</v>
      </c>
      <c r="R888" s="39" t="b">
        <v>0</v>
      </c>
      <c r="S888" s="11"/>
      <c r="T888" s="44"/>
    </row>
    <row r="889" spans="1:20" ht="20.100000000000001" customHeight="1" x14ac:dyDescent="0.25">
      <c r="A889" s="11">
        <v>863</v>
      </c>
      <c r="B889" t="s">
        <v>716</v>
      </c>
      <c r="C889" s="21" t="str">
        <f>VLOOKUP(Table1[[#This Row],[pID]],FIFAdata5626[],5,)</f>
        <v>Antonio Nusa</v>
      </c>
      <c r="D889" s="11" t="e" cm="1" vm="33">
        <f t="array" aca="1" ref="D889" ca="1">_xlfn.FIELDVALUE(Table1[[#This Row],[Team]],"image")</f>
        <v>#VALUE!</v>
      </c>
      <c r="E889" s="21" t="e" vm="34">
        <v>#VALUE!</v>
      </c>
      <c r="F889" s="11" t="str">
        <f>VLOOKUP(Table1[[#This Row],[pID]],FIFAdata5626[],7,FALSE)</f>
        <v>MID</v>
      </c>
      <c r="G889" s="23">
        <v>61</v>
      </c>
      <c r="H889" s="11">
        <f>VLOOKUP(Table1[[#This Row],[pID]],FIFAdata5626[],8,FALSE)</f>
        <v>6.1</v>
      </c>
      <c r="I889" s="28" t="str">
        <f>IF(VLOOKUP(Table1[[#This Row],[pID]],FIFAdata5626[],9,FALSE)="playing","In the squad","Not selected")</f>
        <v>In the squad</v>
      </c>
      <c r="J889" s="11" t="str">
        <f>VLOOKUP(Table1[[#This Row],[Team]],Table2[],10,)</f>
        <v>Pot 3</v>
      </c>
      <c r="K889" s="11" t="str">
        <f>VLOOKUP(Table1[[#This Row],[Team]],Table2[],11,)</f>
        <v>Group I</v>
      </c>
      <c r="L889" s="1"/>
      <c r="M889" s="36">
        <v>0.83</v>
      </c>
      <c r="N889" s="37">
        <v>0.53</v>
      </c>
      <c r="O889" s="37">
        <v>0.28999999999999998</v>
      </c>
      <c r="P889" s="37">
        <v>0.16</v>
      </c>
      <c r="Q889" s="38">
        <v>0.05</v>
      </c>
      <c r="R889" s="39" t="b">
        <v>0</v>
      </c>
      <c r="S889" s="11"/>
      <c r="T889" s="44"/>
    </row>
    <row r="890" spans="1:20" ht="20.100000000000001" customHeight="1" x14ac:dyDescent="0.25">
      <c r="A890" s="11">
        <v>862</v>
      </c>
      <c r="B890" t="s">
        <v>715</v>
      </c>
      <c r="C890" s="21" t="str">
        <f>VLOOKUP(Table1[[#This Row],[pID]],FIFAdata5626[],5,)</f>
        <v>Jens Petter Hauge</v>
      </c>
      <c r="D890" s="11" t="e" cm="1" vm="33">
        <f t="array" aca="1" ref="D890" ca="1">_xlfn.FIELDVALUE(Table1[[#This Row],[Team]],"image")</f>
        <v>#VALUE!</v>
      </c>
      <c r="E890" s="21" t="e" vm="34">
        <v>#VALUE!</v>
      </c>
      <c r="F890" s="11" t="str">
        <f>VLOOKUP(Table1[[#This Row],[pID]],FIFAdata5626[],7,FALSE)</f>
        <v>MID</v>
      </c>
      <c r="G890" s="23">
        <v>59.000000000000007</v>
      </c>
      <c r="H890" s="11">
        <f>VLOOKUP(Table1[[#This Row],[pID]],FIFAdata5626[],8,FALSE)</f>
        <v>5.9</v>
      </c>
      <c r="I890" s="28" t="str">
        <f>IF(VLOOKUP(Table1[[#This Row],[pID]],FIFAdata5626[],9,FALSE)="playing","In the squad","Not selected")</f>
        <v>In the squad</v>
      </c>
      <c r="J890" s="11" t="str">
        <f>VLOOKUP(Table1[[#This Row],[Team]],Table2[],10,)</f>
        <v>Pot 3</v>
      </c>
      <c r="K890" s="11" t="str">
        <f>VLOOKUP(Table1[[#This Row],[Team]],Table2[],11,)</f>
        <v>Group I</v>
      </c>
      <c r="L890" s="1"/>
      <c r="M890" s="36">
        <v>0.83</v>
      </c>
      <c r="N890" s="37">
        <v>0.53</v>
      </c>
      <c r="O890" s="37">
        <v>0.28999999999999998</v>
      </c>
      <c r="P890" s="37">
        <v>0.16</v>
      </c>
      <c r="Q890" s="38">
        <v>0.05</v>
      </c>
      <c r="R890" s="39" t="b">
        <v>0</v>
      </c>
      <c r="S890" s="11"/>
      <c r="T890" s="44"/>
    </row>
    <row r="891" spans="1:20" ht="20.100000000000001" customHeight="1" x14ac:dyDescent="0.25">
      <c r="A891" s="11">
        <v>844</v>
      </c>
      <c r="B891" t="s">
        <v>699</v>
      </c>
      <c r="C891" s="21" t="str">
        <f>VLOOKUP(Table1[[#This Row],[pID]],FIFAdata5626[],5,)</f>
        <v>Morten Thorsby</v>
      </c>
      <c r="D891" s="11" t="e" cm="1" vm="33">
        <f t="array" aca="1" ref="D891" ca="1">_xlfn.FIELDVALUE(Table1[[#This Row],[Team]],"image")</f>
        <v>#VALUE!</v>
      </c>
      <c r="E891" s="21" t="e" vm="34">
        <v>#VALUE!</v>
      </c>
      <c r="F891" s="11" t="str">
        <f>VLOOKUP(Table1[[#This Row],[pID]],FIFAdata5626[],7,FALSE)</f>
        <v>MID</v>
      </c>
      <c r="G891" s="23">
        <v>55.999999999999993</v>
      </c>
      <c r="H891" s="11">
        <f>VLOOKUP(Table1[[#This Row],[pID]],FIFAdata5626[],8,FALSE)</f>
        <v>5.6</v>
      </c>
      <c r="I891" s="28" t="str">
        <f>IF(VLOOKUP(Table1[[#This Row],[pID]],FIFAdata5626[],9,FALSE)="playing","In the squad","Not selected")</f>
        <v>In the squad</v>
      </c>
      <c r="J891" s="11" t="str">
        <f>VLOOKUP(Table1[[#This Row],[Team]],Table2[],10,)</f>
        <v>Pot 3</v>
      </c>
      <c r="K891" s="11" t="str">
        <f>VLOOKUP(Table1[[#This Row],[Team]],Table2[],11,)</f>
        <v>Group I</v>
      </c>
      <c r="L891" s="1"/>
      <c r="M891" s="36">
        <v>0.83</v>
      </c>
      <c r="N891" s="37">
        <v>0.53</v>
      </c>
      <c r="O891" s="37">
        <v>0.28999999999999998</v>
      </c>
      <c r="P891" s="37">
        <v>0.16</v>
      </c>
      <c r="Q891" s="38">
        <v>0.05</v>
      </c>
      <c r="R891" s="39" t="b">
        <v>0</v>
      </c>
      <c r="S891" s="11"/>
      <c r="T891" s="44"/>
    </row>
    <row r="892" spans="1:20" ht="20.100000000000001" customHeight="1" x14ac:dyDescent="0.25">
      <c r="A892" s="11">
        <v>845</v>
      </c>
      <c r="B892" t="s">
        <v>700</v>
      </c>
      <c r="C892" s="21" t="str">
        <f>VLOOKUP(Table1[[#This Row],[pID]],FIFAdata5626[],5,)</f>
        <v>Patrick Berg</v>
      </c>
      <c r="D892" s="11" t="e" cm="1" vm="33">
        <f t="array" aca="1" ref="D892" ca="1">_xlfn.FIELDVALUE(Table1[[#This Row],[Team]],"image")</f>
        <v>#VALUE!</v>
      </c>
      <c r="E892" s="21" t="e" vm="34">
        <v>#VALUE!</v>
      </c>
      <c r="F892" s="11" t="str">
        <f>VLOOKUP(Table1[[#This Row],[pID]],FIFAdata5626[],7,FALSE)</f>
        <v>MID</v>
      </c>
      <c r="G892" s="23">
        <v>55.999999999999993</v>
      </c>
      <c r="H892" s="11">
        <f>VLOOKUP(Table1[[#This Row],[pID]],FIFAdata5626[],8,FALSE)</f>
        <v>5.6</v>
      </c>
      <c r="I892" s="28" t="str">
        <f>IF(VLOOKUP(Table1[[#This Row],[pID]],FIFAdata5626[],9,FALSE)="playing","In the squad","Not selected")</f>
        <v>In the squad</v>
      </c>
      <c r="J892" s="11" t="str">
        <f>VLOOKUP(Table1[[#This Row],[Team]],Table2[],10,)</f>
        <v>Pot 3</v>
      </c>
      <c r="K892" s="11" t="str">
        <f>VLOOKUP(Table1[[#This Row],[Team]],Table2[],11,)</f>
        <v>Group I</v>
      </c>
      <c r="L892" s="1"/>
      <c r="M892" s="36">
        <v>0.83</v>
      </c>
      <c r="N892" s="37">
        <v>0.53</v>
      </c>
      <c r="O892" s="37">
        <v>0.28999999999999998</v>
      </c>
      <c r="P892" s="37">
        <v>0.16</v>
      </c>
      <c r="Q892" s="38">
        <v>0.05</v>
      </c>
      <c r="R892" s="39" t="b">
        <v>0</v>
      </c>
      <c r="S892" s="11"/>
      <c r="T892" s="44"/>
    </row>
    <row r="893" spans="1:20" ht="20.100000000000001" customHeight="1" x14ac:dyDescent="0.25">
      <c r="A893" s="11">
        <v>1682</v>
      </c>
      <c r="B893" t="s">
        <v>1325</v>
      </c>
      <c r="C893" s="21" t="str">
        <f>VLOOKUP(Table1[[#This Row],[pID]],FIFAdata5626[],5,)</f>
        <v>Thelo Aasgaard</v>
      </c>
      <c r="D893" s="11" t="e" cm="1" vm="33">
        <f t="array" aca="1" ref="D893" ca="1">_xlfn.FIELDVALUE(Table1[[#This Row],[Team]],"image")</f>
        <v>#VALUE!</v>
      </c>
      <c r="E893" s="21" t="e" vm="34">
        <v>#VALUE!</v>
      </c>
      <c r="F893" s="11" t="str">
        <f>VLOOKUP(Table1[[#This Row],[pID]],FIFAdata5626[],7,FALSE)</f>
        <v>MID</v>
      </c>
      <c r="G893" s="23">
        <v>55.000000000000007</v>
      </c>
      <c r="H893" s="11">
        <f>VLOOKUP(Table1[[#This Row],[pID]],FIFAdata5626[],8,FALSE)</f>
        <v>5.5</v>
      </c>
      <c r="I893" s="28" t="str">
        <f>IF(VLOOKUP(Table1[[#This Row],[pID]],FIFAdata5626[],9,FALSE)="playing","In the squad","Not selected")</f>
        <v>In the squad</v>
      </c>
      <c r="J893" s="11" t="str">
        <f>VLOOKUP(Table1[[#This Row],[Team]],Table2[],10,)</f>
        <v>Pot 3</v>
      </c>
      <c r="K893" s="11" t="str">
        <f>VLOOKUP(Table1[[#This Row],[Team]],Table2[],11,)</f>
        <v>Group I</v>
      </c>
      <c r="L893" s="1"/>
      <c r="M893" s="36">
        <v>0.83</v>
      </c>
      <c r="N893" s="37">
        <v>0.53</v>
      </c>
      <c r="O893" s="37">
        <v>0.28999999999999998</v>
      </c>
      <c r="P893" s="37">
        <v>0.16</v>
      </c>
      <c r="Q893" s="38">
        <v>0.05</v>
      </c>
      <c r="R893" s="39" t="b">
        <v>0</v>
      </c>
      <c r="S893" s="11"/>
      <c r="T893" s="44"/>
    </row>
    <row r="894" spans="1:20" ht="20.100000000000001" customHeight="1" x14ac:dyDescent="0.25">
      <c r="A894" s="11">
        <v>843</v>
      </c>
      <c r="B894" t="s">
        <v>698</v>
      </c>
      <c r="C894" s="21" t="str">
        <f>VLOOKUP(Table1[[#This Row],[pID]],FIFAdata5626[],5,)</f>
        <v>Oscar Bobb</v>
      </c>
      <c r="D894" s="11" t="e" cm="1" vm="33">
        <f t="array" aca="1" ref="D894" ca="1">_xlfn.FIELDVALUE(Table1[[#This Row],[Team]],"image")</f>
        <v>#VALUE!</v>
      </c>
      <c r="E894" s="21" t="e" vm="34">
        <v>#VALUE!</v>
      </c>
      <c r="F894" s="11" t="str">
        <f>VLOOKUP(Table1[[#This Row],[pID]],FIFAdata5626[],7,FALSE)</f>
        <v>MID</v>
      </c>
      <c r="G894" s="23">
        <v>51</v>
      </c>
      <c r="H894" s="11">
        <f>VLOOKUP(Table1[[#This Row],[pID]],FIFAdata5626[],8,FALSE)</f>
        <v>5.0999999999999996</v>
      </c>
      <c r="I894" s="28" t="str">
        <f>IF(VLOOKUP(Table1[[#This Row],[pID]],FIFAdata5626[],9,FALSE)="playing","In the squad","Not selected")</f>
        <v>In the squad</v>
      </c>
      <c r="J894" s="11" t="str">
        <f>VLOOKUP(Table1[[#This Row],[Team]],Table2[],10,)</f>
        <v>Pot 3</v>
      </c>
      <c r="K894" s="11" t="str">
        <f>VLOOKUP(Table1[[#This Row],[Team]],Table2[],11,)</f>
        <v>Group I</v>
      </c>
      <c r="L894" s="1"/>
      <c r="M894" s="36">
        <v>0.83</v>
      </c>
      <c r="N894" s="37">
        <v>0.53</v>
      </c>
      <c r="O894" s="37">
        <v>0.28999999999999998</v>
      </c>
      <c r="P894" s="37">
        <v>0.16</v>
      </c>
      <c r="Q894" s="38">
        <v>0.05</v>
      </c>
      <c r="R894" s="39" t="b">
        <v>0</v>
      </c>
      <c r="S894" s="11"/>
      <c r="T894" s="44"/>
    </row>
    <row r="895" spans="1:20" ht="20.100000000000001" customHeight="1" x14ac:dyDescent="0.25">
      <c r="A895" s="11">
        <v>841</v>
      </c>
      <c r="B895" t="s">
        <v>697</v>
      </c>
      <c r="C895" s="21" t="str">
        <f>VLOOKUP(Table1[[#This Row],[pID]],FIFAdata5626[],5,)</f>
        <v>Sander Berge</v>
      </c>
      <c r="D895" s="11" t="e" cm="1" vm="33">
        <f t="array" aca="1" ref="D895" ca="1">_xlfn.FIELDVALUE(Table1[[#This Row],[Team]],"image")</f>
        <v>#VALUE!</v>
      </c>
      <c r="E895" s="21" t="e" vm="34">
        <v>#VALUE!</v>
      </c>
      <c r="F895" s="11" t="str">
        <f>VLOOKUP(Table1[[#This Row],[pID]],FIFAdata5626[],7,FALSE)</f>
        <v>MID</v>
      </c>
      <c r="G895" s="23">
        <v>47</v>
      </c>
      <c r="H895" s="11">
        <f>VLOOKUP(Table1[[#This Row],[pID]],FIFAdata5626[],8,FALSE)</f>
        <v>4.7</v>
      </c>
      <c r="I895" s="28" t="str">
        <f>IF(VLOOKUP(Table1[[#This Row],[pID]],FIFAdata5626[],9,FALSE)="playing","In the squad","Not selected")</f>
        <v>In the squad</v>
      </c>
      <c r="J895" s="11" t="str">
        <f>VLOOKUP(Table1[[#This Row],[Team]],Table2[],10,)</f>
        <v>Pot 3</v>
      </c>
      <c r="K895" s="11" t="str">
        <f>VLOOKUP(Table1[[#This Row],[Team]],Table2[],11,)</f>
        <v>Group I</v>
      </c>
      <c r="L895" s="1"/>
      <c r="M895" s="36">
        <v>0.83</v>
      </c>
      <c r="N895" s="37">
        <v>0.53</v>
      </c>
      <c r="O895" s="37">
        <v>0.28999999999999998</v>
      </c>
      <c r="P895" s="37">
        <v>0.16</v>
      </c>
      <c r="Q895" s="38">
        <v>0.05</v>
      </c>
      <c r="R895" s="39" t="b">
        <v>0</v>
      </c>
      <c r="S895" s="11"/>
      <c r="T895" s="44"/>
    </row>
    <row r="896" spans="1:20" ht="20.100000000000001" customHeight="1" x14ac:dyDescent="0.25">
      <c r="A896" s="11">
        <v>856</v>
      </c>
      <c r="B896" t="s">
        <v>710</v>
      </c>
      <c r="C896" s="21" t="str">
        <f>VLOOKUP(Table1[[#This Row],[pID]],FIFAdata5626[],5,)</f>
        <v>Alexander Sørloth</v>
      </c>
      <c r="D896" s="11" t="e" cm="1" vm="33">
        <f t="array" aca="1" ref="D896" ca="1">_xlfn.FIELDVALUE(Table1[[#This Row],[Team]],"image")</f>
        <v>#VALUE!</v>
      </c>
      <c r="E896" s="21" t="e" vm="34">
        <v>#VALUE!</v>
      </c>
      <c r="F896" s="11" t="str">
        <f>VLOOKUP(Table1[[#This Row],[pID]],FIFAdata5626[],7,FALSE)</f>
        <v>FWD</v>
      </c>
      <c r="G896" s="23">
        <v>64.761904761904759</v>
      </c>
      <c r="H896" s="11">
        <f>VLOOKUP(Table1[[#This Row],[pID]],FIFAdata5626[],8,FALSE)</f>
        <v>6.8</v>
      </c>
      <c r="I896" s="28" t="str">
        <f>IF(VLOOKUP(Table1[[#This Row],[pID]],FIFAdata5626[],9,FALSE)="playing","In the squad","Not selected")</f>
        <v>In the squad</v>
      </c>
      <c r="J896" s="11" t="str">
        <f>VLOOKUP(Table1[[#This Row],[Team]],Table2[],10,)</f>
        <v>Pot 3</v>
      </c>
      <c r="K896" s="11" t="str">
        <f>VLOOKUP(Table1[[#This Row],[Team]],Table2[],11,)</f>
        <v>Group I</v>
      </c>
      <c r="L896" s="1"/>
      <c r="M896" s="36">
        <v>0.83</v>
      </c>
      <c r="N896" s="37">
        <v>0.53</v>
      </c>
      <c r="O896" s="37">
        <v>0.28999999999999998</v>
      </c>
      <c r="P896" s="37">
        <v>0.16</v>
      </c>
      <c r="Q896" s="38">
        <v>0.05</v>
      </c>
      <c r="R896" s="39" t="b">
        <v>0</v>
      </c>
      <c r="S896" s="11"/>
      <c r="T896" s="44"/>
    </row>
    <row r="897" spans="1:20" ht="20.100000000000001" customHeight="1" x14ac:dyDescent="0.25">
      <c r="A897" s="11">
        <v>857</v>
      </c>
      <c r="B897" t="s">
        <v>711</v>
      </c>
      <c r="C897" s="21" t="str">
        <f>VLOOKUP(Table1[[#This Row],[pID]],FIFAdata5626[],5,)</f>
        <v>Andreas Schjelderup</v>
      </c>
      <c r="D897" s="11" t="e" cm="1" vm="33">
        <f t="array" aca="1" ref="D897" ca="1">_xlfn.FIELDVALUE(Table1[[#This Row],[Team]],"image")</f>
        <v>#VALUE!</v>
      </c>
      <c r="E897" s="21" t="e" vm="34">
        <v>#VALUE!</v>
      </c>
      <c r="F897" s="11" t="str">
        <f>VLOOKUP(Table1[[#This Row],[pID]],FIFAdata5626[],7,FALSE)</f>
        <v>FWD</v>
      </c>
      <c r="G897" s="23">
        <v>59.047619047619051</v>
      </c>
      <c r="H897" s="11">
        <f>VLOOKUP(Table1[[#This Row],[pID]],FIFAdata5626[],8,FALSE)</f>
        <v>6.2</v>
      </c>
      <c r="I897" s="28" t="str">
        <f>IF(VLOOKUP(Table1[[#This Row],[pID]],FIFAdata5626[],9,FALSE)="playing","In the squad","Not selected")</f>
        <v>In the squad</v>
      </c>
      <c r="J897" s="11" t="str">
        <f>VLOOKUP(Table1[[#This Row],[Team]],Table2[],10,)</f>
        <v>Pot 3</v>
      </c>
      <c r="K897" s="11" t="str">
        <f>VLOOKUP(Table1[[#This Row],[Team]],Table2[],11,)</f>
        <v>Group I</v>
      </c>
      <c r="L897" s="1"/>
      <c r="M897" s="36">
        <v>0.83</v>
      </c>
      <c r="N897" s="37">
        <v>0.53</v>
      </c>
      <c r="O897" s="37">
        <v>0.28999999999999998</v>
      </c>
      <c r="P897" s="37">
        <v>0.16</v>
      </c>
      <c r="Q897" s="38">
        <v>0.05</v>
      </c>
      <c r="R897" s="39" t="b">
        <v>0</v>
      </c>
      <c r="S897" s="11"/>
      <c r="T897" s="44"/>
    </row>
    <row r="898" spans="1:20" ht="20.100000000000001" customHeight="1" x14ac:dyDescent="0.25">
      <c r="A898" s="11">
        <v>858</v>
      </c>
      <c r="B898" t="s">
        <v>712</v>
      </c>
      <c r="C898" s="21" t="str">
        <f>VLOOKUP(Table1[[#This Row],[pID]],FIFAdata5626[],5,)</f>
        <v>Jørgen Strand Larsen</v>
      </c>
      <c r="D898" s="11" t="e" cm="1" vm="33">
        <f t="array" aca="1" ref="D898" ca="1">_xlfn.FIELDVALUE(Table1[[#This Row],[Team]],"image")</f>
        <v>#VALUE!</v>
      </c>
      <c r="E898" s="21" t="e" vm="34">
        <v>#VALUE!</v>
      </c>
      <c r="F898" s="11" t="str">
        <f>VLOOKUP(Table1[[#This Row],[pID]],FIFAdata5626[],7,FALSE)</f>
        <v>FWD</v>
      </c>
      <c r="G898" s="23">
        <v>53.333333333333336</v>
      </c>
      <c r="H898" s="11">
        <f>VLOOKUP(Table1[[#This Row],[pID]],FIFAdata5626[],8,FALSE)</f>
        <v>5.6</v>
      </c>
      <c r="I898" s="28" t="str">
        <f>IF(VLOOKUP(Table1[[#This Row],[pID]],FIFAdata5626[],9,FALSE)="playing","In the squad","Not selected")</f>
        <v>In the squad</v>
      </c>
      <c r="J898" s="11" t="str">
        <f>VLOOKUP(Table1[[#This Row],[Team]],Table2[],10,)</f>
        <v>Pot 3</v>
      </c>
      <c r="K898" s="11" t="str">
        <f>VLOOKUP(Table1[[#This Row],[Team]],Table2[],11,)</f>
        <v>Group I</v>
      </c>
      <c r="L898" s="1"/>
      <c r="M898" s="36">
        <v>0.83</v>
      </c>
      <c r="N898" s="37">
        <v>0.53</v>
      </c>
      <c r="O898" s="37">
        <v>0.28999999999999998</v>
      </c>
      <c r="P898" s="37">
        <v>0.16</v>
      </c>
      <c r="Q898" s="38">
        <v>0.05</v>
      </c>
      <c r="R898" s="39" t="b">
        <v>0</v>
      </c>
      <c r="S898" s="11"/>
      <c r="T898" s="44"/>
    </row>
    <row r="899" spans="1:20" ht="20.100000000000001" customHeight="1" x14ac:dyDescent="0.25">
      <c r="A899" s="11">
        <v>884</v>
      </c>
      <c r="B899" t="s">
        <v>737</v>
      </c>
      <c r="C899" s="21" t="str">
        <f>VLOOKUP(Table1[[#This Row],[pID]],FIFAdata5626[],5,)</f>
        <v>Luis Mejía</v>
      </c>
      <c r="D899" s="11" t="e" cm="1" vm="75">
        <f t="array" aca="1" ref="D899" ca="1">_xlfn.FIELDVALUE(Table1[[#This Row],[Team]],"image")</f>
        <v>#VALUE!</v>
      </c>
      <c r="E899" s="21" t="e" vm="76">
        <v>#VALUE!</v>
      </c>
      <c r="F899" s="11" t="str">
        <f>VLOOKUP(Table1[[#This Row],[pID]],FIFAdata5626[],7,FALSE)</f>
        <v>GK</v>
      </c>
      <c r="G899" s="23">
        <v>80</v>
      </c>
      <c r="H899" s="11">
        <f>VLOOKUP(Table1[[#This Row],[pID]],FIFAdata5626[],8,FALSE)</f>
        <v>4</v>
      </c>
      <c r="I899" s="29" t="str">
        <f>IF(VLOOKUP(Table1[[#This Row],[pID]],FIFAdata5626[],9,FALSE)="playing","In the squad","Not selected")</f>
        <v>In the squad</v>
      </c>
      <c r="J899" s="11" t="str">
        <f>VLOOKUP(Table1[[#This Row],[Team]],Table2[],10,)</f>
        <v>Pot 3</v>
      </c>
      <c r="K899" s="11" t="str">
        <f>VLOOKUP(Table1[[#This Row],[Team]],Table2[],11,)</f>
        <v>Group L</v>
      </c>
      <c r="L899" s="2"/>
      <c r="M899" s="36">
        <v>0.28999999999999998</v>
      </c>
      <c r="N899" s="37">
        <v>0.08</v>
      </c>
      <c r="O899" s="37">
        <v>0.04</v>
      </c>
      <c r="P899" s="37">
        <v>0.02</v>
      </c>
      <c r="Q899" s="38">
        <v>0.01</v>
      </c>
      <c r="R899" s="39" t="b">
        <v>0</v>
      </c>
      <c r="S899" s="11"/>
      <c r="T899" s="44"/>
    </row>
    <row r="900" spans="1:20" ht="20.100000000000001" customHeight="1" x14ac:dyDescent="0.25">
      <c r="A900" s="11">
        <v>885</v>
      </c>
      <c r="B900" t="s">
        <v>738</v>
      </c>
      <c r="C900" s="21" t="str">
        <f>VLOOKUP(Table1[[#This Row],[pID]],FIFAdata5626[],5,)</f>
        <v>Orlando Mosquera</v>
      </c>
      <c r="D900" s="11" t="e" cm="1" vm="75">
        <f t="array" aca="1" ref="D900" ca="1">_xlfn.FIELDVALUE(Table1[[#This Row],[Team]],"image")</f>
        <v>#VALUE!</v>
      </c>
      <c r="E900" s="21" t="e" vm="76">
        <v>#VALUE!</v>
      </c>
      <c r="F900" s="11" t="str">
        <f>VLOOKUP(Table1[[#This Row],[pID]],FIFAdata5626[],7,FALSE)</f>
        <v>GK</v>
      </c>
      <c r="G900" s="23">
        <v>78</v>
      </c>
      <c r="H900" s="11">
        <f>VLOOKUP(Table1[[#This Row],[pID]],FIFAdata5626[],8,FALSE)</f>
        <v>3.9</v>
      </c>
      <c r="I900" s="28" t="str">
        <f>IF(VLOOKUP(Table1[[#This Row],[pID]],FIFAdata5626[],9,FALSE)="playing","In the squad","Not selected")</f>
        <v>In the squad</v>
      </c>
      <c r="J900" s="11" t="str">
        <f>VLOOKUP(Table1[[#This Row],[Team]],Table2[],10,)</f>
        <v>Pot 3</v>
      </c>
      <c r="K900" s="11" t="str">
        <f>VLOOKUP(Table1[[#This Row],[Team]],Table2[],11,)</f>
        <v>Group L</v>
      </c>
      <c r="L900" s="1"/>
      <c r="M900" s="36">
        <v>0.28999999999999998</v>
      </c>
      <c r="N900" s="37">
        <v>0.08</v>
      </c>
      <c r="O900" s="37">
        <v>0.04</v>
      </c>
      <c r="P900" s="37">
        <v>0.02</v>
      </c>
      <c r="Q900" s="38">
        <v>0.01</v>
      </c>
      <c r="R900" s="39" t="b">
        <v>0</v>
      </c>
      <c r="S900" s="11"/>
      <c r="T900" s="44"/>
    </row>
    <row r="901" spans="1:20" ht="20.100000000000001" customHeight="1" x14ac:dyDescent="0.25">
      <c r="A901" s="11">
        <v>886</v>
      </c>
      <c r="B901" t="s">
        <v>739</v>
      </c>
      <c r="C901" s="21" t="str">
        <f>VLOOKUP(Table1[[#This Row],[pID]],FIFAdata5626[],5,)</f>
        <v>César Samudio</v>
      </c>
      <c r="D901" s="11" t="e" cm="1" vm="75">
        <f t="array" aca="1" ref="D901" ca="1">_xlfn.FIELDVALUE(Table1[[#This Row],[Team]],"image")</f>
        <v>#VALUE!</v>
      </c>
      <c r="E901" s="21" t="e" vm="76">
        <v>#VALUE!</v>
      </c>
      <c r="F901" s="11" t="str">
        <f>VLOOKUP(Table1[[#This Row],[pID]],FIFAdata5626[],7,FALSE)</f>
        <v>GK</v>
      </c>
      <c r="G901" s="23">
        <v>72</v>
      </c>
      <c r="H901" s="11">
        <f>VLOOKUP(Table1[[#This Row],[pID]],FIFAdata5626[],8,FALSE)</f>
        <v>3.6</v>
      </c>
      <c r="I901" s="28" t="str">
        <f>IF(VLOOKUP(Table1[[#This Row],[pID]],FIFAdata5626[],9,FALSE)="playing","In the squad","Not selected")</f>
        <v>In the squad</v>
      </c>
      <c r="J901" s="11" t="str">
        <f>VLOOKUP(Table1[[#This Row],[Team]],Table2[],10,)</f>
        <v>Pot 3</v>
      </c>
      <c r="K901" s="11" t="str">
        <f>VLOOKUP(Table1[[#This Row],[Team]],Table2[],11,)</f>
        <v>Group L</v>
      </c>
      <c r="L901" s="1"/>
      <c r="M901" s="36">
        <v>0.28999999999999998</v>
      </c>
      <c r="N901" s="37">
        <v>0.08</v>
      </c>
      <c r="O901" s="37">
        <v>0.04</v>
      </c>
      <c r="P901" s="37">
        <v>0.02</v>
      </c>
      <c r="Q901" s="38">
        <v>0.01</v>
      </c>
      <c r="R901" s="39" t="b">
        <v>0</v>
      </c>
      <c r="S901" s="11"/>
      <c r="T901" s="44"/>
    </row>
    <row r="902" spans="1:20" ht="20.100000000000001" customHeight="1" x14ac:dyDescent="0.25">
      <c r="A902" s="11">
        <v>870</v>
      </c>
      <c r="B902" t="s">
        <v>723</v>
      </c>
      <c r="C902" s="21" t="str">
        <f>VLOOKUP(Table1[[#This Row],[pID]],FIFAdata5626[],5,)</f>
        <v>Amir Murillo</v>
      </c>
      <c r="D902" s="11" t="e" cm="1" vm="75">
        <f t="array" aca="1" ref="D902" ca="1">_xlfn.FIELDVALUE(Table1[[#This Row],[Team]],"image")</f>
        <v>#VALUE!</v>
      </c>
      <c r="E902" s="21" t="e" vm="76">
        <v>#VALUE!</v>
      </c>
      <c r="F902" s="11" t="str">
        <f>VLOOKUP(Table1[[#This Row],[pID]],FIFAdata5626[],7,FALSE)</f>
        <v>DEF</v>
      </c>
      <c r="G902" s="23">
        <v>83.333333333333343</v>
      </c>
      <c r="H902" s="11">
        <f>VLOOKUP(Table1[[#This Row],[pID]],FIFAdata5626[],8,FALSE)</f>
        <v>5</v>
      </c>
      <c r="I902" s="29" t="str">
        <f>IF(VLOOKUP(Table1[[#This Row],[pID]],FIFAdata5626[],9,FALSE)="playing","In the squad","Not selected")</f>
        <v>In the squad</v>
      </c>
      <c r="J902" s="11" t="str">
        <f>VLOOKUP(Table1[[#This Row],[Team]],Table2[],10,)</f>
        <v>Pot 3</v>
      </c>
      <c r="K902" s="11" t="str">
        <f>VLOOKUP(Table1[[#This Row],[Team]],Table2[],11,)</f>
        <v>Group L</v>
      </c>
      <c r="L902" s="2"/>
      <c r="M902" s="36">
        <v>0.28999999999999998</v>
      </c>
      <c r="N902" s="37">
        <v>0.08</v>
      </c>
      <c r="O902" s="37">
        <v>0.04</v>
      </c>
      <c r="P902" s="37">
        <v>0.02</v>
      </c>
      <c r="Q902" s="38">
        <v>0.01</v>
      </c>
      <c r="R902" s="39" t="b">
        <v>0</v>
      </c>
      <c r="S902" s="11"/>
      <c r="T902" s="44"/>
    </row>
    <row r="903" spans="1:20" ht="20.100000000000001" customHeight="1" x14ac:dyDescent="0.25">
      <c r="A903" s="11">
        <v>871</v>
      </c>
      <c r="B903" t="s">
        <v>724</v>
      </c>
      <c r="C903" s="21" t="str">
        <f>VLOOKUP(Table1[[#This Row],[pID]],FIFAdata5626[],5,)</f>
        <v>José Córdoba</v>
      </c>
      <c r="D903" s="11" t="e" cm="1" vm="75">
        <f t="array" aca="1" ref="D903" ca="1">_xlfn.FIELDVALUE(Table1[[#This Row],[Team]],"image")</f>
        <v>#VALUE!</v>
      </c>
      <c r="E903" s="21" t="e" vm="76">
        <v>#VALUE!</v>
      </c>
      <c r="F903" s="11" t="str">
        <f>VLOOKUP(Table1[[#This Row],[pID]],FIFAdata5626[],7,FALSE)</f>
        <v>DEF</v>
      </c>
      <c r="G903" s="23">
        <v>66.666666666666657</v>
      </c>
      <c r="H903" s="11">
        <f>VLOOKUP(Table1[[#This Row],[pID]],FIFAdata5626[],8,FALSE)</f>
        <v>4</v>
      </c>
      <c r="I903" s="29" t="str">
        <f>IF(VLOOKUP(Table1[[#This Row],[pID]],FIFAdata5626[],9,FALSE)="playing","In the squad","Not selected")</f>
        <v>In the squad</v>
      </c>
      <c r="J903" s="11" t="str">
        <f>VLOOKUP(Table1[[#This Row],[Team]],Table2[],10,)</f>
        <v>Pot 3</v>
      </c>
      <c r="K903" s="11" t="str">
        <f>VLOOKUP(Table1[[#This Row],[Team]],Table2[],11,)</f>
        <v>Group L</v>
      </c>
      <c r="L903" s="2"/>
      <c r="M903" s="36">
        <v>0.28999999999999998</v>
      </c>
      <c r="N903" s="37">
        <v>0.08</v>
      </c>
      <c r="O903" s="37">
        <v>0.04</v>
      </c>
      <c r="P903" s="37">
        <v>0.02</v>
      </c>
      <c r="Q903" s="38">
        <v>0.01</v>
      </c>
      <c r="R903" s="39" t="b">
        <v>0</v>
      </c>
      <c r="S903" s="11"/>
      <c r="T903" s="44"/>
    </row>
    <row r="904" spans="1:20" ht="20.100000000000001" customHeight="1" x14ac:dyDescent="0.25">
      <c r="A904" s="11">
        <v>872</v>
      </c>
      <c r="B904" t="s">
        <v>725</v>
      </c>
      <c r="C904" s="21" t="str">
        <f>VLOOKUP(Table1[[#This Row],[pID]],FIFAdata5626[],5,)</f>
        <v>Éric Davis</v>
      </c>
      <c r="D904" s="11" t="e" cm="1" vm="75">
        <f t="array" aca="1" ref="D904" ca="1">_xlfn.FIELDVALUE(Table1[[#This Row],[Team]],"image")</f>
        <v>#VALUE!</v>
      </c>
      <c r="E904" s="21" t="e" vm="76">
        <v>#VALUE!</v>
      </c>
      <c r="F904" s="11" t="str">
        <f>VLOOKUP(Table1[[#This Row],[pID]],FIFAdata5626[],7,FALSE)</f>
        <v>DEF</v>
      </c>
      <c r="G904" s="23">
        <v>65</v>
      </c>
      <c r="H904" s="11">
        <f>VLOOKUP(Table1[[#This Row],[pID]],FIFAdata5626[],8,FALSE)</f>
        <v>3.9</v>
      </c>
      <c r="I904" s="28" t="str">
        <f>IF(VLOOKUP(Table1[[#This Row],[pID]],FIFAdata5626[],9,FALSE)="playing","In the squad","Not selected")</f>
        <v>In the squad</v>
      </c>
      <c r="J904" s="11" t="str">
        <f>VLOOKUP(Table1[[#This Row],[Team]],Table2[],10,)</f>
        <v>Pot 3</v>
      </c>
      <c r="K904" s="11" t="str">
        <f>VLOOKUP(Table1[[#This Row],[Team]],Table2[],11,)</f>
        <v>Group L</v>
      </c>
      <c r="L904" s="1"/>
      <c r="M904" s="36">
        <v>0.28999999999999998</v>
      </c>
      <c r="N904" s="37">
        <v>0.08</v>
      </c>
      <c r="O904" s="37">
        <v>0.04</v>
      </c>
      <c r="P904" s="37">
        <v>0.02</v>
      </c>
      <c r="Q904" s="38">
        <v>0.01</v>
      </c>
      <c r="R904" s="39" t="b">
        <v>0</v>
      </c>
      <c r="S904" s="11"/>
      <c r="T904" s="44"/>
    </row>
    <row r="905" spans="1:20" ht="20.100000000000001" customHeight="1" x14ac:dyDescent="0.25">
      <c r="A905" s="11">
        <v>2027</v>
      </c>
      <c r="B905" t="s">
        <v>1444</v>
      </c>
      <c r="C905" s="21" t="str">
        <f>VLOOKUP(Table1[[#This Row],[pID]],FIFAdata5626[],5,)</f>
        <v>Edgardo Fariña</v>
      </c>
      <c r="D905" s="11" t="e" cm="1" vm="75">
        <f t="array" aca="1" ref="D905" ca="1">_xlfn.FIELDVALUE(Table1[[#This Row],[Team]],"image")</f>
        <v>#VALUE!</v>
      </c>
      <c r="E905" s="21" t="e" vm="76">
        <v>#VALUE!</v>
      </c>
      <c r="F905" s="11" t="str">
        <f>VLOOKUP(Table1[[#This Row],[pID]],FIFAdata5626[],7,FALSE)</f>
        <v>DEF</v>
      </c>
      <c r="G905" s="23">
        <v>65</v>
      </c>
      <c r="H905" s="11">
        <f>VLOOKUP(Table1[[#This Row],[pID]],FIFAdata5626[],8,FALSE)</f>
        <v>3.9</v>
      </c>
      <c r="I905" s="28" t="str">
        <f>IF(VLOOKUP(Table1[[#This Row],[pID]],FIFAdata5626[],9,FALSE)="playing","In the squad","Not selected")</f>
        <v>In the squad</v>
      </c>
      <c r="J905" s="11" t="str">
        <f>VLOOKUP(Table1[[#This Row],[Team]],Table2[],10,)</f>
        <v>Pot 3</v>
      </c>
      <c r="K905" s="11" t="str">
        <f>VLOOKUP(Table1[[#This Row],[Team]],Table2[],11,)</f>
        <v>Group L</v>
      </c>
      <c r="L905" s="1"/>
      <c r="M905" s="36">
        <v>0.28999999999999998</v>
      </c>
      <c r="N905" s="37">
        <v>0.08</v>
      </c>
      <c r="O905" s="37">
        <v>0.04</v>
      </c>
      <c r="P905" s="37">
        <v>0.02</v>
      </c>
      <c r="Q905" s="38">
        <v>0.01</v>
      </c>
      <c r="R905" s="39" t="b">
        <v>0</v>
      </c>
      <c r="S905" s="11"/>
      <c r="T905" s="44"/>
    </row>
    <row r="906" spans="1:20" ht="20.100000000000001" customHeight="1" x14ac:dyDescent="0.25">
      <c r="A906" s="11">
        <v>2026</v>
      </c>
      <c r="B906" t="s">
        <v>1443</v>
      </c>
      <c r="C906" s="21" t="str">
        <f>VLOOKUP(Table1[[#This Row],[pID]],FIFAdata5626[],5,)</f>
        <v>Fidel Escobar</v>
      </c>
      <c r="D906" s="11" t="e" cm="1" vm="75">
        <f t="array" aca="1" ref="D906" ca="1">_xlfn.FIELDVALUE(Table1[[#This Row],[Team]],"image")</f>
        <v>#VALUE!</v>
      </c>
      <c r="E906" s="21" t="e" vm="76">
        <v>#VALUE!</v>
      </c>
      <c r="F906" s="11" t="str">
        <f>VLOOKUP(Table1[[#This Row],[pID]],FIFAdata5626[],7,FALSE)</f>
        <v>DEF</v>
      </c>
      <c r="G906" s="23">
        <v>63.333333333333329</v>
      </c>
      <c r="H906" s="11">
        <f>VLOOKUP(Table1[[#This Row],[pID]],FIFAdata5626[],8,FALSE)</f>
        <v>3.8</v>
      </c>
      <c r="I906" s="28" t="str">
        <f>IF(VLOOKUP(Table1[[#This Row],[pID]],FIFAdata5626[],9,FALSE)="playing","In the squad","Not selected")</f>
        <v>In the squad</v>
      </c>
      <c r="J906" s="11" t="str">
        <f>VLOOKUP(Table1[[#This Row],[Team]],Table2[],10,)</f>
        <v>Pot 3</v>
      </c>
      <c r="K906" s="11" t="str">
        <f>VLOOKUP(Table1[[#This Row],[Team]],Table2[],11,)</f>
        <v>Group L</v>
      </c>
      <c r="L906" s="1"/>
      <c r="M906" s="36">
        <v>0.28999999999999998</v>
      </c>
      <c r="N906" s="37">
        <v>0.08</v>
      </c>
      <c r="O906" s="37">
        <v>0.04</v>
      </c>
      <c r="P906" s="37">
        <v>0.02</v>
      </c>
      <c r="Q906" s="38">
        <v>0.01</v>
      </c>
      <c r="R906" s="39" t="b">
        <v>0</v>
      </c>
      <c r="S906" s="11"/>
      <c r="T906" s="44"/>
    </row>
    <row r="907" spans="1:20" ht="20.100000000000001" customHeight="1" x14ac:dyDescent="0.25">
      <c r="A907" s="11">
        <v>873</v>
      </c>
      <c r="B907" t="s">
        <v>726</v>
      </c>
      <c r="C907" s="21" t="str">
        <f>VLOOKUP(Table1[[#This Row],[pID]],FIFAdata5626[],5,)</f>
        <v>César Blackman</v>
      </c>
      <c r="D907" s="11" t="e" cm="1" vm="75">
        <f t="array" aca="1" ref="D907" ca="1">_xlfn.FIELDVALUE(Table1[[#This Row],[Team]],"image")</f>
        <v>#VALUE!</v>
      </c>
      <c r="E907" s="21" t="e" vm="76">
        <v>#VALUE!</v>
      </c>
      <c r="F907" s="11" t="str">
        <f>VLOOKUP(Table1[[#This Row],[pID]],FIFAdata5626[],7,FALSE)</f>
        <v>DEF</v>
      </c>
      <c r="G907" s="23">
        <v>61.666666666666671</v>
      </c>
      <c r="H907" s="11">
        <f>VLOOKUP(Table1[[#This Row],[pID]],FIFAdata5626[],8,FALSE)</f>
        <v>3.7</v>
      </c>
      <c r="I907" s="28" t="str">
        <f>IF(VLOOKUP(Table1[[#This Row],[pID]],FIFAdata5626[],9,FALSE)="playing","In the squad","Not selected")</f>
        <v>In the squad</v>
      </c>
      <c r="J907" s="11" t="str">
        <f>VLOOKUP(Table1[[#This Row],[Team]],Table2[],10,)</f>
        <v>Pot 3</v>
      </c>
      <c r="K907" s="11" t="str">
        <f>VLOOKUP(Table1[[#This Row],[Team]],Table2[],11,)</f>
        <v>Group L</v>
      </c>
      <c r="L907" s="1"/>
      <c r="M907" s="36">
        <v>0.28999999999999998</v>
      </c>
      <c r="N907" s="37">
        <v>0.08</v>
      </c>
      <c r="O907" s="37">
        <v>0.04</v>
      </c>
      <c r="P907" s="37">
        <v>0.02</v>
      </c>
      <c r="Q907" s="38">
        <v>0.01</v>
      </c>
      <c r="R907" s="39" t="b">
        <v>0</v>
      </c>
      <c r="S907" s="11"/>
      <c r="T907" s="44"/>
    </row>
    <row r="908" spans="1:20" ht="20.100000000000001" customHeight="1" x14ac:dyDescent="0.25">
      <c r="A908" s="11">
        <v>874</v>
      </c>
      <c r="B908" t="s">
        <v>727</v>
      </c>
      <c r="C908" s="21" t="str">
        <f>VLOOKUP(Table1[[#This Row],[pID]],FIFAdata5626[],5,)</f>
        <v>Andrés Andrade</v>
      </c>
      <c r="D908" s="11" t="e" cm="1" vm="75">
        <f t="array" aca="1" ref="D908" ca="1">_xlfn.FIELDVALUE(Table1[[#This Row],[Team]],"image")</f>
        <v>#VALUE!</v>
      </c>
      <c r="E908" s="21" t="e" vm="76">
        <v>#VALUE!</v>
      </c>
      <c r="F908" s="11" t="str">
        <f>VLOOKUP(Table1[[#This Row],[pID]],FIFAdata5626[],7,FALSE)</f>
        <v>DEF</v>
      </c>
      <c r="G908" s="23">
        <v>61.666666666666671</v>
      </c>
      <c r="H908" s="11">
        <f>VLOOKUP(Table1[[#This Row],[pID]],FIFAdata5626[],8,FALSE)</f>
        <v>3.7</v>
      </c>
      <c r="I908" s="28" t="str">
        <f>IF(VLOOKUP(Table1[[#This Row],[pID]],FIFAdata5626[],9,FALSE)="playing","In the squad","Not selected")</f>
        <v>In the squad</v>
      </c>
      <c r="J908" s="11" t="str">
        <f>VLOOKUP(Table1[[#This Row],[Team]],Table2[],10,)</f>
        <v>Pot 3</v>
      </c>
      <c r="K908" s="11" t="str">
        <f>VLOOKUP(Table1[[#This Row],[Team]],Table2[],11,)</f>
        <v>Group L</v>
      </c>
      <c r="L908" s="1"/>
      <c r="M908" s="36">
        <v>0.28999999999999998</v>
      </c>
      <c r="N908" s="37">
        <v>0.08</v>
      </c>
      <c r="O908" s="37">
        <v>0.04</v>
      </c>
      <c r="P908" s="37">
        <v>0.02</v>
      </c>
      <c r="Q908" s="38">
        <v>0.01</v>
      </c>
      <c r="R908" s="39" t="b">
        <v>0</v>
      </c>
      <c r="S908" s="11"/>
      <c r="T908" s="44"/>
    </row>
    <row r="909" spans="1:20" ht="20.100000000000001" customHeight="1" x14ac:dyDescent="0.25">
      <c r="A909" s="11">
        <v>875</v>
      </c>
      <c r="B909" t="s">
        <v>728</v>
      </c>
      <c r="C909" s="21" t="str">
        <f>VLOOKUP(Table1[[#This Row],[pID]],FIFAdata5626[],5,)</f>
        <v>Roderick Miller</v>
      </c>
      <c r="D909" s="11" t="e" cm="1" vm="75">
        <f t="array" aca="1" ref="D909" ca="1">_xlfn.FIELDVALUE(Table1[[#This Row],[Team]],"image")</f>
        <v>#VALUE!</v>
      </c>
      <c r="E909" s="21" t="e" vm="76">
        <v>#VALUE!</v>
      </c>
      <c r="F909" s="11" t="str">
        <f>VLOOKUP(Table1[[#This Row],[pID]],FIFAdata5626[],7,FALSE)</f>
        <v>DEF</v>
      </c>
      <c r="G909" s="23">
        <v>58.333333333333336</v>
      </c>
      <c r="H909" s="11">
        <f>VLOOKUP(Table1[[#This Row],[pID]],FIFAdata5626[],8,FALSE)</f>
        <v>3.5</v>
      </c>
      <c r="I909" s="28" t="str">
        <f>IF(VLOOKUP(Table1[[#This Row],[pID]],FIFAdata5626[],9,FALSE)="playing","In the squad","Not selected")</f>
        <v>In the squad</v>
      </c>
      <c r="J909" s="11" t="str">
        <f>VLOOKUP(Table1[[#This Row],[Team]],Table2[],10,)</f>
        <v>Pot 3</v>
      </c>
      <c r="K909" s="11" t="str">
        <f>VLOOKUP(Table1[[#This Row],[Team]],Table2[],11,)</f>
        <v>Group L</v>
      </c>
      <c r="L909" s="1"/>
      <c r="M909" s="36">
        <v>0.28999999999999998</v>
      </c>
      <c r="N909" s="37">
        <v>0.08</v>
      </c>
      <c r="O909" s="37">
        <v>0.04</v>
      </c>
      <c r="P909" s="37">
        <v>0.02</v>
      </c>
      <c r="Q909" s="38">
        <v>0.01</v>
      </c>
      <c r="R909" s="39" t="b">
        <v>0</v>
      </c>
      <c r="S909" s="11"/>
      <c r="T909" s="44"/>
    </row>
    <row r="910" spans="1:20" ht="20.100000000000001" customHeight="1" x14ac:dyDescent="0.25">
      <c r="A910" s="11">
        <v>876</v>
      </c>
      <c r="B910" t="s">
        <v>729</v>
      </c>
      <c r="C910" s="21" t="str">
        <f>VLOOKUP(Table1[[#This Row],[pID]],FIFAdata5626[],5,)</f>
        <v>Jiovany Ramos</v>
      </c>
      <c r="D910" s="11" t="e" cm="1" vm="75">
        <f t="array" aca="1" ref="D910" ca="1">_xlfn.FIELDVALUE(Table1[[#This Row],[Team]],"image")</f>
        <v>#VALUE!</v>
      </c>
      <c r="E910" s="21" t="e" vm="76">
        <v>#VALUE!</v>
      </c>
      <c r="F910" s="11" t="str">
        <f>VLOOKUP(Table1[[#This Row],[pID]],FIFAdata5626[],7,FALSE)</f>
        <v>DEF</v>
      </c>
      <c r="G910" s="23">
        <v>58.333333333333336</v>
      </c>
      <c r="H910" s="11">
        <f>VLOOKUP(Table1[[#This Row],[pID]],FIFAdata5626[],8,FALSE)</f>
        <v>3.5</v>
      </c>
      <c r="I910" s="28" t="str">
        <f>IF(VLOOKUP(Table1[[#This Row],[pID]],FIFAdata5626[],9,FALSE)="playing","In the squad","Not selected")</f>
        <v>In the squad</v>
      </c>
      <c r="J910" s="11" t="str">
        <f>VLOOKUP(Table1[[#This Row],[Team]],Table2[],10,)</f>
        <v>Pot 3</v>
      </c>
      <c r="K910" s="11" t="str">
        <f>VLOOKUP(Table1[[#This Row],[Team]],Table2[],11,)</f>
        <v>Group L</v>
      </c>
      <c r="L910" s="1"/>
      <c r="M910" s="36">
        <v>0.28999999999999998</v>
      </c>
      <c r="N910" s="37">
        <v>0.08</v>
      </c>
      <c r="O910" s="37">
        <v>0.04</v>
      </c>
      <c r="P910" s="37">
        <v>0.02</v>
      </c>
      <c r="Q910" s="38">
        <v>0.01</v>
      </c>
      <c r="R910" s="39" t="b">
        <v>0</v>
      </c>
      <c r="S910" s="11"/>
      <c r="T910" s="44"/>
    </row>
    <row r="911" spans="1:20" ht="20.100000000000001" customHeight="1" x14ac:dyDescent="0.25">
      <c r="A911" s="11">
        <v>878</v>
      </c>
      <c r="B911" t="s">
        <v>731</v>
      </c>
      <c r="C911" s="21" t="str">
        <f>VLOOKUP(Table1[[#This Row],[pID]],FIFAdata5626[],5,)</f>
        <v>Jorge Gutiérrez</v>
      </c>
      <c r="D911" s="11" t="e" cm="1" vm="75">
        <f t="array" aca="1" ref="D911" ca="1">_xlfn.FIELDVALUE(Table1[[#This Row],[Team]],"image")</f>
        <v>#VALUE!</v>
      </c>
      <c r="E911" s="21" t="e" vm="76">
        <v>#VALUE!</v>
      </c>
      <c r="F911" s="11" t="str">
        <f>VLOOKUP(Table1[[#This Row],[pID]],FIFAdata5626[],7,FALSE)</f>
        <v>DEF</v>
      </c>
      <c r="G911" s="23">
        <v>58.333333333333336</v>
      </c>
      <c r="H911" s="11">
        <f>VLOOKUP(Table1[[#This Row],[pID]],FIFAdata5626[],8,FALSE)</f>
        <v>3.5</v>
      </c>
      <c r="I911" s="28" t="str">
        <f>IF(VLOOKUP(Table1[[#This Row],[pID]],FIFAdata5626[],9,FALSE)="playing","In the squad","Not selected")</f>
        <v>In the squad</v>
      </c>
      <c r="J911" s="11" t="str">
        <f>VLOOKUP(Table1[[#This Row],[Team]],Table2[],10,)</f>
        <v>Pot 3</v>
      </c>
      <c r="K911" s="11" t="str">
        <f>VLOOKUP(Table1[[#This Row],[Team]],Table2[],11,)</f>
        <v>Group L</v>
      </c>
      <c r="L911" s="1"/>
      <c r="M911" s="36">
        <v>0.28999999999999998</v>
      </c>
      <c r="N911" s="37">
        <v>0.08</v>
      </c>
      <c r="O911" s="37">
        <v>0.04</v>
      </c>
      <c r="P911" s="37">
        <v>0.02</v>
      </c>
      <c r="Q911" s="38">
        <v>0.01</v>
      </c>
      <c r="R911" s="39" t="b">
        <v>0</v>
      </c>
      <c r="S911" s="11"/>
      <c r="T911" s="44"/>
    </row>
    <row r="912" spans="1:20" ht="20.100000000000001" customHeight="1" thickBot="1" x14ac:dyDescent="0.3">
      <c r="A912" s="20">
        <v>887</v>
      </c>
      <c r="B912" t="s">
        <v>740</v>
      </c>
      <c r="C912" s="22" t="str">
        <f>VLOOKUP(Table1[[#This Row],[pID]],FIFAdata5626[],5,)</f>
        <v>Adalberto Carrasquilla</v>
      </c>
      <c r="D912" s="20" t="e" cm="1" vm="75">
        <f t="array" aca="1" ref="D912" ca="1">_xlfn.FIELDVALUE(Table1[[#This Row],[Team]],"image")</f>
        <v>#VALUE!</v>
      </c>
      <c r="E912" s="22" t="e" vm="76">
        <v>#VALUE!</v>
      </c>
      <c r="F912" s="20" t="str">
        <f>VLOOKUP(Table1[[#This Row],[pID]],FIFAdata5626[],7,FALSE)</f>
        <v>MID</v>
      </c>
      <c r="G912" s="24">
        <v>65</v>
      </c>
      <c r="H912" s="20">
        <f>VLOOKUP(Table1[[#This Row],[pID]],FIFAdata5626[],8,FALSE)</f>
        <v>6.5</v>
      </c>
      <c r="I912" s="30" t="str">
        <f>IF(VLOOKUP(Table1[[#This Row],[pID]],FIFAdata5626[],9,FALSE)="playing","In the squad","Not selected")</f>
        <v>In the squad</v>
      </c>
      <c r="J912" s="20" t="str">
        <f>VLOOKUP(Table1[[#This Row],[Team]],Table2[],10,)</f>
        <v>Pot 3</v>
      </c>
      <c r="K912" s="20" t="str">
        <f>VLOOKUP(Table1[[#This Row],[Team]],Table2[],11,)</f>
        <v>Group L</v>
      </c>
      <c r="L912" s="1"/>
      <c r="M912" s="40">
        <v>0.28999999999999998</v>
      </c>
      <c r="N912" s="41">
        <v>0.08</v>
      </c>
      <c r="O912" s="41">
        <v>0.04</v>
      </c>
      <c r="P912" s="41">
        <v>0.02</v>
      </c>
      <c r="Q912" s="42">
        <v>0.01</v>
      </c>
      <c r="R912" s="43" t="b">
        <v>0</v>
      </c>
      <c r="S912" s="20"/>
      <c r="T912" s="45"/>
    </row>
    <row r="913" spans="1:20" ht="20.100000000000001" customHeight="1" x14ac:dyDescent="0.25">
      <c r="A913" s="11">
        <v>867</v>
      </c>
      <c r="B913" t="s">
        <v>720</v>
      </c>
      <c r="C913" s="21" t="str">
        <f>VLOOKUP(Table1[[#This Row],[pID]],FIFAdata5626[],5,)</f>
        <v>Yoel Bárcenas</v>
      </c>
      <c r="D913" s="11" t="e" cm="1" vm="75">
        <f t="array" aca="1" ref="D913" ca="1">_xlfn.FIELDVALUE(Table1[[#This Row],[Team]],"image")</f>
        <v>#VALUE!</v>
      </c>
      <c r="E913" s="21" t="e" vm="76">
        <v>#VALUE!</v>
      </c>
      <c r="F913" s="11" t="str">
        <f>VLOOKUP(Table1[[#This Row],[pID]],FIFAdata5626[],7,FALSE)</f>
        <v>MID</v>
      </c>
      <c r="G913" s="23">
        <v>55.999999999999993</v>
      </c>
      <c r="H913" s="11">
        <f>VLOOKUP(Table1[[#This Row],[pID]],FIFAdata5626[],8,FALSE)</f>
        <v>5.6</v>
      </c>
      <c r="I913" s="28" t="str">
        <f>IF(VLOOKUP(Table1[[#This Row],[pID]],FIFAdata5626[],9,FALSE)="playing","In the squad","Not selected")</f>
        <v>In the squad</v>
      </c>
      <c r="J913" s="11" t="str">
        <f>VLOOKUP(Table1[[#This Row],[Team]],Table2[],10,)</f>
        <v>Pot 3</v>
      </c>
      <c r="K913" s="11" t="str">
        <f>VLOOKUP(Table1[[#This Row],[Team]],Table2[],11,)</f>
        <v>Group L</v>
      </c>
      <c r="L913" s="1"/>
      <c r="M913" s="36">
        <v>0.28999999999999998</v>
      </c>
      <c r="N913" s="37">
        <v>0.08</v>
      </c>
      <c r="O913" s="37">
        <v>0.04</v>
      </c>
      <c r="P913" s="37">
        <v>0.02</v>
      </c>
      <c r="Q913" s="38">
        <v>0.01</v>
      </c>
      <c r="R913" s="39" t="b">
        <v>0</v>
      </c>
      <c r="S913" s="11"/>
      <c r="T913" s="44"/>
    </row>
    <row r="914" spans="1:20" ht="20.100000000000001" customHeight="1" x14ac:dyDescent="0.25">
      <c r="A914" s="11">
        <v>868</v>
      </c>
      <c r="B914" t="s">
        <v>721</v>
      </c>
      <c r="C914" s="21" t="str">
        <f>VLOOKUP(Table1[[#This Row],[pID]],FIFAdata5626[],5,)</f>
        <v>José Luis Rodríguez</v>
      </c>
      <c r="D914" s="11" t="e" cm="1" vm="75">
        <f t="array" aca="1" ref="D914" ca="1">_xlfn.FIELDVALUE(Table1[[#This Row],[Team]],"image")</f>
        <v>#VALUE!</v>
      </c>
      <c r="E914" s="21" t="e" vm="76">
        <v>#VALUE!</v>
      </c>
      <c r="F914" s="11" t="str">
        <f>VLOOKUP(Table1[[#This Row],[pID]],FIFAdata5626[],7,FALSE)</f>
        <v>MID</v>
      </c>
      <c r="G914" s="23">
        <v>55.999999999999993</v>
      </c>
      <c r="H914" s="11">
        <f>VLOOKUP(Table1[[#This Row],[pID]],FIFAdata5626[],8,FALSE)</f>
        <v>5.6</v>
      </c>
      <c r="I914" s="28" t="str">
        <f>IF(VLOOKUP(Table1[[#This Row],[pID]],FIFAdata5626[],9,FALSE)="playing","In the squad","Not selected")</f>
        <v>In the squad</v>
      </c>
      <c r="J914" s="11" t="str">
        <f>VLOOKUP(Table1[[#This Row],[Team]],Table2[],10,)</f>
        <v>Pot 3</v>
      </c>
      <c r="K914" s="11" t="str">
        <f>VLOOKUP(Table1[[#This Row],[Team]],Table2[],11,)</f>
        <v>Group L</v>
      </c>
      <c r="L914" s="1"/>
      <c r="M914" s="36">
        <v>0.28999999999999998</v>
      </c>
      <c r="N914" s="37">
        <v>0.08</v>
      </c>
      <c r="O914" s="37">
        <v>0.04</v>
      </c>
      <c r="P914" s="37">
        <v>0.02</v>
      </c>
      <c r="Q914" s="38">
        <v>0.01</v>
      </c>
      <c r="R914" s="39" t="b">
        <v>0</v>
      </c>
      <c r="S914" s="11"/>
      <c r="T914" s="44"/>
    </row>
    <row r="915" spans="1:20" ht="20.100000000000001" customHeight="1" x14ac:dyDescent="0.25">
      <c r="A915" s="11">
        <v>869</v>
      </c>
      <c r="B915" t="s">
        <v>722</v>
      </c>
      <c r="C915" s="21" t="str">
        <f>VLOOKUP(Table1[[#This Row],[pID]],FIFAdata5626[],5,)</f>
        <v>Aníbal Godoy</v>
      </c>
      <c r="D915" s="11" t="e" cm="1" vm="75">
        <f t="array" aca="1" ref="D915" ca="1">_xlfn.FIELDVALUE(Table1[[#This Row],[Team]],"image")</f>
        <v>#VALUE!</v>
      </c>
      <c r="E915" s="21" t="e" vm="76">
        <v>#VALUE!</v>
      </c>
      <c r="F915" s="11" t="str">
        <f>VLOOKUP(Table1[[#This Row],[pID]],FIFAdata5626[],7,FALSE)</f>
        <v>MID</v>
      </c>
      <c r="G915" s="23">
        <v>55.999999999999993</v>
      </c>
      <c r="H915" s="11">
        <f>VLOOKUP(Table1[[#This Row],[pID]],FIFAdata5626[],8,FALSE)</f>
        <v>5.6</v>
      </c>
      <c r="I915" s="28" t="str">
        <f>IF(VLOOKUP(Table1[[#This Row],[pID]],FIFAdata5626[],9,FALSE)="playing","In the squad","Not selected")</f>
        <v>In the squad</v>
      </c>
      <c r="J915" s="11" t="str">
        <f>VLOOKUP(Table1[[#This Row],[Team]],Table2[],10,)</f>
        <v>Pot 3</v>
      </c>
      <c r="K915" s="11" t="str">
        <f>VLOOKUP(Table1[[#This Row],[Team]],Table2[],11,)</f>
        <v>Group L</v>
      </c>
      <c r="L915" s="1"/>
      <c r="M915" s="36">
        <v>0.28999999999999998</v>
      </c>
      <c r="N915" s="37">
        <v>0.08</v>
      </c>
      <c r="O915" s="37">
        <v>0.04</v>
      </c>
      <c r="P915" s="37">
        <v>0.02</v>
      </c>
      <c r="Q915" s="38">
        <v>0.01</v>
      </c>
      <c r="R915" s="39" t="b">
        <v>0</v>
      </c>
      <c r="S915" s="11"/>
      <c r="T915" s="44"/>
    </row>
    <row r="916" spans="1:20" ht="20.100000000000001" customHeight="1" x14ac:dyDescent="0.25">
      <c r="A916" s="11">
        <v>866</v>
      </c>
      <c r="B916" t="s">
        <v>719</v>
      </c>
      <c r="C916" s="21" t="str">
        <f>VLOOKUP(Table1[[#This Row],[pID]],FIFAdata5626[],5,)</f>
        <v>Cristian Martínez</v>
      </c>
      <c r="D916" s="11" t="e" cm="1" vm="75">
        <f t="array" aca="1" ref="D916" ca="1">_xlfn.FIELDVALUE(Table1[[#This Row],[Team]],"image")</f>
        <v>#VALUE!</v>
      </c>
      <c r="E916" s="21" t="e" vm="76">
        <v>#VALUE!</v>
      </c>
      <c r="F916" s="11" t="str">
        <f>VLOOKUP(Table1[[#This Row],[pID]],FIFAdata5626[],7,FALSE)</f>
        <v>MID</v>
      </c>
      <c r="G916" s="23">
        <v>53</v>
      </c>
      <c r="H916" s="11">
        <f>VLOOKUP(Table1[[#This Row],[pID]],FIFAdata5626[],8,FALSE)</f>
        <v>5.3</v>
      </c>
      <c r="I916" s="28" t="str">
        <f>IF(VLOOKUP(Table1[[#This Row],[pID]],FIFAdata5626[],9,FALSE)="playing","In the squad","Not selected")</f>
        <v>In the squad</v>
      </c>
      <c r="J916" s="11" t="str">
        <f>VLOOKUP(Table1[[#This Row],[Team]],Table2[],10,)</f>
        <v>Pot 3</v>
      </c>
      <c r="K916" s="11" t="str">
        <f>VLOOKUP(Table1[[#This Row],[Team]],Table2[],11,)</f>
        <v>Group L</v>
      </c>
      <c r="L916" s="1"/>
      <c r="M916" s="36">
        <v>0.28999999999999998</v>
      </c>
      <c r="N916" s="37">
        <v>0.08</v>
      </c>
      <c r="O916" s="37">
        <v>0.04</v>
      </c>
      <c r="P916" s="37">
        <v>0.02</v>
      </c>
      <c r="Q916" s="38">
        <v>0.01</v>
      </c>
      <c r="R916" s="39" t="b">
        <v>0</v>
      </c>
      <c r="S916" s="11"/>
      <c r="T916" s="44"/>
    </row>
    <row r="917" spans="1:20" ht="20.100000000000001" customHeight="1" x14ac:dyDescent="0.25">
      <c r="A917" s="11">
        <v>865</v>
      </c>
      <c r="B917" t="s">
        <v>718</v>
      </c>
      <c r="C917" s="21" t="str">
        <f>VLOOKUP(Table1[[#This Row],[pID]],FIFAdata5626[],5,)</f>
        <v>Carlos Harvey</v>
      </c>
      <c r="D917" s="11" t="e" cm="1" vm="75">
        <f t="array" aca="1" ref="D917" ca="1">_xlfn.FIELDVALUE(Table1[[#This Row],[Team]],"image")</f>
        <v>#VALUE!</v>
      </c>
      <c r="E917" s="21" t="e" vm="76">
        <v>#VALUE!</v>
      </c>
      <c r="F917" s="11" t="str">
        <f>VLOOKUP(Table1[[#This Row],[pID]],FIFAdata5626[],7,FALSE)</f>
        <v>MID</v>
      </c>
      <c r="G917" s="23">
        <v>49.000000000000007</v>
      </c>
      <c r="H917" s="11">
        <f>VLOOKUP(Table1[[#This Row],[pID]],FIFAdata5626[],8,FALSE)</f>
        <v>4.9000000000000004</v>
      </c>
      <c r="I917" s="28" t="str">
        <f>IF(VLOOKUP(Table1[[#This Row],[pID]],FIFAdata5626[],9,FALSE)="playing","In the squad","Not selected")</f>
        <v>In the squad</v>
      </c>
      <c r="J917" s="11" t="str">
        <f>VLOOKUP(Table1[[#This Row],[Team]],Table2[],10,)</f>
        <v>Pot 3</v>
      </c>
      <c r="K917" s="11" t="str">
        <f>VLOOKUP(Table1[[#This Row],[Team]],Table2[],11,)</f>
        <v>Group L</v>
      </c>
      <c r="L917" s="1"/>
      <c r="M917" s="36">
        <v>0.28999999999999998</v>
      </c>
      <c r="N917" s="37">
        <v>0.08</v>
      </c>
      <c r="O917" s="37">
        <v>0.04</v>
      </c>
      <c r="P917" s="37">
        <v>0.02</v>
      </c>
      <c r="Q917" s="38">
        <v>0.01</v>
      </c>
      <c r="R917" s="39" t="b">
        <v>0</v>
      </c>
      <c r="S917" s="11"/>
      <c r="T917" s="44"/>
    </row>
    <row r="918" spans="1:20" ht="20.100000000000001" customHeight="1" x14ac:dyDescent="0.25">
      <c r="A918" s="11">
        <v>881</v>
      </c>
      <c r="B918" t="s">
        <v>734</v>
      </c>
      <c r="C918" s="21" t="str">
        <f>VLOOKUP(Table1[[#This Row],[pID]],FIFAdata5626[],5,)</f>
        <v>Cecilio Waterman</v>
      </c>
      <c r="D918" s="11" t="e" cm="1" vm="75">
        <f t="array" aca="1" ref="D918" ca="1">_xlfn.FIELDVALUE(Table1[[#This Row],[Team]],"image")</f>
        <v>#VALUE!</v>
      </c>
      <c r="E918" s="21" t="e" vm="76">
        <v>#VALUE!</v>
      </c>
      <c r="F918" s="11" t="str">
        <f>VLOOKUP(Table1[[#This Row],[pID]],FIFAdata5626[],7,FALSE)</f>
        <v>FWD</v>
      </c>
      <c r="G918" s="23">
        <v>47.619047619047613</v>
      </c>
      <c r="H918" s="11">
        <f>VLOOKUP(Table1[[#This Row],[pID]],FIFAdata5626[],8,FALSE)</f>
        <v>5</v>
      </c>
      <c r="I918" s="29" t="str">
        <f>IF(VLOOKUP(Table1[[#This Row],[pID]],FIFAdata5626[],9,FALSE)="playing","In the squad","Not selected")</f>
        <v>In the squad</v>
      </c>
      <c r="J918" s="11" t="str">
        <f>VLOOKUP(Table1[[#This Row],[Team]],Table2[],10,)</f>
        <v>Pot 3</v>
      </c>
      <c r="K918" s="11" t="str">
        <f>VLOOKUP(Table1[[#This Row],[Team]],Table2[],11,)</f>
        <v>Group L</v>
      </c>
      <c r="L918" s="2"/>
      <c r="M918" s="36">
        <v>0.28999999999999998</v>
      </c>
      <c r="N918" s="37">
        <v>0.08</v>
      </c>
      <c r="O918" s="37">
        <v>0.04</v>
      </c>
      <c r="P918" s="37">
        <v>0.02</v>
      </c>
      <c r="Q918" s="38">
        <v>0.01</v>
      </c>
      <c r="R918" s="39" t="b">
        <v>0</v>
      </c>
      <c r="S918" s="11"/>
      <c r="T918" s="44"/>
    </row>
    <row r="919" spans="1:20" ht="20.100000000000001" customHeight="1" x14ac:dyDescent="0.25">
      <c r="A919" s="11">
        <v>879</v>
      </c>
      <c r="B919" t="s">
        <v>732</v>
      </c>
      <c r="C919" s="21" t="str">
        <f>VLOOKUP(Table1[[#This Row],[pID]],FIFAdata5626[],5,)</f>
        <v>Ismael Díaz</v>
      </c>
      <c r="D919" s="11" t="e" cm="1" vm="75">
        <f t="array" aca="1" ref="D919" ca="1">_xlfn.FIELDVALUE(Table1[[#This Row],[Team]],"image")</f>
        <v>#VALUE!</v>
      </c>
      <c r="E919" s="21" t="e" vm="76">
        <v>#VALUE!</v>
      </c>
      <c r="F919" s="11" t="str">
        <f>VLOOKUP(Table1[[#This Row],[pID]],FIFAdata5626[],7,FALSE)</f>
        <v>FWD</v>
      </c>
      <c r="G919" s="23">
        <v>46.666666666666664</v>
      </c>
      <c r="H919" s="11">
        <f>VLOOKUP(Table1[[#This Row],[pID]],FIFAdata5626[],8,FALSE)</f>
        <v>4.9000000000000004</v>
      </c>
      <c r="I919" s="28" t="str">
        <f>IF(VLOOKUP(Table1[[#This Row],[pID]],FIFAdata5626[],9,FALSE)="playing","In the squad","Not selected")</f>
        <v>In the squad</v>
      </c>
      <c r="J919" s="11" t="str">
        <f>VLOOKUP(Table1[[#This Row],[Team]],Table2[],10,)</f>
        <v>Pot 3</v>
      </c>
      <c r="K919" s="11" t="str">
        <f>VLOOKUP(Table1[[#This Row],[Team]],Table2[],11,)</f>
        <v>Group L</v>
      </c>
      <c r="L919" s="1"/>
      <c r="M919" s="36">
        <v>0.28999999999999998</v>
      </c>
      <c r="N919" s="37">
        <v>0.08</v>
      </c>
      <c r="O919" s="37">
        <v>0.04</v>
      </c>
      <c r="P919" s="37">
        <v>0.02</v>
      </c>
      <c r="Q919" s="38">
        <v>0.01</v>
      </c>
      <c r="R919" s="39" t="b">
        <v>0</v>
      </c>
      <c r="S919" s="11"/>
      <c r="T919" s="44"/>
    </row>
    <row r="920" spans="1:20" ht="20.100000000000001" customHeight="1" x14ac:dyDescent="0.25">
      <c r="A920" s="11">
        <v>880</v>
      </c>
      <c r="B920" t="s">
        <v>733</v>
      </c>
      <c r="C920" s="21" t="str">
        <f>VLOOKUP(Table1[[#This Row],[pID]],FIFAdata5626[],5,)</f>
        <v>José Fajardo</v>
      </c>
      <c r="D920" s="11" t="e" cm="1" vm="75">
        <f t="array" aca="1" ref="D920" ca="1">_xlfn.FIELDVALUE(Table1[[#This Row],[Team]],"image")</f>
        <v>#VALUE!</v>
      </c>
      <c r="E920" s="21" t="e" vm="76">
        <v>#VALUE!</v>
      </c>
      <c r="F920" s="11" t="str">
        <f>VLOOKUP(Table1[[#This Row],[pID]],FIFAdata5626[],7,FALSE)</f>
        <v>FWD</v>
      </c>
      <c r="G920" s="23">
        <v>44.761904761904766</v>
      </c>
      <c r="H920" s="11">
        <f>VLOOKUP(Table1[[#This Row],[pID]],FIFAdata5626[],8,FALSE)</f>
        <v>4.7</v>
      </c>
      <c r="I920" s="28" t="str">
        <f>IF(VLOOKUP(Table1[[#This Row],[pID]],FIFAdata5626[],9,FALSE)="playing","In the squad","Not selected")</f>
        <v>In the squad</v>
      </c>
      <c r="J920" s="11" t="str">
        <f>VLOOKUP(Table1[[#This Row],[Team]],Table2[],10,)</f>
        <v>Pot 3</v>
      </c>
      <c r="K920" s="11" t="str">
        <f>VLOOKUP(Table1[[#This Row],[Team]],Table2[],11,)</f>
        <v>Group L</v>
      </c>
      <c r="L920" s="1"/>
      <c r="M920" s="36">
        <v>0.28999999999999998</v>
      </c>
      <c r="N920" s="37">
        <v>0.08</v>
      </c>
      <c r="O920" s="37">
        <v>0.04</v>
      </c>
      <c r="P920" s="37">
        <v>0.02</v>
      </c>
      <c r="Q920" s="38">
        <v>0.01</v>
      </c>
      <c r="R920" s="39" t="b">
        <v>0</v>
      </c>
      <c r="S920" s="11"/>
      <c r="T920" s="44"/>
    </row>
    <row r="921" spans="1:20" ht="20.100000000000001" customHeight="1" x14ac:dyDescent="0.25">
      <c r="A921" s="11">
        <v>2030</v>
      </c>
      <c r="B921" t="s">
        <v>1447</v>
      </c>
      <c r="C921" s="21" t="str">
        <f>VLOOKUP(Table1[[#This Row],[pID]],FIFAdata5626[],5,)</f>
        <v>Tomás Rodríguez</v>
      </c>
      <c r="D921" s="11" t="e" cm="1" vm="75">
        <f t="array" aca="1" ref="D921" ca="1">_xlfn.FIELDVALUE(Table1[[#This Row],[Team]],"image")</f>
        <v>#VALUE!</v>
      </c>
      <c r="E921" s="21" t="e" vm="76">
        <v>#VALUE!</v>
      </c>
      <c r="F921" s="11" t="str">
        <f>VLOOKUP(Table1[[#This Row],[pID]],FIFAdata5626[],7,FALSE)</f>
        <v>FWD</v>
      </c>
      <c r="G921" s="23">
        <v>42.857142857142854</v>
      </c>
      <c r="H921" s="11">
        <f>VLOOKUP(Table1[[#This Row],[pID]],FIFAdata5626[],8,FALSE)</f>
        <v>4.5</v>
      </c>
      <c r="I921" s="28" t="str">
        <f>IF(VLOOKUP(Table1[[#This Row],[pID]],FIFAdata5626[],9,FALSE)="playing","In the squad","Not selected")</f>
        <v>In the squad</v>
      </c>
      <c r="J921" s="11" t="str">
        <f>VLOOKUP(Table1[[#This Row],[Team]],Table2[],10,)</f>
        <v>Pot 3</v>
      </c>
      <c r="K921" s="11" t="str">
        <f>VLOOKUP(Table1[[#This Row],[Team]],Table2[],11,)</f>
        <v>Group L</v>
      </c>
      <c r="L921" s="1"/>
      <c r="M921" s="36">
        <v>0.28999999999999998</v>
      </c>
      <c r="N921" s="37">
        <v>0.08</v>
      </c>
      <c r="O921" s="37">
        <v>0.04</v>
      </c>
      <c r="P921" s="37">
        <v>0.02</v>
      </c>
      <c r="Q921" s="38">
        <v>0.01</v>
      </c>
      <c r="R921" s="39" t="b">
        <v>0</v>
      </c>
      <c r="S921" s="11"/>
      <c r="T921" s="44"/>
    </row>
    <row r="922" spans="1:20" ht="20.100000000000001" customHeight="1" x14ac:dyDescent="0.25">
      <c r="A922" s="11">
        <v>882</v>
      </c>
      <c r="B922" t="s">
        <v>735</v>
      </c>
      <c r="C922" s="21" t="str">
        <f>VLOOKUP(Table1[[#This Row],[pID]],FIFAdata5626[],5,)</f>
        <v>César Yanis</v>
      </c>
      <c r="D922" s="11" t="e" cm="1" vm="75">
        <f t="array" aca="1" ref="D922" ca="1">_xlfn.FIELDVALUE(Table1[[#This Row],[Team]],"image")</f>
        <v>#VALUE!</v>
      </c>
      <c r="E922" s="21" t="e" vm="76">
        <v>#VALUE!</v>
      </c>
      <c r="F922" s="11" t="str">
        <f>VLOOKUP(Table1[[#This Row],[pID]],FIFAdata5626[],7,FALSE)</f>
        <v>FWD</v>
      </c>
      <c r="G922" s="23">
        <v>41.904761904761905</v>
      </c>
      <c r="H922" s="11">
        <f>VLOOKUP(Table1[[#This Row],[pID]],FIFAdata5626[],8,FALSE)</f>
        <v>4.4000000000000004</v>
      </c>
      <c r="I922" s="28" t="str">
        <f>IF(VLOOKUP(Table1[[#This Row],[pID]],FIFAdata5626[],9,FALSE)="playing","In the squad","Not selected")</f>
        <v>In the squad</v>
      </c>
      <c r="J922" s="11" t="str">
        <f>VLOOKUP(Table1[[#This Row],[Team]],Table2[],10,)</f>
        <v>Pot 3</v>
      </c>
      <c r="K922" s="11" t="str">
        <f>VLOOKUP(Table1[[#This Row],[Team]],Table2[],11,)</f>
        <v>Group L</v>
      </c>
      <c r="L922" s="1"/>
      <c r="M922" s="36">
        <v>0.28999999999999998</v>
      </c>
      <c r="N922" s="37">
        <v>0.08</v>
      </c>
      <c r="O922" s="37">
        <v>0.04</v>
      </c>
      <c r="P922" s="37">
        <v>0.02</v>
      </c>
      <c r="Q922" s="38">
        <v>0.01</v>
      </c>
      <c r="R922" s="39" t="b">
        <v>0</v>
      </c>
      <c r="S922" s="11"/>
      <c r="T922" s="44"/>
    </row>
    <row r="923" spans="1:20" ht="20.100000000000001" customHeight="1" x14ac:dyDescent="0.25">
      <c r="A923" s="11">
        <v>2029</v>
      </c>
      <c r="B923" t="s">
        <v>1446</v>
      </c>
      <c r="C923" s="21" t="str">
        <f>VLOOKUP(Table1[[#This Row],[pID]],FIFAdata5626[],5,)</f>
        <v>Azarías Londoño</v>
      </c>
      <c r="D923" s="11" t="e" cm="1" vm="75">
        <f t="array" aca="1" ref="D923" ca="1">_xlfn.FIELDVALUE(Table1[[#This Row],[Team]],"image")</f>
        <v>#VALUE!</v>
      </c>
      <c r="E923" s="21" t="e" vm="76">
        <v>#VALUE!</v>
      </c>
      <c r="F923" s="11" t="str">
        <f>VLOOKUP(Table1[[#This Row],[pID]],FIFAdata5626[],7,FALSE)</f>
        <v>FWD</v>
      </c>
      <c r="G923" s="23">
        <v>41.904761904761905</v>
      </c>
      <c r="H923" s="11">
        <f>VLOOKUP(Table1[[#This Row],[pID]],FIFAdata5626[],8,FALSE)</f>
        <v>4.4000000000000004</v>
      </c>
      <c r="I923" s="28" t="str">
        <f>IF(VLOOKUP(Table1[[#This Row],[pID]],FIFAdata5626[],9,FALSE)="playing","In the squad","Not selected")</f>
        <v>In the squad</v>
      </c>
      <c r="J923" s="11" t="str">
        <f>VLOOKUP(Table1[[#This Row],[Team]],Table2[],10,)</f>
        <v>Pot 3</v>
      </c>
      <c r="K923" s="11" t="str">
        <f>VLOOKUP(Table1[[#This Row],[Team]],Table2[],11,)</f>
        <v>Group L</v>
      </c>
      <c r="L923" s="1"/>
      <c r="M923" s="36">
        <v>0.28999999999999998</v>
      </c>
      <c r="N923" s="37">
        <v>0.08</v>
      </c>
      <c r="O923" s="37">
        <v>0.04</v>
      </c>
      <c r="P923" s="37">
        <v>0.02</v>
      </c>
      <c r="Q923" s="38">
        <v>0.01</v>
      </c>
      <c r="R923" s="39" t="b">
        <v>0</v>
      </c>
      <c r="S923" s="11"/>
      <c r="T923" s="44"/>
    </row>
    <row r="924" spans="1:20" ht="20.100000000000001" customHeight="1" x14ac:dyDescent="0.25">
      <c r="A924" s="11">
        <v>2028</v>
      </c>
      <c r="B924" t="s">
        <v>1445</v>
      </c>
      <c r="C924" s="21" t="str">
        <f>VLOOKUP(Table1[[#This Row],[pID]],FIFAdata5626[],5,)</f>
        <v>Alberto Quintero</v>
      </c>
      <c r="D924" s="11" t="e" cm="1" vm="75">
        <f t="array" aca="1" ref="D924" ca="1">_xlfn.FIELDVALUE(Table1[[#This Row],[Team]],"image")</f>
        <v>#VALUE!</v>
      </c>
      <c r="E924" s="21" t="e" vm="76">
        <v>#VALUE!</v>
      </c>
      <c r="F924" s="11" t="str">
        <f>VLOOKUP(Table1[[#This Row],[pID]],FIFAdata5626[],7,FALSE)</f>
        <v>FWD</v>
      </c>
      <c r="G924" s="23">
        <v>40</v>
      </c>
      <c r="H924" s="11">
        <f>VLOOKUP(Table1[[#This Row],[pID]],FIFAdata5626[],8,FALSE)</f>
        <v>4.2</v>
      </c>
      <c r="I924" s="28" t="str">
        <f>IF(VLOOKUP(Table1[[#This Row],[pID]],FIFAdata5626[],9,FALSE)="playing","In the squad","Not selected")</f>
        <v>In the squad</v>
      </c>
      <c r="J924" s="11" t="str">
        <f>VLOOKUP(Table1[[#This Row],[Team]],Table2[],10,)</f>
        <v>Pot 3</v>
      </c>
      <c r="K924" s="11" t="str">
        <f>VLOOKUP(Table1[[#This Row],[Team]],Table2[],11,)</f>
        <v>Group L</v>
      </c>
      <c r="L924" s="1"/>
      <c r="M924" s="36">
        <v>0.28999999999999998</v>
      </c>
      <c r="N924" s="37">
        <v>0.08</v>
      </c>
      <c r="O924" s="37">
        <v>0.04</v>
      </c>
      <c r="P924" s="37">
        <v>0.02</v>
      </c>
      <c r="Q924" s="38">
        <v>0.01</v>
      </c>
      <c r="R924" s="39" t="b">
        <v>0</v>
      </c>
      <c r="S924" s="11"/>
      <c r="T924" s="44"/>
    </row>
    <row r="925" spans="1:20" ht="20.100000000000001" customHeight="1" x14ac:dyDescent="0.25">
      <c r="A925" s="11">
        <v>908</v>
      </c>
      <c r="B925" t="s">
        <v>761</v>
      </c>
      <c r="C925" s="21" t="str">
        <f>VLOOKUP(Table1[[#This Row],[pID]],FIFAdata5626[],5,)</f>
        <v>Roberto Fernández</v>
      </c>
      <c r="D925" s="11" t="e" cm="1" vm="77">
        <f t="array" aca="1" ref="D925" ca="1">_xlfn.FIELDVALUE(Table1[[#This Row],[Team]],"image")</f>
        <v>#VALUE!</v>
      </c>
      <c r="E925" s="21" t="e" vm="78">
        <v>#VALUE!</v>
      </c>
      <c r="F925" s="11" t="str">
        <f>VLOOKUP(Table1[[#This Row],[pID]],FIFAdata5626[],7,FALSE)</f>
        <v>GK</v>
      </c>
      <c r="G925" s="23">
        <v>80</v>
      </c>
      <c r="H925" s="11">
        <f>VLOOKUP(Table1[[#This Row],[pID]],FIFAdata5626[],8,FALSE)</f>
        <v>4</v>
      </c>
      <c r="I925" s="29" t="str">
        <f>IF(VLOOKUP(Table1[[#This Row],[pID]],FIFAdata5626[],9,FALSE)="playing","In the squad","Not selected")</f>
        <v>In the squad</v>
      </c>
      <c r="J925" s="11" t="str">
        <f>VLOOKUP(Table1[[#This Row],[Team]],Table2[],10,)</f>
        <v>Pot 3</v>
      </c>
      <c r="K925" s="11" t="str">
        <f>VLOOKUP(Table1[[#This Row],[Team]],Table2[],11,)</f>
        <v>Group D</v>
      </c>
      <c r="L925" s="2"/>
      <c r="M925" s="36">
        <v>0.65</v>
      </c>
      <c r="N925" s="37">
        <v>0.26</v>
      </c>
      <c r="O925" s="37">
        <v>0.1</v>
      </c>
      <c r="P925" s="37">
        <v>0.03</v>
      </c>
      <c r="Q925" s="38">
        <v>0.01</v>
      </c>
      <c r="R925" s="39" t="b">
        <v>0</v>
      </c>
      <c r="S925" s="11"/>
      <c r="T925" s="44"/>
    </row>
    <row r="926" spans="1:20" ht="20.100000000000001" customHeight="1" x14ac:dyDescent="0.25">
      <c r="A926" s="11">
        <v>909</v>
      </c>
      <c r="B926" t="s">
        <v>762</v>
      </c>
      <c r="C926" s="21" t="str">
        <f>VLOOKUP(Table1[[#This Row],[pID]],FIFAdata5626[],5,)</f>
        <v>Gastón Olveira</v>
      </c>
      <c r="D926" s="11" t="e" cm="1" vm="77">
        <f t="array" aca="1" ref="D926" ca="1">_xlfn.FIELDVALUE(Table1[[#This Row],[Team]],"image")</f>
        <v>#VALUE!</v>
      </c>
      <c r="E926" s="21" t="e" vm="78">
        <v>#VALUE!</v>
      </c>
      <c r="F926" s="11" t="str">
        <f>VLOOKUP(Table1[[#This Row],[pID]],FIFAdata5626[],7,FALSE)</f>
        <v>GK</v>
      </c>
      <c r="G926" s="23">
        <v>76</v>
      </c>
      <c r="H926" s="11">
        <f>VLOOKUP(Table1[[#This Row],[pID]],FIFAdata5626[],8,FALSE)</f>
        <v>3.8</v>
      </c>
      <c r="I926" s="28" t="str">
        <f>IF(VLOOKUP(Table1[[#This Row],[pID]],FIFAdata5626[],9,FALSE)="playing","In the squad","Not selected")</f>
        <v>In the squad</v>
      </c>
      <c r="J926" s="11" t="str">
        <f>VLOOKUP(Table1[[#This Row],[Team]],Table2[],10,)</f>
        <v>Pot 3</v>
      </c>
      <c r="K926" s="11" t="str">
        <f>VLOOKUP(Table1[[#This Row],[Team]],Table2[],11,)</f>
        <v>Group D</v>
      </c>
      <c r="L926" s="1"/>
      <c r="M926" s="36">
        <v>0.65</v>
      </c>
      <c r="N926" s="37">
        <v>0.26</v>
      </c>
      <c r="O926" s="37">
        <v>0.1</v>
      </c>
      <c r="P926" s="37">
        <v>0.03</v>
      </c>
      <c r="Q926" s="38">
        <v>0.01</v>
      </c>
      <c r="R926" s="39" t="b">
        <v>0</v>
      </c>
      <c r="S926" s="11"/>
      <c r="T926" s="44"/>
    </row>
    <row r="927" spans="1:20" ht="20.100000000000001" customHeight="1" x14ac:dyDescent="0.25">
      <c r="A927" s="11">
        <v>910</v>
      </c>
      <c r="B927" t="s">
        <v>763</v>
      </c>
      <c r="C927" s="21" t="str">
        <f>VLOOKUP(Table1[[#This Row],[pID]],FIFAdata5626[],5,)</f>
        <v>Orlando Gill</v>
      </c>
      <c r="D927" s="11" t="e" cm="1" vm="77">
        <f t="array" aca="1" ref="D927" ca="1">_xlfn.FIELDVALUE(Table1[[#This Row],[Team]],"image")</f>
        <v>#VALUE!</v>
      </c>
      <c r="E927" s="21" t="e" vm="78">
        <v>#VALUE!</v>
      </c>
      <c r="F927" s="11" t="str">
        <f>VLOOKUP(Table1[[#This Row],[pID]],FIFAdata5626[],7,FALSE)</f>
        <v>GK</v>
      </c>
      <c r="G927" s="23">
        <v>70</v>
      </c>
      <c r="H927" s="11">
        <f>VLOOKUP(Table1[[#This Row],[pID]],FIFAdata5626[],8,FALSE)</f>
        <v>3.5</v>
      </c>
      <c r="I927" s="28" t="str">
        <f>IF(VLOOKUP(Table1[[#This Row],[pID]],FIFAdata5626[],9,FALSE)="playing","In the squad","Not selected")</f>
        <v>In the squad</v>
      </c>
      <c r="J927" s="11" t="str">
        <f>VLOOKUP(Table1[[#This Row],[Team]],Table2[],10,)</f>
        <v>Pot 3</v>
      </c>
      <c r="K927" s="11" t="str">
        <f>VLOOKUP(Table1[[#This Row],[Team]],Table2[],11,)</f>
        <v>Group D</v>
      </c>
      <c r="L927" s="1"/>
      <c r="M927" s="36">
        <v>0.65</v>
      </c>
      <c r="N927" s="37">
        <v>0.26</v>
      </c>
      <c r="O927" s="37">
        <v>0.1</v>
      </c>
      <c r="P927" s="37">
        <v>0.03</v>
      </c>
      <c r="Q927" s="38">
        <v>0.01</v>
      </c>
      <c r="R927" s="39" t="b">
        <v>0</v>
      </c>
      <c r="S927" s="11"/>
      <c r="T927" s="44"/>
    </row>
    <row r="928" spans="1:20" ht="20.100000000000001" customHeight="1" x14ac:dyDescent="0.25">
      <c r="A928" s="11">
        <v>893</v>
      </c>
      <c r="B928" t="s">
        <v>746</v>
      </c>
      <c r="C928" s="21" t="str">
        <f>VLOOKUP(Table1[[#This Row],[pID]],FIFAdata5626[],5,)</f>
        <v>Gustavo Gómez</v>
      </c>
      <c r="D928" s="11" t="e" cm="1" vm="77">
        <f t="array" aca="1" ref="D928" ca="1">_xlfn.FIELDVALUE(Table1[[#This Row],[Team]],"image")</f>
        <v>#VALUE!</v>
      </c>
      <c r="E928" s="21" t="e" vm="78">
        <v>#VALUE!</v>
      </c>
      <c r="F928" s="11" t="str">
        <f>VLOOKUP(Table1[[#This Row],[pID]],FIFAdata5626[],7,FALSE)</f>
        <v>DEF</v>
      </c>
      <c r="G928" s="23">
        <v>76.666666666666657</v>
      </c>
      <c r="H928" s="11">
        <f>VLOOKUP(Table1[[#This Row],[pID]],FIFAdata5626[],8,FALSE)</f>
        <v>4.5999999999999996</v>
      </c>
      <c r="I928" s="28" t="str">
        <f>IF(VLOOKUP(Table1[[#This Row],[pID]],FIFAdata5626[],9,FALSE)="playing","In the squad","Not selected")</f>
        <v>In the squad</v>
      </c>
      <c r="J928" s="11" t="str">
        <f>VLOOKUP(Table1[[#This Row],[Team]],Table2[],10,)</f>
        <v>Pot 3</v>
      </c>
      <c r="K928" s="11" t="str">
        <f>VLOOKUP(Table1[[#This Row],[Team]],Table2[],11,)</f>
        <v>Group D</v>
      </c>
      <c r="L928" s="1"/>
      <c r="M928" s="36">
        <v>0.65</v>
      </c>
      <c r="N928" s="37">
        <v>0.26</v>
      </c>
      <c r="O928" s="37">
        <v>0.1</v>
      </c>
      <c r="P928" s="37">
        <v>0.03</v>
      </c>
      <c r="Q928" s="38">
        <v>0.01</v>
      </c>
      <c r="R928" s="39" t="b">
        <v>0</v>
      </c>
      <c r="S928" s="11"/>
      <c r="T928" s="44"/>
    </row>
    <row r="929" spans="1:20" ht="20.100000000000001" customHeight="1" x14ac:dyDescent="0.25">
      <c r="A929" s="11">
        <v>894</v>
      </c>
      <c r="B929" t="s">
        <v>747</v>
      </c>
      <c r="C929" s="21" t="str">
        <f>VLOOKUP(Table1[[#This Row],[pID]],FIFAdata5626[],5,)</f>
        <v>Júnior Alonso</v>
      </c>
      <c r="D929" s="11" t="e" cm="1" vm="77">
        <f t="array" aca="1" ref="D929" ca="1">_xlfn.FIELDVALUE(Table1[[#This Row],[Team]],"image")</f>
        <v>#VALUE!</v>
      </c>
      <c r="E929" s="21" t="e" vm="78">
        <v>#VALUE!</v>
      </c>
      <c r="F929" s="11" t="str">
        <f>VLOOKUP(Table1[[#This Row],[pID]],FIFAdata5626[],7,FALSE)</f>
        <v>DEF</v>
      </c>
      <c r="G929" s="23">
        <v>68.333333333333329</v>
      </c>
      <c r="H929" s="11">
        <f>VLOOKUP(Table1[[#This Row],[pID]],FIFAdata5626[],8,FALSE)</f>
        <v>4.0999999999999996</v>
      </c>
      <c r="I929" s="28" t="str">
        <f>IF(VLOOKUP(Table1[[#This Row],[pID]],FIFAdata5626[],9,FALSE)="playing","In the squad","Not selected")</f>
        <v>In the squad</v>
      </c>
      <c r="J929" s="11" t="str">
        <f>VLOOKUP(Table1[[#This Row],[Team]],Table2[],10,)</f>
        <v>Pot 3</v>
      </c>
      <c r="K929" s="11" t="str">
        <f>VLOOKUP(Table1[[#This Row],[Team]],Table2[],11,)</f>
        <v>Group D</v>
      </c>
      <c r="L929" s="1"/>
      <c r="M929" s="36">
        <v>0.65</v>
      </c>
      <c r="N929" s="37">
        <v>0.26</v>
      </c>
      <c r="O929" s="37">
        <v>0.1</v>
      </c>
      <c r="P929" s="37">
        <v>0.03</v>
      </c>
      <c r="Q929" s="38">
        <v>0.01</v>
      </c>
      <c r="R929" s="39" t="b">
        <v>0</v>
      </c>
      <c r="S929" s="11"/>
      <c r="T929" s="44"/>
    </row>
    <row r="930" spans="1:20" ht="20.100000000000001" customHeight="1" x14ac:dyDescent="0.25">
      <c r="A930" s="11">
        <v>895</v>
      </c>
      <c r="B930" t="s">
        <v>748</v>
      </c>
      <c r="C930" s="21" t="str">
        <f>VLOOKUP(Table1[[#This Row],[pID]],FIFAdata5626[],5,)</f>
        <v>Omar Alderete</v>
      </c>
      <c r="D930" s="11" t="e" cm="1" vm="77">
        <f t="array" aca="1" ref="D930" ca="1">_xlfn.FIELDVALUE(Table1[[#This Row],[Team]],"image")</f>
        <v>#VALUE!</v>
      </c>
      <c r="E930" s="21" t="e" vm="78">
        <v>#VALUE!</v>
      </c>
      <c r="F930" s="11" t="str">
        <f>VLOOKUP(Table1[[#This Row],[pID]],FIFAdata5626[],7,FALSE)</f>
        <v>DEF</v>
      </c>
      <c r="G930" s="23">
        <v>68.333333333333329</v>
      </c>
      <c r="H930" s="11">
        <f>VLOOKUP(Table1[[#This Row],[pID]],FIFAdata5626[],8,FALSE)</f>
        <v>4.0999999999999996</v>
      </c>
      <c r="I930" s="28" t="str">
        <f>IF(VLOOKUP(Table1[[#This Row],[pID]],FIFAdata5626[],9,FALSE)="playing","In the squad","Not selected")</f>
        <v>In the squad</v>
      </c>
      <c r="J930" s="11" t="str">
        <f>VLOOKUP(Table1[[#This Row],[Team]],Table2[],10,)</f>
        <v>Pot 3</v>
      </c>
      <c r="K930" s="11" t="str">
        <f>VLOOKUP(Table1[[#This Row],[Team]],Table2[],11,)</f>
        <v>Group D</v>
      </c>
      <c r="L930" s="1"/>
      <c r="M930" s="36">
        <v>0.65</v>
      </c>
      <c r="N930" s="37">
        <v>0.26</v>
      </c>
      <c r="O930" s="37">
        <v>0.1</v>
      </c>
      <c r="P930" s="37">
        <v>0.03</v>
      </c>
      <c r="Q930" s="38">
        <v>0.01</v>
      </c>
      <c r="R930" s="39" t="b">
        <v>0</v>
      </c>
      <c r="S930" s="11"/>
      <c r="T930" s="44"/>
    </row>
    <row r="931" spans="1:20" ht="20.100000000000001" customHeight="1" x14ac:dyDescent="0.25">
      <c r="A931" s="11">
        <v>896</v>
      </c>
      <c r="B931" t="s">
        <v>749</v>
      </c>
      <c r="C931" s="21" t="str">
        <f>VLOOKUP(Table1[[#This Row],[pID]],FIFAdata5626[],5,)</f>
        <v>Fabián Balbuena</v>
      </c>
      <c r="D931" s="11" t="e" cm="1" vm="77">
        <f t="array" aca="1" ref="D931" ca="1">_xlfn.FIELDVALUE(Table1[[#This Row],[Team]],"image")</f>
        <v>#VALUE!</v>
      </c>
      <c r="E931" s="21" t="e" vm="78">
        <v>#VALUE!</v>
      </c>
      <c r="F931" s="11" t="str">
        <f>VLOOKUP(Table1[[#This Row],[pID]],FIFAdata5626[],7,FALSE)</f>
        <v>DEF</v>
      </c>
      <c r="G931" s="23">
        <v>66.666666666666657</v>
      </c>
      <c r="H931" s="11">
        <f>VLOOKUP(Table1[[#This Row],[pID]],FIFAdata5626[],8,FALSE)</f>
        <v>4</v>
      </c>
      <c r="I931" s="29" t="str">
        <f>IF(VLOOKUP(Table1[[#This Row],[pID]],FIFAdata5626[],9,FALSE)="playing","In the squad","Not selected")</f>
        <v>In the squad</v>
      </c>
      <c r="J931" s="11" t="str">
        <f>VLOOKUP(Table1[[#This Row],[Team]],Table2[],10,)</f>
        <v>Pot 3</v>
      </c>
      <c r="K931" s="11" t="str">
        <f>VLOOKUP(Table1[[#This Row],[Team]],Table2[],11,)</f>
        <v>Group D</v>
      </c>
      <c r="L931" s="2"/>
      <c r="M931" s="36">
        <v>0.65</v>
      </c>
      <c r="N931" s="37">
        <v>0.26</v>
      </c>
      <c r="O931" s="37">
        <v>0.1</v>
      </c>
      <c r="P931" s="37">
        <v>0.03</v>
      </c>
      <c r="Q931" s="38">
        <v>0.01</v>
      </c>
      <c r="R931" s="39" t="b">
        <v>0</v>
      </c>
      <c r="S931" s="11"/>
      <c r="T931" s="44"/>
    </row>
    <row r="932" spans="1:20" ht="20.100000000000001" customHeight="1" x14ac:dyDescent="0.25">
      <c r="A932" s="11">
        <v>898</v>
      </c>
      <c r="B932" t="s">
        <v>751</v>
      </c>
      <c r="C932" s="21" t="str">
        <f>VLOOKUP(Table1[[#This Row],[pID]],FIFAdata5626[],5,)</f>
        <v>Gustavo Velázquez</v>
      </c>
      <c r="D932" s="11" t="e" cm="1" vm="77">
        <f t="array" aca="1" ref="D932" ca="1">_xlfn.FIELDVALUE(Table1[[#This Row],[Team]],"image")</f>
        <v>#VALUE!</v>
      </c>
      <c r="E932" s="21" t="e" vm="78">
        <v>#VALUE!</v>
      </c>
      <c r="F932" s="11" t="str">
        <f>VLOOKUP(Table1[[#This Row],[pID]],FIFAdata5626[],7,FALSE)</f>
        <v>DEF</v>
      </c>
      <c r="G932" s="23">
        <v>63.333333333333329</v>
      </c>
      <c r="H932" s="11">
        <f>VLOOKUP(Table1[[#This Row],[pID]],FIFAdata5626[],8,FALSE)</f>
        <v>3.8</v>
      </c>
      <c r="I932" s="28" t="str">
        <f>IF(VLOOKUP(Table1[[#This Row],[pID]],FIFAdata5626[],9,FALSE)="playing","In the squad","Not selected")</f>
        <v>In the squad</v>
      </c>
      <c r="J932" s="11" t="str">
        <f>VLOOKUP(Table1[[#This Row],[Team]],Table2[],10,)</f>
        <v>Pot 3</v>
      </c>
      <c r="K932" s="11" t="str">
        <f>VLOOKUP(Table1[[#This Row],[Team]],Table2[],11,)</f>
        <v>Group D</v>
      </c>
      <c r="L932" s="1"/>
      <c r="M932" s="36">
        <v>0.65</v>
      </c>
      <c r="N932" s="37">
        <v>0.26</v>
      </c>
      <c r="O932" s="37">
        <v>0.1</v>
      </c>
      <c r="P932" s="37">
        <v>0.03</v>
      </c>
      <c r="Q932" s="38">
        <v>0.01</v>
      </c>
      <c r="R932" s="39" t="b">
        <v>0</v>
      </c>
      <c r="S932" s="11"/>
      <c r="T932" s="44"/>
    </row>
    <row r="933" spans="1:20" ht="20.100000000000001" customHeight="1" x14ac:dyDescent="0.25">
      <c r="A933" s="11">
        <v>899</v>
      </c>
      <c r="B933" t="s">
        <v>752</v>
      </c>
      <c r="C933" s="21" t="str">
        <f>VLOOKUP(Table1[[#This Row],[pID]],FIFAdata5626[],5,)</f>
        <v>Juan José Cáceres</v>
      </c>
      <c r="D933" s="11" t="e" cm="1" vm="77">
        <f t="array" aca="1" ref="D933" ca="1">_xlfn.FIELDVALUE(Table1[[#This Row],[Team]],"image")</f>
        <v>#VALUE!</v>
      </c>
      <c r="E933" s="21" t="e" vm="78">
        <v>#VALUE!</v>
      </c>
      <c r="F933" s="11" t="str">
        <f>VLOOKUP(Table1[[#This Row],[pID]],FIFAdata5626[],7,FALSE)</f>
        <v>DEF</v>
      </c>
      <c r="G933" s="23">
        <v>63.333333333333329</v>
      </c>
      <c r="H933" s="11">
        <f>VLOOKUP(Table1[[#This Row],[pID]],FIFAdata5626[],8,FALSE)</f>
        <v>3.8</v>
      </c>
      <c r="I933" s="28" t="str">
        <f>IF(VLOOKUP(Table1[[#This Row],[pID]],FIFAdata5626[],9,FALSE)="playing","In the squad","Not selected")</f>
        <v>In the squad</v>
      </c>
      <c r="J933" s="11" t="str">
        <f>VLOOKUP(Table1[[#This Row],[Team]],Table2[],10,)</f>
        <v>Pot 3</v>
      </c>
      <c r="K933" s="11" t="str">
        <f>VLOOKUP(Table1[[#This Row],[Team]],Table2[],11,)</f>
        <v>Group D</v>
      </c>
      <c r="L933" s="1"/>
      <c r="M933" s="36">
        <v>0.65</v>
      </c>
      <c r="N933" s="37">
        <v>0.26</v>
      </c>
      <c r="O933" s="37">
        <v>0.1</v>
      </c>
      <c r="P933" s="37">
        <v>0.03</v>
      </c>
      <c r="Q933" s="38">
        <v>0.01</v>
      </c>
      <c r="R933" s="39" t="b">
        <v>0</v>
      </c>
      <c r="S933" s="11"/>
      <c r="T933" s="44"/>
    </row>
    <row r="934" spans="1:20" ht="20.100000000000001" customHeight="1" x14ac:dyDescent="0.25">
      <c r="A934" s="11">
        <v>900</v>
      </c>
      <c r="B934" t="s">
        <v>753</v>
      </c>
      <c r="C934" s="21" t="str">
        <f>VLOOKUP(Table1[[#This Row],[pID]],FIFAdata5626[],5,)</f>
        <v>José Canale</v>
      </c>
      <c r="D934" s="11" t="e" cm="1" vm="77">
        <f t="array" aca="1" ref="D934" ca="1">_xlfn.FIELDVALUE(Table1[[#This Row],[Team]],"image")</f>
        <v>#VALUE!</v>
      </c>
      <c r="E934" s="21" t="e" vm="78">
        <v>#VALUE!</v>
      </c>
      <c r="F934" s="11" t="str">
        <f>VLOOKUP(Table1[[#This Row],[pID]],FIFAdata5626[],7,FALSE)</f>
        <v>DEF</v>
      </c>
      <c r="G934" s="23">
        <v>60</v>
      </c>
      <c r="H934" s="11">
        <f>VLOOKUP(Table1[[#This Row],[pID]],FIFAdata5626[],8,FALSE)</f>
        <v>3.6</v>
      </c>
      <c r="I934" s="28" t="str">
        <f>IF(VLOOKUP(Table1[[#This Row],[pID]],FIFAdata5626[],9,FALSE)="playing","In the squad","Not selected")</f>
        <v>In the squad</v>
      </c>
      <c r="J934" s="11" t="str">
        <f>VLOOKUP(Table1[[#This Row],[Team]],Table2[],10,)</f>
        <v>Pot 3</v>
      </c>
      <c r="K934" s="11" t="str">
        <f>VLOOKUP(Table1[[#This Row],[Team]],Table2[],11,)</f>
        <v>Group D</v>
      </c>
      <c r="L934" s="1"/>
      <c r="M934" s="36">
        <v>0.65</v>
      </c>
      <c r="N934" s="37">
        <v>0.26</v>
      </c>
      <c r="O934" s="37">
        <v>0.1</v>
      </c>
      <c r="P934" s="37">
        <v>0.03</v>
      </c>
      <c r="Q934" s="38">
        <v>0.01</v>
      </c>
      <c r="R934" s="39" t="b">
        <v>0</v>
      </c>
      <c r="S934" s="11"/>
      <c r="T934" s="44"/>
    </row>
    <row r="935" spans="1:20" ht="20.100000000000001" customHeight="1" x14ac:dyDescent="0.25">
      <c r="A935" s="11">
        <v>913</v>
      </c>
      <c r="B935" t="s">
        <v>766</v>
      </c>
      <c r="C935" s="21" t="str">
        <f>VLOOKUP(Table1[[#This Row],[pID]],FIFAdata5626[],5,)</f>
        <v>Diego Gómez</v>
      </c>
      <c r="D935" s="11" t="e" cm="1" vm="77">
        <f t="array" aca="1" ref="D935" ca="1">_xlfn.FIELDVALUE(Table1[[#This Row],[Team]],"image")</f>
        <v>#VALUE!</v>
      </c>
      <c r="E935" s="21" t="e" vm="78">
        <v>#VALUE!</v>
      </c>
      <c r="F935" s="11" t="str">
        <f>VLOOKUP(Table1[[#This Row],[pID]],FIFAdata5626[],7,FALSE)</f>
        <v>MID</v>
      </c>
      <c r="G935" s="23">
        <v>68</v>
      </c>
      <c r="H935" s="11">
        <f>VLOOKUP(Table1[[#This Row],[pID]],FIFAdata5626[],8,FALSE)</f>
        <v>6.8</v>
      </c>
      <c r="I935" s="28" t="str">
        <f>IF(VLOOKUP(Table1[[#This Row],[pID]],FIFAdata5626[],9,FALSE)="playing","In the squad","Not selected")</f>
        <v>In the squad</v>
      </c>
      <c r="J935" s="11" t="str">
        <f>VLOOKUP(Table1[[#This Row],[Team]],Table2[],10,)</f>
        <v>Pot 3</v>
      </c>
      <c r="K935" s="11" t="str">
        <f>VLOOKUP(Table1[[#This Row],[Team]],Table2[],11,)</f>
        <v>Group D</v>
      </c>
      <c r="L935" s="1"/>
      <c r="M935" s="36">
        <v>0.65</v>
      </c>
      <c r="N935" s="37">
        <v>0.26</v>
      </c>
      <c r="O935" s="37">
        <v>0.1</v>
      </c>
      <c r="P935" s="37">
        <v>0.03</v>
      </c>
      <c r="Q935" s="38">
        <v>0.01</v>
      </c>
      <c r="R935" s="39" t="b">
        <v>0</v>
      </c>
      <c r="S935" s="11"/>
      <c r="T935" s="44"/>
    </row>
    <row r="936" spans="1:20" ht="20.100000000000001" customHeight="1" x14ac:dyDescent="0.25">
      <c r="A936" s="11">
        <v>912</v>
      </c>
      <c r="B936" t="s">
        <v>765</v>
      </c>
      <c r="C936" s="21" t="str">
        <f>VLOOKUP(Table1[[#This Row],[pID]],FIFAdata5626[],5,)</f>
        <v>Julio Enciso</v>
      </c>
      <c r="D936" s="11" t="e" cm="1" vm="77">
        <f t="array" aca="1" ref="D936" ca="1">_xlfn.FIELDVALUE(Table1[[#This Row],[Team]],"image")</f>
        <v>#VALUE!</v>
      </c>
      <c r="E936" s="21" t="e" vm="78">
        <v>#VALUE!</v>
      </c>
      <c r="F936" s="11" t="str">
        <f>VLOOKUP(Table1[[#This Row],[pID]],FIFAdata5626[],7,FALSE)</f>
        <v>MID</v>
      </c>
      <c r="G936" s="23">
        <v>65.999999999999986</v>
      </c>
      <c r="H936" s="11">
        <f>VLOOKUP(Table1[[#This Row],[pID]],FIFAdata5626[],8,FALSE)</f>
        <v>6.6</v>
      </c>
      <c r="I936" s="28" t="str">
        <f>IF(VLOOKUP(Table1[[#This Row],[pID]],FIFAdata5626[],9,FALSE)="playing","In the squad","Not selected")</f>
        <v>In the squad</v>
      </c>
      <c r="J936" s="11" t="str">
        <f>VLOOKUP(Table1[[#This Row],[Team]],Table2[],10,)</f>
        <v>Pot 3</v>
      </c>
      <c r="K936" s="11" t="str">
        <f>VLOOKUP(Table1[[#This Row],[Team]],Table2[],11,)</f>
        <v>Group D</v>
      </c>
      <c r="L936" s="1"/>
      <c r="M936" s="36">
        <v>0.65</v>
      </c>
      <c r="N936" s="37">
        <v>0.26</v>
      </c>
      <c r="O936" s="37">
        <v>0.1</v>
      </c>
      <c r="P936" s="37">
        <v>0.03</v>
      </c>
      <c r="Q936" s="38">
        <v>0.01</v>
      </c>
      <c r="R936" s="39" t="b">
        <v>0</v>
      </c>
      <c r="S936" s="11"/>
      <c r="T936" s="44"/>
    </row>
    <row r="937" spans="1:20" ht="20.100000000000001" customHeight="1" x14ac:dyDescent="0.25">
      <c r="A937" s="11">
        <v>901</v>
      </c>
      <c r="B937" t="s">
        <v>754</v>
      </c>
      <c r="C937" s="21" t="str">
        <f>VLOOKUP(Table1[[#This Row],[pID]],FIFAdata5626[],5,)</f>
        <v>Miguel Almirón</v>
      </c>
      <c r="D937" s="11" t="e" cm="1" vm="77">
        <f t="array" aca="1" ref="D937" ca="1">_xlfn.FIELDVALUE(Table1[[#This Row],[Team]],"image")</f>
        <v>#VALUE!</v>
      </c>
      <c r="E937" s="21" t="e" vm="78">
        <v>#VALUE!</v>
      </c>
      <c r="F937" s="11" t="str">
        <f>VLOOKUP(Table1[[#This Row],[pID]],FIFAdata5626[],7,FALSE)</f>
        <v>MID</v>
      </c>
      <c r="G937" s="23">
        <v>60</v>
      </c>
      <c r="H937" s="11">
        <f>VLOOKUP(Table1[[#This Row],[pID]],FIFAdata5626[],8,FALSE)</f>
        <v>6</v>
      </c>
      <c r="I937" s="29" t="str">
        <f>IF(VLOOKUP(Table1[[#This Row],[pID]],FIFAdata5626[],9,FALSE)="playing","In the squad","Not selected")</f>
        <v>In the squad</v>
      </c>
      <c r="J937" s="11" t="str">
        <f>VLOOKUP(Table1[[#This Row],[Team]],Table2[],10,)</f>
        <v>Pot 3</v>
      </c>
      <c r="K937" s="11" t="str">
        <f>VLOOKUP(Table1[[#This Row],[Team]],Table2[],11,)</f>
        <v>Group D</v>
      </c>
      <c r="L937" s="2"/>
      <c r="M937" s="36">
        <v>0.65</v>
      </c>
      <c r="N937" s="37">
        <v>0.26</v>
      </c>
      <c r="O937" s="37">
        <v>0.1</v>
      </c>
      <c r="P937" s="37">
        <v>0.03</v>
      </c>
      <c r="Q937" s="38">
        <v>0.01</v>
      </c>
      <c r="R937" s="39" t="b">
        <v>0</v>
      </c>
      <c r="S937" s="11"/>
      <c r="T937" s="44"/>
    </row>
    <row r="938" spans="1:20" ht="20.100000000000001" customHeight="1" thickBot="1" x14ac:dyDescent="0.3">
      <c r="A938" s="20">
        <v>892</v>
      </c>
      <c r="B938" t="s">
        <v>745</v>
      </c>
      <c r="C938" s="22" t="str">
        <f>VLOOKUP(Table1[[#This Row],[pID]],FIFAdata5626[],5,)</f>
        <v>Braian Ojeda</v>
      </c>
      <c r="D938" s="20" t="e" cm="1" vm="77">
        <f t="array" aca="1" ref="D938" ca="1">_xlfn.FIELDVALUE(Table1[[#This Row],[Team]],"image")</f>
        <v>#VALUE!</v>
      </c>
      <c r="E938" s="22" t="e" vm="78">
        <v>#VALUE!</v>
      </c>
      <c r="F938" s="20" t="str">
        <f>VLOOKUP(Table1[[#This Row],[pID]],FIFAdata5626[],7,FALSE)</f>
        <v>MID</v>
      </c>
      <c r="G938" s="24">
        <v>55.999999999999993</v>
      </c>
      <c r="H938" s="20">
        <f>VLOOKUP(Table1[[#This Row],[pID]],FIFAdata5626[],8,FALSE)</f>
        <v>5.6</v>
      </c>
      <c r="I938" s="30" t="str">
        <f>IF(VLOOKUP(Table1[[#This Row],[pID]],FIFAdata5626[],9,FALSE)="playing","In the squad","Not selected")</f>
        <v>In the squad</v>
      </c>
      <c r="J938" s="20" t="str">
        <f>VLOOKUP(Table1[[#This Row],[Team]],Table2[],10,)</f>
        <v>Pot 3</v>
      </c>
      <c r="K938" s="20" t="str">
        <f>VLOOKUP(Table1[[#This Row],[Team]],Table2[],11,)</f>
        <v>Group D</v>
      </c>
      <c r="L938" s="1"/>
      <c r="M938" s="40">
        <v>0.65</v>
      </c>
      <c r="N938" s="41">
        <v>0.26</v>
      </c>
      <c r="O938" s="41">
        <v>0.1</v>
      </c>
      <c r="P938" s="41">
        <v>0.03</v>
      </c>
      <c r="Q938" s="42">
        <v>0.01</v>
      </c>
      <c r="R938" s="43" t="b">
        <v>0</v>
      </c>
      <c r="S938" s="20"/>
      <c r="T938" s="45"/>
    </row>
    <row r="939" spans="1:20" ht="20.100000000000001" customHeight="1" x14ac:dyDescent="0.25">
      <c r="A939" s="11">
        <v>911</v>
      </c>
      <c r="B939" t="s">
        <v>764</v>
      </c>
      <c r="C939" s="21" t="str">
        <f>VLOOKUP(Table1[[#This Row],[pID]],FIFAdata5626[],5,)</f>
        <v>Damián Bobadilla</v>
      </c>
      <c r="D939" s="11" t="e" cm="1" vm="77">
        <f t="array" aca="1" ref="D939" ca="1">_xlfn.FIELDVALUE(Table1[[#This Row],[Team]],"image")</f>
        <v>#VALUE!</v>
      </c>
      <c r="E939" s="21" t="e" vm="78">
        <v>#VALUE!</v>
      </c>
      <c r="F939" s="11" t="str">
        <f>VLOOKUP(Table1[[#This Row],[pID]],FIFAdata5626[],7,FALSE)</f>
        <v>MID</v>
      </c>
      <c r="G939" s="23">
        <v>55.000000000000007</v>
      </c>
      <c r="H939" s="11">
        <f>VLOOKUP(Table1[[#This Row],[pID]],FIFAdata5626[],8,FALSE)</f>
        <v>5.5</v>
      </c>
      <c r="I939" s="28" t="str">
        <f>IF(VLOOKUP(Table1[[#This Row],[pID]],FIFAdata5626[],9,FALSE)="playing","In the squad","Not selected")</f>
        <v>In the squad</v>
      </c>
      <c r="J939" s="11" t="str">
        <f>VLOOKUP(Table1[[#This Row],[Team]],Table2[],10,)</f>
        <v>Pot 3</v>
      </c>
      <c r="K939" s="11" t="str">
        <f>VLOOKUP(Table1[[#This Row],[Team]],Table2[],11,)</f>
        <v>Group D</v>
      </c>
      <c r="L939" s="1"/>
      <c r="M939" s="36">
        <v>0.65</v>
      </c>
      <c r="N939" s="37">
        <v>0.26</v>
      </c>
      <c r="O939" s="37">
        <v>0.1</v>
      </c>
      <c r="P939" s="37">
        <v>0.03</v>
      </c>
      <c r="Q939" s="38">
        <v>0.01</v>
      </c>
      <c r="R939" s="39" t="b">
        <v>0</v>
      </c>
      <c r="S939" s="11"/>
      <c r="T939" s="44"/>
    </row>
    <row r="940" spans="1:20" ht="20.100000000000001" customHeight="1" x14ac:dyDescent="0.25">
      <c r="A940" s="11">
        <v>890</v>
      </c>
      <c r="B940" t="s">
        <v>743</v>
      </c>
      <c r="C940" s="21" t="str">
        <f>VLOOKUP(Table1[[#This Row],[pID]],FIFAdata5626[],5,)</f>
        <v>Matías Galarza</v>
      </c>
      <c r="D940" s="11" t="e" cm="1" vm="77">
        <f t="array" aca="1" ref="D940" ca="1">_xlfn.FIELDVALUE(Table1[[#This Row],[Team]],"image")</f>
        <v>#VALUE!</v>
      </c>
      <c r="E940" s="21" t="e" vm="78">
        <v>#VALUE!</v>
      </c>
      <c r="F940" s="11" t="str">
        <f>VLOOKUP(Table1[[#This Row],[pID]],FIFAdata5626[],7,FALSE)</f>
        <v>MID</v>
      </c>
      <c r="G940" s="23">
        <v>48</v>
      </c>
      <c r="H940" s="11">
        <f>VLOOKUP(Table1[[#This Row],[pID]],FIFAdata5626[],8,FALSE)</f>
        <v>4.8</v>
      </c>
      <c r="I940" s="28" t="str">
        <f>IF(VLOOKUP(Table1[[#This Row],[pID]],FIFAdata5626[],9,FALSE)="playing","In the squad","Not selected")</f>
        <v>In the squad</v>
      </c>
      <c r="J940" s="11" t="str">
        <f>VLOOKUP(Table1[[#This Row],[Team]],Table2[],10,)</f>
        <v>Pot 3</v>
      </c>
      <c r="K940" s="11" t="str">
        <f>VLOOKUP(Table1[[#This Row],[Team]],Table2[],11,)</f>
        <v>Group D</v>
      </c>
      <c r="L940" s="1"/>
      <c r="M940" s="36">
        <v>0.65</v>
      </c>
      <c r="N940" s="37">
        <v>0.26</v>
      </c>
      <c r="O940" s="37">
        <v>0.1</v>
      </c>
      <c r="P940" s="37">
        <v>0.03</v>
      </c>
      <c r="Q940" s="38">
        <v>0.01</v>
      </c>
      <c r="R940" s="39" t="b">
        <v>0</v>
      </c>
      <c r="S940" s="11"/>
      <c r="T940" s="44"/>
    </row>
    <row r="941" spans="1:20" ht="20.100000000000001" customHeight="1" x14ac:dyDescent="0.25">
      <c r="A941" s="11">
        <v>889</v>
      </c>
      <c r="B941" t="s">
        <v>742</v>
      </c>
      <c r="C941" s="21" t="str">
        <f>VLOOKUP(Table1[[#This Row],[pID]],FIFAdata5626[],5,)</f>
        <v>Alejandro Romero</v>
      </c>
      <c r="D941" s="11" t="e" cm="1" vm="77">
        <f t="array" aca="1" ref="D941" ca="1">_xlfn.FIELDVALUE(Table1[[#This Row],[Team]],"image")</f>
        <v>#VALUE!</v>
      </c>
      <c r="E941" s="21" t="e" vm="78">
        <v>#VALUE!</v>
      </c>
      <c r="F941" s="11" t="str">
        <f>VLOOKUP(Table1[[#This Row],[pID]],FIFAdata5626[],7,FALSE)</f>
        <v>MID</v>
      </c>
      <c r="G941" s="23">
        <v>47</v>
      </c>
      <c r="H941" s="11">
        <f>VLOOKUP(Table1[[#This Row],[pID]],FIFAdata5626[],8,FALSE)</f>
        <v>4.7</v>
      </c>
      <c r="I941" s="28" t="str">
        <f>IF(VLOOKUP(Table1[[#This Row],[pID]],FIFAdata5626[],9,FALSE)="playing","In the squad","Not selected")</f>
        <v>In the squad</v>
      </c>
      <c r="J941" s="11" t="str">
        <f>VLOOKUP(Table1[[#This Row],[Team]],Table2[],10,)</f>
        <v>Pot 3</v>
      </c>
      <c r="K941" s="11" t="str">
        <f>VLOOKUP(Table1[[#This Row],[Team]],Table2[],11,)</f>
        <v>Group D</v>
      </c>
      <c r="L941" s="1"/>
      <c r="M941" s="36">
        <v>0.65</v>
      </c>
      <c r="N941" s="37">
        <v>0.26</v>
      </c>
      <c r="O941" s="37">
        <v>0.1</v>
      </c>
      <c r="P941" s="37">
        <v>0.03</v>
      </c>
      <c r="Q941" s="38">
        <v>0.01</v>
      </c>
      <c r="R941" s="39" t="b">
        <v>0</v>
      </c>
      <c r="S941" s="11"/>
      <c r="T941" s="44"/>
    </row>
    <row r="942" spans="1:20" ht="20.100000000000001" customHeight="1" x14ac:dyDescent="0.25">
      <c r="A942" s="11">
        <v>1616</v>
      </c>
      <c r="B942" t="s">
        <v>1302</v>
      </c>
      <c r="C942" s="21" t="str">
        <f>VLOOKUP(Table1[[#This Row],[pID]],FIFAdata5626[],5,)</f>
        <v>Andrés Cubas</v>
      </c>
      <c r="D942" s="11" t="e" cm="1" vm="77">
        <f t="array" aca="1" ref="D942" ca="1">_xlfn.FIELDVALUE(Table1[[#This Row],[Team]],"image")</f>
        <v>#VALUE!</v>
      </c>
      <c r="E942" s="21" t="e" vm="78">
        <v>#VALUE!</v>
      </c>
      <c r="F942" s="11" t="str">
        <f>VLOOKUP(Table1[[#This Row],[pID]],FIFAdata5626[],7,FALSE)</f>
        <v>MID</v>
      </c>
      <c r="G942" s="23">
        <v>47</v>
      </c>
      <c r="H942" s="11">
        <f>VLOOKUP(Table1[[#This Row],[pID]],FIFAdata5626[],8,FALSE)</f>
        <v>4.7</v>
      </c>
      <c r="I942" s="28" t="str">
        <f>IF(VLOOKUP(Table1[[#This Row],[pID]],FIFAdata5626[],9,FALSE)="playing","In the squad","Not selected")</f>
        <v>In the squad</v>
      </c>
      <c r="J942" s="11" t="str">
        <f>VLOOKUP(Table1[[#This Row],[Team]],Table2[],10,)</f>
        <v>Pot 3</v>
      </c>
      <c r="K942" s="11" t="str">
        <f>VLOOKUP(Table1[[#This Row],[Team]],Table2[],11,)</f>
        <v>Group D</v>
      </c>
      <c r="L942" s="1"/>
      <c r="M942" s="36">
        <v>0.65</v>
      </c>
      <c r="N942" s="37">
        <v>0.26</v>
      </c>
      <c r="O942" s="37">
        <v>0.1</v>
      </c>
      <c r="P942" s="37">
        <v>0.03</v>
      </c>
      <c r="Q942" s="38">
        <v>0.01</v>
      </c>
      <c r="R942" s="39" t="b">
        <v>0</v>
      </c>
      <c r="S942" s="11"/>
      <c r="T942" s="44"/>
    </row>
    <row r="943" spans="1:20" ht="20.100000000000001" customHeight="1" x14ac:dyDescent="0.25">
      <c r="A943" s="11">
        <v>888</v>
      </c>
      <c r="B943" t="s">
        <v>741</v>
      </c>
      <c r="C943" s="21" t="str">
        <f>VLOOKUP(Table1[[#This Row],[pID]],FIFAdata5626[],5,)</f>
        <v>Maurício Magalhães Prado</v>
      </c>
      <c r="D943" s="11" t="e" cm="1" vm="77">
        <f t="array" aca="1" ref="D943" ca="1">_xlfn.FIELDVALUE(Table1[[#This Row],[Team]],"image")</f>
        <v>#VALUE!</v>
      </c>
      <c r="E943" s="21" t="e" vm="78">
        <v>#VALUE!</v>
      </c>
      <c r="F943" s="11" t="str">
        <f>VLOOKUP(Table1[[#This Row],[pID]],FIFAdata5626[],7,FALSE)</f>
        <v>MID</v>
      </c>
      <c r="G943" s="23">
        <v>46</v>
      </c>
      <c r="H943" s="11">
        <f>VLOOKUP(Table1[[#This Row],[pID]],FIFAdata5626[],8,FALSE)</f>
        <v>4.5999999999999996</v>
      </c>
      <c r="I943" s="28" t="str">
        <f>IF(VLOOKUP(Table1[[#This Row],[pID]],FIFAdata5626[],9,FALSE)="playing","In the squad","Not selected")</f>
        <v>In the squad</v>
      </c>
      <c r="J943" s="11" t="str">
        <f>VLOOKUP(Table1[[#This Row],[Team]],Table2[],10,)</f>
        <v>Pot 3</v>
      </c>
      <c r="K943" s="11" t="str">
        <f>VLOOKUP(Table1[[#This Row],[Team]],Table2[],11,)</f>
        <v>Group D</v>
      </c>
      <c r="L943" s="1"/>
      <c r="M943" s="36">
        <v>0.65</v>
      </c>
      <c r="N943" s="37">
        <v>0.26</v>
      </c>
      <c r="O943" s="37">
        <v>0.1</v>
      </c>
      <c r="P943" s="37">
        <v>0.03</v>
      </c>
      <c r="Q943" s="38">
        <v>0.01</v>
      </c>
      <c r="R943" s="39" t="b">
        <v>0</v>
      </c>
      <c r="S943" s="11"/>
      <c r="T943" s="44"/>
    </row>
    <row r="944" spans="1:20" ht="20.100000000000001" customHeight="1" x14ac:dyDescent="0.25">
      <c r="A944" s="11">
        <v>902</v>
      </c>
      <c r="B944" t="s">
        <v>755</v>
      </c>
      <c r="C944" s="21" t="str">
        <f>VLOOKUP(Table1[[#This Row],[pID]],FIFAdata5626[],5,)</f>
        <v>Antonio Sanabria</v>
      </c>
      <c r="D944" s="11" t="e" cm="1" vm="77">
        <f t="array" aca="1" ref="D944" ca="1">_xlfn.FIELDVALUE(Table1[[#This Row],[Team]],"image")</f>
        <v>#VALUE!</v>
      </c>
      <c r="E944" s="21" t="e" vm="78">
        <v>#VALUE!</v>
      </c>
      <c r="F944" s="11" t="str">
        <f>VLOOKUP(Table1[[#This Row],[pID]],FIFAdata5626[],7,FALSE)</f>
        <v>FWD</v>
      </c>
      <c r="G944" s="23">
        <v>61.904761904761905</v>
      </c>
      <c r="H944" s="11">
        <f>VLOOKUP(Table1[[#This Row],[pID]],FIFAdata5626[],8,FALSE)</f>
        <v>6.5</v>
      </c>
      <c r="I944" s="28" t="str">
        <f>IF(VLOOKUP(Table1[[#This Row],[pID]],FIFAdata5626[],9,FALSE)="playing","In the squad","Not selected")</f>
        <v>In the squad</v>
      </c>
      <c r="J944" s="11" t="str">
        <f>VLOOKUP(Table1[[#This Row],[Team]],Table2[],10,)</f>
        <v>Pot 3</v>
      </c>
      <c r="K944" s="11" t="str">
        <f>VLOOKUP(Table1[[#This Row],[Team]],Table2[],11,)</f>
        <v>Group D</v>
      </c>
      <c r="L944" s="1"/>
      <c r="M944" s="36">
        <v>0.65</v>
      </c>
      <c r="N944" s="37">
        <v>0.26</v>
      </c>
      <c r="O944" s="37">
        <v>0.1</v>
      </c>
      <c r="P944" s="37">
        <v>0.03</v>
      </c>
      <c r="Q944" s="38">
        <v>0.01</v>
      </c>
      <c r="R944" s="39" t="b">
        <v>0</v>
      </c>
      <c r="S944" s="11"/>
      <c r="T944" s="44"/>
    </row>
    <row r="945" spans="1:20" ht="20.100000000000001" customHeight="1" x14ac:dyDescent="0.25">
      <c r="A945" s="11">
        <v>1688</v>
      </c>
      <c r="B945" t="s">
        <v>1331</v>
      </c>
      <c r="C945" s="21" t="str">
        <f>VLOOKUP(Table1[[#This Row],[pID]],FIFAdata5626[],5,)</f>
        <v>Isidro Pitta</v>
      </c>
      <c r="D945" s="11" t="e" cm="1" vm="77">
        <f t="array" aca="1" ref="D945" ca="1">_xlfn.FIELDVALUE(Table1[[#This Row],[Team]],"image")</f>
        <v>#VALUE!</v>
      </c>
      <c r="E945" s="21" t="e" vm="78">
        <v>#VALUE!</v>
      </c>
      <c r="F945" s="11" t="str">
        <f>VLOOKUP(Table1[[#This Row],[pID]],FIFAdata5626[],7,FALSE)</f>
        <v>FWD</v>
      </c>
      <c r="G945" s="23">
        <v>56.19047619047619</v>
      </c>
      <c r="H945" s="11">
        <f>VLOOKUP(Table1[[#This Row],[pID]],FIFAdata5626[],8,FALSE)</f>
        <v>5.9</v>
      </c>
      <c r="I945" s="28" t="str">
        <f>IF(VLOOKUP(Table1[[#This Row],[pID]],FIFAdata5626[],9,FALSE)="playing","In the squad","Not selected")</f>
        <v>In the squad</v>
      </c>
      <c r="J945" s="11" t="str">
        <f>VLOOKUP(Table1[[#This Row],[Team]],Table2[],10,)</f>
        <v>Pot 3</v>
      </c>
      <c r="K945" s="11" t="str">
        <f>VLOOKUP(Table1[[#This Row],[Team]],Table2[],11,)</f>
        <v>Group D</v>
      </c>
      <c r="L945" s="1"/>
      <c r="M945" s="36">
        <v>0.65</v>
      </c>
      <c r="N945" s="37">
        <v>0.26</v>
      </c>
      <c r="O945" s="37">
        <v>0.1</v>
      </c>
      <c r="P945" s="37">
        <v>0.03</v>
      </c>
      <c r="Q945" s="38">
        <v>0.01</v>
      </c>
      <c r="R945" s="39" t="b">
        <v>0</v>
      </c>
      <c r="S945" s="11"/>
      <c r="T945" s="44"/>
    </row>
    <row r="946" spans="1:20" ht="20.100000000000001" customHeight="1" x14ac:dyDescent="0.25">
      <c r="A946" s="11">
        <v>903</v>
      </c>
      <c r="B946" t="s">
        <v>756</v>
      </c>
      <c r="C946" s="21" t="str">
        <f>VLOOKUP(Table1[[#This Row],[pID]],FIFAdata5626[],5,)</f>
        <v>Ramón Sosa</v>
      </c>
      <c r="D946" s="11" t="e" cm="1" vm="77">
        <f t="array" aca="1" ref="D946" ca="1">_xlfn.FIELDVALUE(Table1[[#This Row],[Team]],"image")</f>
        <v>#VALUE!</v>
      </c>
      <c r="E946" s="21" t="e" vm="78">
        <v>#VALUE!</v>
      </c>
      <c r="F946" s="11" t="str">
        <f>VLOOKUP(Table1[[#This Row],[pID]],FIFAdata5626[],7,FALSE)</f>
        <v>FWD</v>
      </c>
      <c r="G946" s="23">
        <v>50.476190476190474</v>
      </c>
      <c r="H946" s="11">
        <f>VLOOKUP(Table1[[#This Row],[pID]],FIFAdata5626[],8,FALSE)</f>
        <v>5.3</v>
      </c>
      <c r="I946" s="28" t="str">
        <f>IF(VLOOKUP(Table1[[#This Row],[pID]],FIFAdata5626[],9,FALSE)="playing","In the squad","Not selected")</f>
        <v>In the squad</v>
      </c>
      <c r="J946" s="11" t="str">
        <f>VLOOKUP(Table1[[#This Row],[Team]],Table2[],10,)</f>
        <v>Pot 3</v>
      </c>
      <c r="K946" s="11" t="str">
        <f>VLOOKUP(Table1[[#This Row],[Team]],Table2[],11,)</f>
        <v>Group D</v>
      </c>
      <c r="L946" s="1"/>
      <c r="M946" s="36">
        <v>0.65</v>
      </c>
      <c r="N946" s="37">
        <v>0.26</v>
      </c>
      <c r="O946" s="37">
        <v>0.1</v>
      </c>
      <c r="P946" s="37">
        <v>0.03</v>
      </c>
      <c r="Q946" s="38">
        <v>0.01</v>
      </c>
      <c r="R946" s="39" t="b">
        <v>0</v>
      </c>
      <c r="S946" s="11"/>
      <c r="T946" s="44"/>
    </row>
    <row r="947" spans="1:20" ht="20.100000000000001" customHeight="1" x14ac:dyDescent="0.25">
      <c r="A947" s="11">
        <v>904</v>
      </c>
      <c r="B947" t="s">
        <v>757</v>
      </c>
      <c r="C947" s="21" t="str">
        <f>VLOOKUP(Table1[[#This Row],[pID]],FIFAdata5626[],5,)</f>
        <v>Álex Arce</v>
      </c>
      <c r="D947" s="11" t="e" cm="1" vm="77">
        <f t="array" aca="1" ref="D947" ca="1">_xlfn.FIELDVALUE(Table1[[#This Row],[Team]],"image")</f>
        <v>#VALUE!</v>
      </c>
      <c r="E947" s="21" t="e" vm="78">
        <v>#VALUE!</v>
      </c>
      <c r="F947" s="11" t="str">
        <f>VLOOKUP(Table1[[#This Row],[pID]],FIFAdata5626[],7,FALSE)</f>
        <v>FWD</v>
      </c>
      <c r="G947" s="23">
        <v>46.666666666666664</v>
      </c>
      <c r="H947" s="11">
        <f>VLOOKUP(Table1[[#This Row],[pID]],FIFAdata5626[],8,FALSE)</f>
        <v>4.9000000000000004</v>
      </c>
      <c r="I947" s="28" t="str">
        <f>IF(VLOOKUP(Table1[[#This Row],[pID]],FIFAdata5626[],9,FALSE)="playing","In the squad","Not selected")</f>
        <v>In the squad</v>
      </c>
      <c r="J947" s="11" t="str">
        <f>VLOOKUP(Table1[[#This Row],[Team]],Table2[],10,)</f>
        <v>Pot 3</v>
      </c>
      <c r="K947" s="11" t="str">
        <f>VLOOKUP(Table1[[#This Row],[Team]],Table2[],11,)</f>
        <v>Group D</v>
      </c>
      <c r="L947" s="1"/>
      <c r="M947" s="36">
        <v>0.65</v>
      </c>
      <c r="N947" s="37">
        <v>0.26</v>
      </c>
      <c r="O947" s="37">
        <v>0.1</v>
      </c>
      <c r="P947" s="37">
        <v>0.03</v>
      </c>
      <c r="Q947" s="38">
        <v>0.01</v>
      </c>
      <c r="R947" s="39" t="b">
        <v>0</v>
      </c>
      <c r="S947" s="11"/>
      <c r="T947" s="44"/>
    </row>
    <row r="948" spans="1:20" ht="20.100000000000001" customHeight="1" x14ac:dyDescent="0.25">
      <c r="A948" s="11">
        <v>905</v>
      </c>
      <c r="B948" t="s">
        <v>758</v>
      </c>
      <c r="C948" s="21" t="str">
        <f>VLOOKUP(Table1[[#This Row],[pID]],FIFAdata5626[],5,)</f>
        <v>Gabriel Ávalos</v>
      </c>
      <c r="D948" s="11" t="e" cm="1" vm="77">
        <f t="array" aca="1" ref="D948" ca="1">_xlfn.FIELDVALUE(Table1[[#This Row],[Team]],"image")</f>
        <v>#VALUE!</v>
      </c>
      <c r="E948" s="21" t="e" vm="78">
        <v>#VALUE!</v>
      </c>
      <c r="F948" s="11" t="str">
        <f>VLOOKUP(Table1[[#This Row],[pID]],FIFAdata5626[],7,FALSE)</f>
        <v>FWD</v>
      </c>
      <c r="G948" s="23">
        <v>46.666666666666664</v>
      </c>
      <c r="H948" s="11">
        <f>VLOOKUP(Table1[[#This Row],[pID]],FIFAdata5626[],8,FALSE)</f>
        <v>4.9000000000000004</v>
      </c>
      <c r="I948" s="28" t="str">
        <f>IF(VLOOKUP(Table1[[#This Row],[pID]],FIFAdata5626[],9,FALSE)="playing","In the squad","Not selected")</f>
        <v>In the squad</v>
      </c>
      <c r="J948" s="11" t="str">
        <f>VLOOKUP(Table1[[#This Row],[Team]],Table2[],10,)</f>
        <v>Pot 3</v>
      </c>
      <c r="K948" s="11" t="str">
        <f>VLOOKUP(Table1[[#This Row],[Team]],Table2[],11,)</f>
        <v>Group D</v>
      </c>
      <c r="L948" s="1"/>
      <c r="M948" s="36">
        <v>0.65</v>
      </c>
      <c r="N948" s="37">
        <v>0.26</v>
      </c>
      <c r="O948" s="37">
        <v>0.1</v>
      </c>
      <c r="P948" s="37">
        <v>0.03</v>
      </c>
      <c r="Q948" s="38">
        <v>0.01</v>
      </c>
      <c r="R948" s="39" t="b">
        <v>0</v>
      </c>
      <c r="S948" s="11"/>
      <c r="T948" s="44"/>
    </row>
    <row r="949" spans="1:20" ht="20.100000000000001" customHeight="1" x14ac:dyDescent="0.25">
      <c r="A949" s="11">
        <v>906</v>
      </c>
      <c r="B949" t="s">
        <v>759</v>
      </c>
      <c r="C949" s="21" t="str">
        <f>VLOOKUP(Table1[[#This Row],[pID]],FIFAdata5626[],5,)</f>
        <v>Gustavo Caballero</v>
      </c>
      <c r="D949" s="11" t="e" cm="1" vm="77">
        <f t="array" aca="1" ref="D949" ca="1">_xlfn.FIELDVALUE(Table1[[#This Row],[Team]],"image")</f>
        <v>#VALUE!</v>
      </c>
      <c r="E949" s="21" t="e" vm="78">
        <v>#VALUE!</v>
      </c>
      <c r="F949" s="11" t="str">
        <f>VLOOKUP(Table1[[#This Row],[pID]],FIFAdata5626[],7,FALSE)</f>
        <v>FWD</v>
      </c>
      <c r="G949" s="23">
        <v>40</v>
      </c>
      <c r="H949" s="11">
        <f>VLOOKUP(Table1[[#This Row],[pID]],FIFAdata5626[],8,FALSE)</f>
        <v>4.2</v>
      </c>
      <c r="I949" s="28" t="str">
        <f>IF(VLOOKUP(Table1[[#This Row],[pID]],FIFAdata5626[],9,FALSE)="playing","In the squad","Not selected")</f>
        <v>In the squad</v>
      </c>
      <c r="J949" s="11" t="str">
        <f>VLOOKUP(Table1[[#This Row],[Team]],Table2[],10,)</f>
        <v>Pot 3</v>
      </c>
      <c r="K949" s="11" t="str">
        <f>VLOOKUP(Table1[[#This Row],[Team]],Table2[],11,)</f>
        <v>Group D</v>
      </c>
      <c r="L949" s="1"/>
      <c r="M949" s="36">
        <v>0.65</v>
      </c>
      <c r="N949" s="37">
        <v>0.26</v>
      </c>
      <c r="O949" s="37">
        <v>0.1</v>
      </c>
      <c r="P949" s="37">
        <v>0.03</v>
      </c>
      <c r="Q949" s="38">
        <v>0.01</v>
      </c>
      <c r="R949" s="39" t="b">
        <v>0</v>
      </c>
      <c r="S949" s="11"/>
      <c r="T949" s="44"/>
    </row>
    <row r="950" spans="1:20" ht="20.100000000000001" customHeight="1" x14ac:dyDescent="0.25">
      <c r="A950" s="11">
        <v>907</v>
      </c>
      <c r="B950" t="s">
        <v>760</v>
      </c>
      <c r="C950" s="21" t="str">
        <f>VLOOKUP(Table1[[#This Row],[pID]],FIFAdata5626[],5,)</f>
        <v>Alexandro Maidana</v>
      </c>
      <c r="D950" s="11" t="e" cm="1" vm="77">
        <f t="array" aca="1" ref="D950" ca="1">_xlfn.FIELDVALUE(Table1[[#This Row],[Team]],"image")</f>
        <v>#VALUE!</v>
      </c>
      <c r="E950" s="21" t="e" vm="78">
        <v>#VALUE!</v>
      </c>
      <c r="F950" s="11" t="str">
        <f>VLOOKUP(Table1[[#This Row],[pID]],FIFAdata5626[],7,FALSE)</f>
        <v>FWD</v>
      </c>
      <c r="G950" s="23">
        <v>38.095238095238095</v>
      </c>
      <c r="H950" s="11">
        <f>VLOOKUP(Table1[[#This Row],[pID]],FIFAdata5626[],8,FALSE)</f>
        <v>4</v>
      </c>
      <c r="I950" s="29" t="str">
        <f>IF(VLOOKUP(Table1[[#This Row],[pID]],FIFAdata5626[],9,FALSE)="playing","In the squad","Not selected")</f>
        <v>In the squad</v>
      </c>
      <c r="J950" s="11" t="str">
        <f>VLOOKUP(Table1[[#This Row],[Team]],Table2[],10,)</f>
        <v>Pot 3</v>
      </c>
      <c r="K950" s="11" t="str">
        <f>VLOOKUP(Table1[[#This Row],[Team]],Table2[],11,)</f>
        <v>Group D</v>
      </c>
      <c r="L950" s="2"/>
      <c r="M950" s="36">
        <v>0.65</v>
      </c>
      <c r="N950" s="37">
        <v>0.26</v>
      </c>
      <c r="O950" s="37">
        <v>0.1</v>
      </c>
      <c r="P950" s="37">
        <v>0.03</v>
      </c>
      <c r="Q950" s="38">
        <v>0.01</v>
      </c>
      <c r="R950" s="39" t="b">
        <v>0</v>
      </c>
      <c r="S950" s="11"/>
      <c r="T950" s="44"/>
    </row>
    <row r="951" spans="1:20" ht="20.100000000000001" customHeight="1" x14ac:dyDescent="0.25">
      <c r="A951" s="11">
        <v>1569</v>
      </c>
      <c r="B951" t="s">
        <v>1259</v>
      </c>
      <c r="C951" s="21" t="str">
        <f>VLOOKUP(Table1[[#This Row],[pID]],FIFAdata5626[],5,)</f>
        <v>Diogo Costa</v>
      </c>
      <c r="D951" s="11" t="e" cm="1" vm="35">
        <f t="array" aca="1" ref="D951" ca="1">_xlfn.FIELDVALUE(Table1[[#This Row],[Team]],"image")</f>
        <v>#VALUE!</v>
      </c>
      <c r="E951" s="21" t="e" vm="36">
        <v>#VALUE!</v>
      </c>
      <c r="F951" s="11" t="str">
        <f>VLOOKUP(Table1[[#This Row],[pID]],FIFAdata5626[],7,FALSE)</f>
        <v>GK</v>
      </c>
      <c r="G951" s="23">
        <v>98.000000000000014</v>
      </c>
      <c r="H951" s="11">
        <f>VLOOKUP(Table1[[#This Row],[pID]],FIFAdata5626[],8,FALSE)</f>
        <v>4.9000000000000004</v>
      </c>
      <c r="I951" s="28" t="str">
        <f>IF(VLOOKUP(Table1[[#This Row],[pID]],FIFAdata5626[],9,FALSE)="playing","In the squad","Not selected")</f>
        <v>In the squad</v>
      </c>
      <c r="J951" s="11" t="str">
        <f>VLOOKUP(Table1[[#This Row],[Team]],Table2[],10,)</f>
        <v>Pot 1</v>
      </c>
      <c r="K951" s="11" t="str">
        <f>VLOOKUP(Table1[[#This Row],[Team]],Table2[],11,)</f>
        <v>Group K</v>
      </c>
      <c r="L951" s="1"/>
      <c r="M951" s="36">
        <v>0.97</v>
      </c>
      <c r="N951" s="37">
        <v>0.69</v>
      </c>
      <c r="O951" s="37">
        <v>0.45</v>
      </c>
      <c r="P951" s="37">
        <v>0.27</v>
      </c>
      <c r="Q951" s="38">
        <v>0.14000000000000001</v>
      </c>
      <c r="R951" s="39" t="b">
        <v>0</v>
      </c>
      <c r="S951" s="11"/>
      <c r="T951" s="44"/>
    </row>
    <row r="952" spans="1:20" ht="20.100000000000001" customHeight="1" x14ac:dyDescent="0.25">
      <c r="A952" s="11">
        <v>931</v>
      </c>
      <c r="B952" t="s">
        <v>780</v>
      </c>
      <c r="C952" s="21" t="str">
        <f>VLOOKUP(Table1[[#This Row],[pID]],FIFAdata5626[],5,)</f>
        <v>Rui Silva</v>
      </c>
      <c r="D952" s="11" t="e" cm="1" vm="35">
        <f t="array" aca="1" ref="D952" ca="1">_xlfn.FIELDVALUE(Table1[[#This Row],[Team]],"image")</f>
        <v>#VALUE!</v>
      </c>
      <c r="E952" s="21" t="e" vm="36">
        <v>#VALUE!</v>
      </c>
      <c r="F952" s="11" t="str">
        <f>VLOOKUP(Table1[[#This Row],[pID]],FIFAdata5626[],7,FALSE)</f>
        <v>GK</v>
      </c>
      <c r="G952" s="23">
        <v>94</v>
      </c>
      <c r="H952" s="11">
        <f>VLOOKUP(Table1[[#This Row],[pID]],FIFAdata5626[],8,FALSE)</f>
        <v>4.7</v>
      </c>
      <c r="I952" s="28" t="str">
        <f>IF(VLOOKUP(Table1[[#This Row],[pID]],FIFAdata5626[],9,FALSE)="playing","In the squad","Not selected")</f>
        <v>In the squad</v>
      </c>
      <c r="J952" s="11" t="str">
        <f>VLOOKUP(Table1[[#This Row],[Team]],Table2[],10,)</f>
        <v>Pot 1</v>
      </c>
      <c r="K952" s="11" t="str">
        <f>VLOOKUP(Table1[[#This Row],[Team]],Table2[],11,)</f>
        <v>Group K</v>
      </c>
      <c r="L952" s="1"/>
      <c r="M952" s="36">
        <v>0.97</v>
      </c>
      <c r="N952" s="37">
        <v>0.69</v>
      </c>
      <c r="O952" s="37">
        <v>0.45</v>
      </c>
      <c r="P952" s="37">
        <v>0.27</v>
      </c>
      <c r="Q952" s="38">
        <v>0.14000000000000001</v>
      </c>
      <c r="R952" s="39" t="b">
        <v>0</v>
      </c>
      <c r="S952" s="11"/>
      <c r="T952" s="44"/>
    </row>
    <row r="953" spans="1:20" ht="20.100000000000001" customHeight="1" x14ac:dyDescent="0.25">
      <c r="A953" s="11">
        <v>932</v>
      </c>
      <c r="B953" t="s">
        <v>781</v>
      </c>
      <c r="C953" s="21" t="str">
        <f>VLOOKUP(Table1[[#This Row],[pID]],FIFAdata5626[],5,)</f>
        <v>José Sá</v>
      </c>
      <c r="D953" s="11" t="e" cm="1" vm="35">
        <f t="array" aca="1" ref="D953" ca="1">_xlfn.FIELDVALUE(Table1[[#This Row],[Team]],"image")</f>
        <v>#VALUE!</v>
      </c>
      <c r="E953" s="21" t="e" vm="36">
        <v>#VALUE!</v>
      </c>
      <c r="F953" s="11" t="str">
        <f>VLOOKUP(Table1[[#This Row],[pID]],FIFAdata5626[],7,FALSE)</f>
        <v>GK</v>
      </c>
      <c r="G953" s="23">
        <v>94</v>
      </c>
      <c r="H953" s="11">
        <f>VLOOKUP(Table1[[#This Row],[pID]],FIFAdata5626[],8,FALSE)</f>
        <v>4.7</v>
      </c>
      <c r="I953" s="28" t="str">
        <f>IF(VLOOKUP(Table1[[#This Row],[pID]],FIFAdata5626[],9,FALSE)="playing","In the squad","Not selected")</f>
        <v>In the squad</v>
      </c>
      <c r="J953" s="11" t="str">
        <f>VLOOKUP(Table1[[#This Row],[Team]],Table2[],10,)</f>
        <v>Pot 1</v>
      </c>
      <c r="K953" s="11" t="str">
        <f>VLOOKUP(Table1[[#This Row],[Team]],Table2[],11,)</f>
        <v>Group K</v>
      </c>
      <c r="L953" s="1"/>
      <c r="M953" s="36">
        <v>0.97</v>
      </c>
      <c r="N953" s="37">
        <v>0.69</v>
      </c>
      <c r="O953" s="37">
        <v>0.45</v>
      </c>
      <c r="P953" s="37">
        <v>0.27</v>
      </c>
      <c r="Q953" s="38">
        <v>0.14000000000000001</v>
      </c>
      <c r="R953" s="39" t="b">
        <v>0</v>
      </c>
      <c r="S953" s="11"/>
      <c r="T953" s="44"/>
    </row>
    <row r="954" spans="1:20" ht="20.100000000000001" customHeight="1" x14ac:dyDescent="0.25">
      <c r="A954" s="11">
        <v>916</v>
      </c>
      <c r="B954" t="s">
        <v>768</v>
      </c>
      <c r="C954" s="21" t="str">
        <f>VLOOKUP(Table1[[#This Row],[pID]],FIFAdata5626[],5,)</f>
        <v>Nuno Mendes</v>
      </c>
      <c r="D954" s="11" t="e" cm="1" vm="35">
        <f t="array" aca="1" ref="D954" ca="1">_xlfn.FIELDVALUE(Table1[[#This Row],[Team]],"image")</f>
        <v>#VALUE!</v>
      </c>
      <c r="E954" s="21" t="e" vm="36">
        <v>#VALUE!</v>
      </c>
      <c r="F954" s="11" t="str">
        <f>VLOOKUP(Table1[[#This Row],[pID]],FIFAdata5626[],7,FALSE)</f>
        <v>DEF</v>
      </c>
      <c r="G954" s="23">
        <v>96.666666666666671</v>
      </c>
      <c r="H954" s="11">
        <f>VLOOKUP(Table1[[#This Row],[pID]],FIFAdata5626[],8,FALSE)</f>
        <v>5.8</v>
      </c>
      <c r="I954" s="28" t="str">
        <f>IF(VLOOKUP(Table1[[#This Row],[pID]],FIFAdata5626[],9,FALSE)="playing","In the squad","Not selected")</f>
        <v>In the squad</v>
      </c>
      <c r="J954" s="11" t="str">
        <f>VLOOKUP(Table1[[#This Row],[Team]],Table2[],10,)</f>
        <v>Pot 1</v>
      </c>
      <c r="K954" s="11" t="str">
        <f>VLOOKUP(Table1[[#This Row],[Team]],Table2[],11,)</f>
        <v>Group K</v>
      </c>
      <c r="L954" s="1"/>
      <c r="M954" s="36">
        <v>0.97</v>
      </c>
      <c r="N954" s="37">
        <v>0.69</v>
      </c>
      <c r="O954" s="37">
        <v>0.45</v>
      </c>
      <c r="P954" s="37">
        <v>0.27</v>
      </c>
      <c r="Q954" s="38">
        <v>0.14000000000000001</v>
      </c>
      <c r="R954" s="39" t="b">
        <v>0</v>
      </c>
      <c r="S954" s="11"/>
      <c r="T954" s="44"/>
    </row>
    <row r="955" spans="1:20" ht="20.100000000000001" customHeight="1" x14ac:dyDescent="0.25">
      <c r="A955" s="11">
        <v>918</v>
      </c>
      <c r="B955" t="s">
        <v>770</v>
      </c>
      <c r="C955" s="21" t="str">
        <f>VLOOKUP(Table1[[#This Row],[pID]],FIFAdata5626[],5,)</f>
        <v>Diogo Dalot</v>
      </c>
      <c r="D955" s="11" t="e" cm="1" vm="35">
        <f t="array" aca="1" ref="D955" ca="1">_xlfn.FIELDVALUE(Table1[[#This Row],[Team]],"image")</f>
        <v>#VALUE!</v>
      </c>
      <c r="E955" s="21" t="e" vm="36">
        <v>#VALUE!</v>
      </c>
      <c r="F955" s="11" t="str">
        <f>VLOOKUP(Table1[[#This Row],[pID]],FIFAdata5626[],7,FALSE)</f>
        <v>DEF</v>
      </c>
      <c r="G955" s="23">
        <v>83.333333333333343</v>
      </c>
      <c r="H955" s="11">
        <f>VLOOKUP(Table1[[#This Row],[pID]],FIFAdata5626[],8,FALSE)</f>
        <v>5</v>
      </c>
      <c r="I955" s="29" t="str">
        <f>IF(VLOOKUP(Table1[[#This Row],[pID]],FIFAdata5626[],9,FALSE)="playing","In the squad","Not selected")</f>
        <v>In the squad</v>
      </c>
      <c r="J955" s="11" t="str">
        <f>VLOOKUP(Table1[[#This Row],[Team]],Table2[],10,)</f>
        <v>Pot 1</v>
      </c>
      <c r="K955" s="11" t="str">
        <f>VLOOKUP(Table1[[#This Row],[Team]],Table2[],11,)</f>
        <v>Group K</v>
      </c>
      <c r="L955" s="2"/>
      <c r="M955" s="36">
        <v>0.97</v>
      </c>
      <c r="N955" s="37">
        <v>0.69</v>
      </c>
      <c r="O955" s="37">
        <v>0.45</v>
      </c>
      <c r="P955" s="37">
        <v>0.27</v>
      </c>
      <c r="Q955" s="38">
        <v>0.14000000000000001</v>
      </c>
      <c r="R955" s="39" t="b">
        <v>0</v>
      </c>
      <c r="S955" s="11"/>
      <c r="T955" s="44"/>
    </row>
    <row r="956" spans="1:20" ht="20.100000000000001" customHeight="1" x14ac:dyDescent="0.25">
      <c r="A956" s="11">
        <v>1570</v>
      </c>
      <c r="B956" t="s">
        <v>1260</v>
      </c>
      <c r="C956" s="21" t="str">
        <f>VLOOKUP(Table1[[#This Row],[pID]],FIFAdata5626[],5,)</f>
        <v>Rúben Dias</v>
      </c>
      <c r="D956" s="11" t="e" cm="1" vm="35">
        <f t="array" aca="1" ref="D956" ca="1">_xlfn.FIELDVALUE(Table1[[#This Row],[Team]],"image")</f>
        <v>#VALUE!</v>
      </c>
      <c r="E956" s="21" t="e" vm="36">
        <v>#VALUE!</v>
      </c>
      <c r="F956" s="11" t="str">
        <f>VLOOKUP(Table1[[#This Row],[pID]],FIFAdata5626[],7,FALSE)</f>
        <v>DEF</v>
      </c>
      <c r="G956" s="23">
        <v>83.333333333333343</v>
      </c>
      <c r="H956" s="11">
        <f>VLOOKUP(Table1[[#This Row],[pID]],FIFAdata5626[],8,FALSE)</f>
        <v>5</v>
      </c>
      <c r="I956" s="29" t="str">
        <f>IF(VLOOKUP(Table1[[#This Row],[pID]],FIFAdata5626[],9,FALSE)="playing","In the squad","Not selected")</f>
        <v>In the squad</v>
      </c>
      <c r="J956" s="11" t="str">
        <f>VLOOKUP(Table1[[#This Row],[Team]],Table2[],10,)</f>
        <v>Pot 1</v>
      </c>
      <c r="K956" s="11" t="str">
        <f>VLOOKUP(Table1[[#This Row],[Team]],Table2[],11,)</f>
        <v>Group K</v>
      </c>
      <c r="L956" s="2"/>
      <c r="M956" s="36">
        <v>0.97</v>
      </c>
      <c r="N956" s="37">
        <v>0.69</v>
      </c>
      <c r="O956" s="37">
        <v>0.45</v>
      </c>
      <c r="P956" s="37">
        <v>0.27</v>
      </c>
      <c r="Q956" s="38">
        <v>0.14000000000000001</v>
      </c>
      <c r="R956" s="39" t="b">
        <v>0</v>
      </c>
      <c r="S956" s="11"/>
      <c r="T956" s="44"/>
    </row>
    <row r="957" spans="1:20" ht="20.100000000000001" customHeight="1" x14ac:dyDescent="0.25">
      <c r="A957" s="11">
        <v>919</v>
      </c>
      <c r="B957" t="s">
        <v>771</v>
      </c>
      <c r="C957" s="21" t="str">
        <f>VLOOKUP(Table1[[#This Row],[pID]],FIFAdata5626[],5,)</f>
        <v>Gonçalo Inácio</v>
      </c>
      <c r="D957" s="11" t="e" cm="1" vm="35">
        <f t="array" aca="1" ref="D957" ca="1">_xlfn.FIELDVALUE(Table1[[#This Row],[Team]],"image")</f>
        <v>#VALUE!</v>
      </c>
      <c r="E957" s="21" t="e" vm="36">
        <v>#VALUE!</v>
      </c>
      <c r="F957" s="11" t="str">
        <f>VLOOKUP(Table1[[#This Row],[pID]],FIFAdata5626[],7,FALSE)</f>
        <v>DEF</v>
      </c>
      <c r="G957" s="23">
        <v>76.666666666666657</v>
      </c>
      <c r="H957" s="11">
        <f>VLOOKUP(Table1[[#This Row],[pID]],FIFAdata5626[],8,FALSE)</f>
        <v>4.5999999999999996</v>
      </c>
      <c r="I957" s="28" t="str">
        <f>IF(VLOOKUP(Table1[[#This Row],[pID]],FIFAdata5626[],9,FALSE)="playing","In the squad","Not selected")</f>
        <v>In the squad</v>
      </c>
      <c r="J957" s="11" t="str">
        <f>VLOOKUP(Table1[[#This Row],[Team]],Table2[],10,)</f>
        <v>Pot 1</v>
      </c>
      <c r="K957" s="11" t="str">
        <f>VLOOKUP(Table1[[#This Row],[Team]],Table2[],11,)</f>
        <v>Group K</v>
      </c>
      <c r="L957" s="1"/>
      <c r="M957" s="36">
        <v>0.97</v>
      </c>
      <c r="N957" s="37">
        <v>0.69</v>
      </c>
      <c r="O957" s="37">
        <v>0.45</v>
      </c>
      <c r="P957" s="37">
        <v>0.27</v>
      </c>
      <c r="Q957" s="38">
        <v>0.14000000000000001</v>
      </c>
      <c r="R957" s="39" t="b">
        <v>0</v>
      </c>
      <c r="S957" s="11"/>
      <c r="T957" s="44"/>
    </row>
    <row r="958" spans="1:20" ht="20.100000000000001" customHeight="1" x14ac:dyDescent="0.25">
      <c r="A958" s="11">
        <v>921</v>
      </c>
      <c r="B958" t="s">
        <v>772</v>
      </c>
      <c r="C958" s="21" t="str">
        <f>VLOOKUP(Table1[[#This Row],[pID]],FIFAdata5626[],5,)</f>
        <v>Renato Veiga</v>
      </c>
      <c r="D958" s="11" t="e" cm="1" vm="35">
        <f t="array" aca="1" ref="D958" ca="1">_xlfn.FIELDVALUE(Table1[[#This Row],[Team]],"image")</f>
        <v>#VALUE!</v>
      </c>
      <c r="E958" s="21" t="e" vm="36">
        <v>#VALUE!</v>
      </c>
      <c r="F958" s="11" t="str">
        <f>VLOOKUP(Table1[[#This Row],[pID]],FIFAdata5626[],7,FALSE)</f>
        <v>DEF</v>
      </c>
      <c r="G958" s="23">
        <v>71.666666666666671</v>
      </c>
      <c r="H958" s="11">
        <f>VLOOKUP(Table1[[#This Row],[pID]],FIFAdata5626[],8,FALSE)</f>
        <v>4.3</v>
      </c>
      <c r="I958" s="28" t="str">
        <f>IF(VLOOKUP(Table1[[#This Row],[pID]],FIFAdata5626[],9,FALSE)="playing","In the squad","Not selected")</f>
        <v>In the squad</v>
      </c>
      <c r="J958" s="11" t="str">
        <f>VLOOKUP(Table1[[#This Row],[Team]],Table2[],10,)</f>
        <v>Pot 1</v>
      </c>
      <c r="K958" s="11" t="str">
        <f>VLOOKUP(Table1[[#This Row],[Team]],Table2[],11,)</f>
        <v>Group K</v>
      </c>
      <c r="L958" s="1"/>
      <c r="M958" s="36">
        <v>0.97</v>
      </c>
      <c r="N958" s="37">
        <v>0.69</v>
      </c>
      <c r="O958" s="37">
        <v>0.45</v>
      </c>
      <c r="P958" s="37">
        <v>0.27</v>
      </c>
      <c r="Q958" s="38">
        <v>0.14000000000000001</v>
      </c>
      <c r="R958" s="39" t="b">
        <v>0</v>
      </c>
      <c r="S958" s="11"/>
      <c r="T958" s="44"/>
    </row>
    <row r="959" spans="1:20" ht="20.100000000000001" customHeight="1" x14ac:dyDescent="0.25">
      <c r="A959" s="11">
        <v>1571</v>
      </c>
      <c r="B959" t="s">
        <v>1261</v>
      </c>
      <c r="C959" s="21" t="str">
        <f>VLOOKUP(Table1[[#This Row],[pID]],FIFAdata5626[],5,)</f>
        <v>Nélson Semedo</v>
      </c>
      <c r="D959" s="11" t="e" cm="1" vm="35">
        <f t="array" aca="1" ref="D959" ca="1">_xlfn.FIELDVALUE(Table1[[#This Row],[Team]],"image")</f>
        <v>#VALUE!</v>
      </c>
      <c r="E959" s="21" t="e" vm="36">
        <v>#VALUE!</v>
      </c>
      <c r="F959" s="11" t="str">
        <f>VLOOKUP(Table1[[#This Row],[pID]],FIFAdata5626[],7,FALSE)</f>
        <v>DEF</v>
      </c>
      <c r="G959" s="23">
        <v>71.666666666666671</v>
      </c>
      <c r="H959" s="11">
        <f>VLOOKUP(Table1[[#This Row],[pID]],FIFAdata5626[],8,FALSE)</f>
        <v>4.3</v>
      </c>
      <c r="I959" s="28" t="str">
        <f>IF(VLOOKUP(Table1[[#This Row],[pID]],FIFAdata5626[],9,FALSE)="playing","In the squad","Not selected")</f>
        <v>In the squad</v>
      </c>
      <c r="J959" s="11" t="str">
        <f>VLOOKUP(Table1[[#This Row],[Team]],Table2[],10,)</f>
        <v>Pot 1</v>
      </c>
      <c r="K959" s="11" t="str">
        <f>VLOOKUP(Table1[[#This Row],[Team]],Table2[],11,)</f>
        <v>Group K</v>
      </c>
      <c r="L959" s="1"/>
      <c r="M959" s="36">
        <v>0.97</v>
      </c>
      <c r="N959" s="37">
        <v>0.69</v>
      </c>
      <c r="O959" s="37">
        <v>0.45</v>
      </c>
      <c r="P959" s="37">
        <v>0.27</v>
      </c>
      <c r="Q959" s="38">
        <v>0.14000000000000001</v>
      </c>
      <c r="R959" s="39" t="b">
        <v>0</v>
      </c>
      <c r="S959" s="11"/>
      <c r="T959" s="44"/>
    </row>
    <row r="960" spans="1:20" ht="20.100000000000001" customHeight="1" x14ac:dyDescent="0.25">
      <c r="A960" s="11">
        <v>922</v>
      </c>
      <c r="B960" t="s">
        <v>773</v>
      </c>
      <c r="C960" s="21" t="str">
        <f>VLOOKUP(Table1[[#This Row],[pID]],FIFAdata5626[],5,)</f>
        <v>Tomás Araújo</v>
      </c>
      <c r="D960" s="11" t="e" cm="1" vm="35">
        <f t="array" aca="1" ref="D960" ca="1">_xlfn.FIELDVALUE(Table1[[#This Row],[Team]],"image")</f>
        <v>#VALUE!</v>
      </c>
      <c r="E960" s="21" t="e" vm="36">
        <v>#VALUE!</v>
      </c>
      <c r="F960" s="11" t="str">
        <f>VLOOKUP(Table1[[#This Row],[pID]],FIFAdata5626[],7,FALSE)</f>
        <v>DEF</v>
      </c>
      <c r="G960" s="23">
        <v>68.333333333333329</v>
      </c>
      <c r="H960" s="11">
        <f>VLOOKUP(Table1[[#This Row],[pID]],FIFAdata5626[],8,FALSE)</f>
        <v>4.0999999999999996</v>
      </c>
      <c r="I960" s="28" t="str">
        <f>IF(VLOOKUP(Table1[[#This Row],[pID]],FIFAdata5626[],9,FALSE)="playing","In the squad","Not selected")</f>
        <v>In the squad</v>
      </c>
      <c r="J960" s="11" t="str">
        <f>VLOOKUP(Table1[[#This Row],[Team]],Table2[],10,)</f>
        <v>Pot 1</v>
      </c>
      <c r="K960" s="11" t="str">
        <f>VLOOKUP(Table1[[#This Row],[Team]],Table2[],11,)</f>
        <v>Group K</v>
      </c>
      <c r="L960" s="1"/>
      <c r="M960" s="36">
        <v>0.97</v>
      </c>
      <c r="N960" s="37">
        <v>0.69</v>
      </c>
      <c r="O960" s="37">
        <v>0.45</v>
      </c>
      <c r="P960" s="37">
        <v>0.27</v>
      </c>
      <c r="Q960" s="38">
        <v>0.14000000000000001</v>
      </c>
      <c r="R960" s="39" t="b">
        <v>0</v>
      </c>
      <c r="S960" s="11"/>
      <c r="T960" s="44"/>
    </row>
    <row r="961" spans="1:20" ht="20.100000000000001" customHeight="1" x14ac:dyDescent="0.25">
      <c r="A961" s="11">
        <v>1572</v>
      </c>
      <c r="B961" t="s">
        <v>1262</v>
      </c>
      <c r="C961" s="21" t="str">
        <f>VLOOKUP(Table1[[#This Row],[pID]],FIFAdata5626[],5,)</f>
        <v>Bernardo Silva</v>
      </c>
      <c r="D961" s="11" t="e" cm="1" vm="35">
        <f t="array" aca="1" ref="D961" ca="1">_xlfn.FIELDVALUE(Table1[[#This Row],[Team]],"image")</f>
        <v>#VALUE!</v>
      </c>
      <c r="E961" s="21" t="e" vm="36">
        <v>#VALUE!</v>
      </c>
      <c r="F961" s="11" t="str">
        <f>VLOOKUP(Table1[[#This Row],[pID]],FIFAdata5626[],7,FALSE)</f>
        <v>MID</v>
      </c>
      <c r="G961" s="23">
        <v>78</v>
      </c>
      <c r="H961" s="11">
        <f>VLOOKUP(Table1[[#This Row],[pID]],FIFAdata5626[],8,FALSE)</f>
        <v>7.8</v>
      </c>
      <c r="I961" s="28" t="str">
        <f>IF(VLOOKUP(Table1[[#This Row],[pID]],FIFAdata5626[],9,FALSE)="playing","In the squad","Not selected")</f>
        <v>In the squad</v>
      </c>
      <c r="J961" s="11" t="str">
        <f>VLOOKUP(Table1[[#This Row],[Team]],Table2[],10,)</f>
        <v>Pot 1</v>
      </c>
      <c r="K961" s="11" t="str">
        <f>VLOOKUP(Table1[[#This Row],[Team]],Table2[],11,)</f>
        <v>Group K</v>
      </c>
      <c r="L961" s="1"/>
      <c r="M961" s="36">
        <v>0.97</v>
      </c>
      <c r="N961" s="37">
        <v>0.69</v>
      </c>
      <c r="O961" s="37">
        <v>0.45</v>
      </c>
      <c r="P961" s="37">
        <v>0.27</v>
      </c>
      <c r="Q961" s="38">
        <v>0.14000000000000001</v>
      </c>
      <c r="R961" s="39" t="b">
        <v>0</v>
      </c>
      <c r="S961" s="11"/>
      <c r="T961" s="44"/>
    </row>
    <row r="962" spans="1:20" ht="20.100000000000001" customHeight="1" x14ac:dyDescent="0.25">
      <c r="A962" s="11">
        <v>1574</v>
      </c>
      <c r="B962" t="s">
        <v>1264</v>
      </c>
      <c r="C962" s="21" t="str">
        <f>VLOOKUP(Table1[[#This Row],[pID]],FIFAdata5626[],5,)</f>
        <v>Rafael Leão</v>
      </c>
      <c r="D962" s="11" t="e" cm="1" vm="35">
        <f t="array" aca="1" ref="D962" ca="1">_xlfn.FIELDVALUE(Table1[[#This Row],[Team]],"image")</f>
        <v>#VALUE!</v>
      </c>
      <c r="E962" s="21" t="e" vm="36">
        <v>#VALUE!</v>
      </c>
      <c r="F962" s="11" t="str">
        <f>VLOOKUP(Table1[[#This Row],[pID]],FIFAdata5626[],7,FALSE)</f>
        <v>MID</v>
      </c>
      <c r="G962" s="23">
        <v>78</v>
      </c>
      <c r="H962" s="11">
        <f>VLOOKUP(Table1[[#This Row],[pID]],FIFAdata5626[],8,FALSE)</f>
        <v>7.8</v>
      </c>
      <c r="I962" s="28" t="str">
        <f>IF(VLOOKUP(Table1[[#This Row],[pID]],FIFAdata5626[],9,FALSE)="playing","In the squad","Not selected")</f>
        <v>In the squad</v>
      </c>
      <c r="J962" s="11" t="str">
        <f>VLOOKUP(Table1[[#This Row],[Team]],Table2[],10,)</f>
        <v>Pot 1</v>
      </c>
      <c r="K962" s="11" t="str">
        <f>VLOOKUP(Table1[[#This Row],[Team]],Table2[],11,)</f>
        <v>Group K</v>
      </c>
      <c r="L962" s="1"/>
      <c r="M962" s="36">
        <v>0.97</v>
      </c>
      <c r="N962" s="37">
        <v>0.69</v>
      </c>
      <c r="O962" s="37">
        <v>0.45</v>
      </c>
      <c r="P962" s="37">
        <v>0.27</v>
      </c>
      <c r="Q962" s="38">
        <v>0.14000000000000001</v>
      </c>
      <c r="R962" s="39" t="b">
        <v>0</v>
      </c>
      <c r="S962" s="11"/>
      <c r="T962" s="44"/>
    </row>
    <row r="963" spans="1:20" ht="20.100000000000001" customHeight="1" x14ac:dyDescent="0.25">
      <c r="A963" s="11">
        <v>937</v>
      </c>
      <c r="B963" t="s">
        <v>786</v>
      </c>
      <c r="C963" s="21" t="str">
        <f>VLOOKUP(Table1[[#This Row],[pID]],FIFAdata5626[],5,)</f>
        <v>João Neves</v>
      </c>
      <c r="D963" s="11" t="e" cm="1" vm="35">
        <f t="array" aca="1" ref="D963" ca="1">_xlfn.FIELDVALUE(Table1[[#This Row],[Team]],"image")</f>
        <v>#VALUE!</v>
      </c>
      <c r="E963" s="21" t="e" vm="36">
        <v>#VALUE!</v>
      </c>
      <c r="F963" s="11" t="str">
        <f>VLOOKUP(Table1[[#This Row],[pID]],FIFAdata5626[],7,FALSE)</f>
        <v>MID</v>
      </c>
      <c r="G963" s="23">
        <v>65</v>
      </c>
      <c r="H963" s="11">
        <f>VLOOKUP(Table1[[#This Row],[pID]],FIFAdata5626[],8,FALSE)</f>
        <v>6.5</v>
      </c>
      <c r="I963" s="28" t="str">
        <f>IF(VLOOKUP(Table1[[#This Row],[pID]],FIFAdata5626[],9,FALSE)="playing","In the squad","Not selected")</f>
        <v>In the squad</v>
      </c>
      <c r="J963" s="11" t="str">
        <f>VLOOKUP(Table1[[#This Row],[Team]],Table2[],10,)</f>
        <v>Pot 1</v>
      </c>
      <c r="K963" s="11" t="str">
        <f>VLOOKUP(Table1[[#This Row],[Team]],Table2[],11,)</f>
        <v>Group K</v>
      </c>
      <c r="L963" s="1"/>
      <c r="M963" s="36">
        <v>0.97</v>
      </c>
      <c r="N963" s="37">
        <v>0.69</v>
      </c>
      <c r="O963" s="37">
        <v>0.45</v>
      </c>
      <c r="P963" s="37">
        <v>0.27</v>
      </c>
      <c r="Q963" s="38">
        <v>0.14000000000000001</v>
      </c>
      <c r="R963" s="39" t="b">
        <v>0</v>
      </c>
      <c r="S963" s="11"/>
      <c r="T963" s="44"/>
    </row>
    <row r="964" spans="1:20" ht="20.100000000000001" customHeight="1" thickBot="1" x14ac:dyDescent="0.3">
      <c r="A964" s="20">
        <v>925</v>
      </c>
      <c r="B964" t="s">
        <v>776</v>
      </c>
      <c r="C964" s="22" t="str">
        <f>VLOOKUP(Table1[[#This Row],[pID]],FIFAdata5626[],5,)</f>
        <v>Pedro Neto</v>
      </c>
      <c r="D964" s="20" t="e" cm="1" vm="35">
        <f t="array" aca="1" ref="D964" ca="1">_xlfn.FIELDVALUE(Table1[[#This Row],[Team]],"image")</f>
        <v>#VALUE!</v>
      </c>
      <c r="E964" s="22" t="e" vm="36">
        <v>#VALUE!</v>
      </c>
      <c r="F964" s="20" t="str">
        <f>VLOOKUP(Table1[[#This Row],[pID]],FIFAdata5626[],7,FALSE)</f>
        <v>MID</v>
      </c>
      <c r="G964" s="24">
        <v>64</v>
      </c>
      <c r="H964" s="20">
        <f>VLOOKUP(Table1[[#This Row],[pID]],FIFAdata5626[],8,FALSE)</f>
        <v>6.4</v>
      </c>
      <c r="I964" s="30" t="str">
        <f>IF(VLOOKUP(Table1[[#This Row],[pID]],FIFAdata5626[],9,FALSE)="playing","In the squad","Not selected")</f>
        <v>In the squad</v>
      </c>
      <c r="J964" s="20" t="str">
        <f>VLOOKUP(Table1[[#This Row],[Team]],Table2[],10,)</f>
        <v>Pot 1</v>
      </c>
      <c r="K964" s="20" t="str">
        <f>VLOOKUP(Table1[[#This Row],[Team]],Table2[],11,)</f>
        <v>Group K</v>
      </c>
      <c r="L964" s="1"/>
      <c r="M964" s="40">
        <v>0.97</v>
      </c>
      <c r="N964" s="41">
        <v>0.69</v>
      </c>
      <c r="O964" s="41">
        <v>0.45</v>
      </c>
      <c r="P964" s="41">
        <v>0.27</v>
      </c>
      <c r="Q964" s="42">
        <v>0.14000000000000001</v>
      </c>
      <c r="R964" s="43" t="b">
        <v>0</v>
      </c>
      <c r="S964" s="20"/>
      <c r="T964" s="45"/>
    </row>
    <row r="965" spans="1:20" ht="20.100000000000001" customHeight="1" x14ac:dyDescent="0.25">
      <c r="A965" s="11">
        <v>935</v>
      </c>
      <c r="B965" t="s">
        <v>784</v>
      </c>
      <c r="C965" s="21" t="str">
        <f>VLOOKUP(Table1[[#This Row],[pID]],FIFAdata5626[],5,)</f>
        <v>Matheus Nunes</v>
      </c>
      <c r="D965" s="11" t="e" cm="1" vm="35">
        <f t="array" aca="1" ref="D965" ca="1">_xlfn.FIELDVALUE(Table1[[#This Row],[Team]],"image")</f>
        <v>#VALUE!</v>
      </c>
      <c r="E965" s="21" t="e" vm="36">
        <v>#VALUE!</v>
      </c>
      <c r="F965" s="11" t="str">
        <f>VLOOKUP(Table1[[#This Row],[pID]],FIFAdata5626[],7,FALSE)</f>
        <v>MID</v>
      </c>
      <c r="G965" s="23">
        <v>61</v>
      </c>
      <c r="H965" s="11">
        <f>VLOOKUP(Table1[[#This Row],[pID]],FIFAdata5626[],8,FALSE)</f>
        <v>6.1</v>
      </c>
      <c r="I965" s="28" t="str">
        <f>IF(VLOOKUP(Table1[[#This Row],[pID]],FIFAdata5626[],9,FALSE)="playing","In the squad","Not selected")</f>
        <v>In the squad</v>
      </c>
      <c r="J965" s="11" t="str">
        <f>VLOOKUP(Table1[[#This Row],[Team]],Table2[],10,)</f>
        <v>Pot 1</v>
      </c>
      <c r="K965" s="11" t="str">
        <f>VLOOKUP(Table1[[#This Row],[Team]],Table2[],11,)</f>
        <v>Group K</v>
      </c>
      <c r="L965" s="1"/>
      <c r="M965" s="36">
        <v>0.97</v>
      </c>
      <c r="N965" s="37">
        <v>0.69</v>
      </c>
      <c r="O965" s="37">
        <v>0.45</v>
      </c>
      <c r="P965" s="37">
        <v>0.27</v>
      </c>
      <c r="Q965" s="38">
        <v>0.14000000000000001</v>
      </c>
      <c r="R965" s="39" t="b">
        <v>0</v>
      </c>
      <c r="S965" s="11"/>
      <c r="T965" s="44"/>
    </row>
    <row r="966" spans="1:20" ht="20.100000000000001" customHeight="1" x14ac:dyDescent="0.25">
      <c r="A966" s="11">
        <v>934</v>
      </c>
      <c r="B966" t="s">
        <v>783</v>
      </c>
      <c r="C966" s="21" t="str">
        <f>VLOOKUP(Table1[[#This Row],[pID]],FIFAdata5626[],5,)</f>
        <v>Rúben Neves</v>
      </c>
      <c r="D966" s="11" t="e" cm="1" vm="35">
        <f t="array" aca="1" ref="D966" ca="1">_xlfn.FIELDVALUE(Table1[[#This Row],[Team]],"image")</f>
        <v>#VALUE!</v>
      </c>
      <c r="E966" s="21" t="e" vm="36">
        <v>#VALUE!</v>
      </c>
      <c r="F966" s="11" t="str">
        <f>VLOOKUP(Table1[[#This Row],[pID]],FIFAdata5626[],7,FALSE)</f>
        <v>MID</v>
      </c>
      <c r="G966" s="23">
        <v>59.000000000000007</v>
      </c>
      <c r="H966" s="11">
        <f>VLOOKUP(Table1[[#This Row],[pID]],FIFAdata5626[],8,FALSE)</f>
        <v>5.9</v>
      </c>
      <c r="I966" s="28" t="str">
        <f>IF(VLOOKUP(Table1[[#This Row],[pID]],FIFAdata5626[],9,FALSE)="playing","In the squad","Not selected")</f>
        <v>In the squad</v>
      </c>
      <c r="J966" s="11" t="str">
        <f>VLOOKUP(Table1[[#This Row],[Team]],Table2[],10,)</f>
        <v>Pot 1</v>
      </c>
      <c r="K966" s="11" t="str">
        <f>VLOOKUP(Table1[[#This Row],[Team]],Table2[],11,)</f>
        <v>Group K</v>
      </c>
      <c r="L966" s="1"/>
      <c r="M966" s="36">
        <v>0.97</v>
      </c>
      <c r="N966" s="37">
        <v>0.69</v>
      </c>
      <c r="O966" s="37">
        <v>0.45</v>
      </c>
      <c r="P966" s="37">
        <v>0.27</v>
      </c>
      <c r="Q966" s="38">
        <v>0.14000000000000001</v>
      </c>
      <c r="R966" s="39" t="b">
        <v>0</v>
      </c>
      <c r="S966" s="11"/>
      <c r="T966" s="44"/>
    </row>
    <row r="967" spans="1:20" ht="20.100000000000001" customHeight="1" x14ac:dyDescent="0.25">
      <c r="A967" s="11">
        <v>928</v>
      </c>
      <c r="B967" t="s">
        <v>779</v>
      </c>
      <c r="C967" s="21" t="str">
        <f>VLOOKUP(Table1[[#This Row],[pID]],FIFAdata5626[],5,)</f>
        <v>Francisco Conceição</v>
      </c>
      <c r="D967" s="11" t="e" cm="1" vm="35">
        <f t="array" aca="1" ref="D967" ca="1">_xlfn.FIELDVALUE(Table1[[#This Row],[Team]],"image")</f>
        <v>#VALUE!</v>
      </c>
      <c r="E967" s="21" t="e" vm="36">
        <v>#VALUE!</v>
      </c>
      <c r="F967" s="11" t="str">
        <f>VLOOKUP(Table1[[#This Row],[pID]],FIFAdata5626[],7,FALSE)</f>
        <v>MID</v>
      </c>
      <c r="G967" s="23">
        <v>57.000000000000007</v>
      </c>
      <c r="H967" s="11">
        <f>VLOOKUP(Table1[[#This Row],[pID]],FIFAdata5626[],8,FALSE)</f>
        <v>5.7</v>
      </c>
      <c r="I967" s="28" t="str">
        <f>IF(VLOOKUP(Table1[[#This Row],[pID]],FIFAdata5626[],9,FALSE)="playing","In the squad","Not selected")</f>
        <v>In the squad</v>
      </c>
      <c r="J967" s="11" t="str">
        <f>VLOOKUP(Table1[[#This Row],[Team]],Table2[],10,)</f>
        <v>Pot 1</v>
      </c>
      <c r="K967" s="11" t="str">
        <f>VLOOKUP(Table1[[#This Row],[Team]],Table2[],11,)</f>
        <v>Group K</v>
      </c>
      <c r="L967" s="1"/>
      <c r="M967" s="36">
        <v>0.97</v>
      </c>
      <c r="N967" s="37">
        <v>0.69</v>
      </c>
      <c r="O967" s="37">
        <v>0.45</v>
      </c>
      <c r="P967" s="37">
        <v>0.27</v>
      </c>
      <c r="Q967" s="38">
        <v>0.14000000000000001</v>
      </c>
      <c r="R967" s="39" t="b">
        <v>0</v>
      </c>
      <c r="S967" s="11"/>
      <c r="T967" s="44"/>
    </row>
    <row r="968" spans="1:20" ht="20.100000000000001" customHeight="1" x14ac:dyDescent="0.25">
      <c r="A968" s="11">
        <v>915</v>
      </c>
      <c r="B968" t="s">
        <v>767</v>
      </c>
      <c r="C968" s="21" t="str">
        <f>VLOOKUP(Table1[[#This Row],[pID]],FIFAdata5626[],5,)</f>
        <v>Samú Costa</v>
      </c>
      <c r="D968" s="11" t="e" cm="1" vm="35">
        <f t="array" aca="1" ref="D968" ca="1">_xlfn.FIELDVALUE(Table1[[#This Row],[Team]],"image")</f>
        <v>#VALUE!</v>
      </c>
      <c r="E968" s="21" t="e" vm="36">
        <v>#VALUE!</v>
      </c>
      <c r="F968" s="11" t="str">
        <f>VLOOKUP(Table1[[#This Row],[pID]],FIFAdata5626[],7,FALSE)</f>
        <v>MID</v>
      </c>
      <c r="G968" s="23">
        <v>55.999999999999993</v>
      </c>
      <c r="H968" s="11">
        <f>VLOOKUP(Table1[[#This Row],[pID]],FIFAdata5626[],8,FALSE)</f>
        <v>5.6</v>
      </c>
      <c r="I968" s="28" t="str">
        <f>IF(VLOOKUP(Table1[[#This Row],[pID]],FIFAdata5626[],9,FALSE)="playing","In the squad","Not selected")</f>
        <v>In the squad</v>
      </c>
      <c r="J968" s="11" t="str">
        <f>VLOOKUP(Table1[[#This Row],[Team]],Table2[],10,)</f>
        <v>Pot 1</v>
      </c>
      <c r="K968" s="11" t="str">
        <f>VLOOKUP(Table1[[#This Row],[Team]],Table2[],11,)</f>
        <v>Group K</v>
      </c>
      <c r="L968" s="1"/>
      <c r="M968" s="36">
        <v>0.97</v>
      </c>
      <c r="N968" s="37">
        <v>0.69</v>
      </c>
      <c r="O968" s="37">
        <v>0.45</v>
      </c>
      <c r="P968" s="37">
        <v>0.27</v>
      </c>
      <c r="Q968" s="38">
        <v>0.14000000000000001</v>
      </c>
      <c r="R968" s="39" t="b">
        <v>0</v>
      </c>
      <c r="S968" s="11"/>
      <c r="T968" s="44"/>
    </row>
    <row r="969" spans="1:20" ht="20.100000000000001" customHeight="1" x14ac:dyDescent="0.25">
      <c r="A969" s="11">
        <v>1573</v>
      </c>
      <c r="B969" t="s">
        <v>1263</v>
      </c>
      <c r="C969" s="21" t="str">
        <f>VLOOKUP(Table1[[#This Row],[pID]],FIFAdata5626[],5,)</f>
        <v>Cristiano Ronaldo</v>
      </c>
      <c r="D969" s="11" t="e" cm="1" vm="35">
        <f t="array" aca="1" ref="D969" ca="1">_xlfn.FIELDVALUE(Table1[[#This Row],[Team]],"image")</f>
        <v>#VALUE!</v>
      </c>
      <c r="E969" s="21" t="e" vm="36">
        <v>#VALUE!</v>
      </c>
      <c r="F969" s="11" t="str">
        <f>VLOOKUP(Table1[[#This Row],[pID]],FIFAdata5626[],7,FALSE)</f>
        <v>FWD</v>
      </c>
      <c r="G969" s="23">
        <v>95.238095238095227</v>
      </c>
      <c r="H969" s="11">
        <f>VLOOKUP(Table1[[#This Row],[pID]],FIFAdata5626[],8,FALSE)</f>
        <v>10</v>
      </c>
      <c r="I969" s="29" t="str">
        <f>IF(VLOOKUP(Table1[[#This Row],[pID]],FIFAdata5626[],9,FALSE)="playing","In the squad","Not selected")</f>
        <v>In the squad</v>
      </c>
      <c r="J969" s="11" t="str">
        <f>VLOOKUP(Table1[[#This Row],[Team]],Table2[],10,)</f>
        <v>Pot 1</v>
      </c>
      <c r="K969" s="11" t="str">
        <f>VLOOKUP(Table1[[#This Row],[Team]],Table2[],11,)</f>
        <v>Group K</v>
      </c>
      <c r="L969" s="2"/>
      <c r="M969" s="36">
        <v>0.97</v>
      </c>
      <c r="N969" s="37">
        <v>0.69</v>
      </c>
      <c r="O969" s="37">
        <v>0.45</v>
      </c>
      <c r="P969" s="37">
        <v>0.27</v>
      </c>
      <c r="Q969" s="38">
        <v>0.14000000000000001</v>
      </c>
      <c r="R969" s="39" t="b">
        <v>0</v>
      </c>
      <c r="S969" s="11"/>
      <c r="T969" s="44"/>
    </row>
    <row r="970" spans="1:20" ht="20.100000000000001" customHeight="1" x14ac:dyDescent="0.25">
      <c r="A970" s="11">
        <v>923</v>
      </c>
      <c r="B970" t="s">
        <v>774</v>
      </c>
      <c r="C970" s="21" t="str">
        <f>VLOOKUP(Table1[[#This Row],[pID]],FIFAdata5626[],5,)</f>
        <v>Gonçalo Ramos</v>
      </c>
      <c r="D970" s="11" t="e" cm="1" vm="35">
        <f t="array" aca="1" ref="D970" ca="1">_xlfn.FIELDVALUE(Table1[[#This Row],[Team]],"image")</f>
        <v>#VALUE!</v>
      </c>
      <c r="E970" s="21" t="e" vm="36">
        <v>#VALUE!</v>
      </c>
      <c r="F970" s="11" t="str">
        <f>VLOOKUP(Table1[[#This Row],[pID]],FIFAdata5626[],7,FALSE)</f>
        <v>FWD</v>
      </c>
      <c r="G970" s="23">
        <v>71.428571428571431</v>
      </c>
      <c r="H970" s="11">
        <f>VLOOKUP(Table1[[#This Row],[pID]],FIFAdata5626[],8,FALSE)</f>
        <v>7.5</v>
      </c>
      <c r="I970" s="28" t="str">
        <f>IF(VLOOKUP(Table1[[#This Row],[pID]],FIFAdata5626[],9,FALSE)="playing","In the squad","Not selected")</f>
        <v>In the squad</v>
      </c>
      <c r="J970" s="11" t="str">
        <f>VLOOKUP(Table1[[#This Row],[Team]],Table2[],10,)</f>
        <v>Pot 1</v>
      </c>
      <c r="K970" s="11" t="str">
        <f>VLOOKUP(Table1[[#This Row],[Team]],Table2[],11,)</f>
        <v>Group K</v>
      </c>
      <c r="L970" s="1"/>
      <c r="M970" s="36">
        <v>0.97</v>
      </c>
      <c r="N970" s="37">
        <v>0.69</v>
      </c>
      <c r="O970" s="37">
        <v>0.45</v>
      </c>
      <c r="P970" s="37">
        <v>0.27</v>
      </c>
      <c r="Q970" s="38">
        <v>0.14000000000000001</v>
      </c>
      <c r="R970" s="39" t="b">
        <v>0</v>
      </c>
      <c r="S970" s="11"/>
      <c r="T970" s="44"/>
    </row>
    <row r="971" spans="1:20" ht="20.100000000000001" customHeight="1" x14ac:dyDescent="0.25">
      <c r="A971" s="11">
        <v>924</v>
      </c>
      <c r="B971" t="s">
        <v>775</v>
      </c>
      <c r="C971" s="21" t="str">
        <f>VLOOKUP(Table1[[#This Row],[pID]],FIFAdata5626[],5,)</f>
        <v>João Félix</v>
      </c>
      <c r="D971" s="11" t="e" cm="1" vm="35">
        <f t="array" aca="1" ref="D971" ca="1">_xlfn.FIELDVALUE(Table1[[#This Row],[Team]],"image")</f>
        <v>#VALUE!</v>
      </c>
      <c r="E971" s="21" t="e" vm="36">
        <v>#VALUE!</v>
      </c>
      <c r="F971" s="11" t="str">
        <f>VLOOKUP(Table1[[#This Row],[pID]],FIFAdata5626[],7,FALSE)</f>
        <v>FWD</v>
      </c>
      <c r="G971" s="23">
        <v>61.904761904761905</v>
      </c>
      <c r="H971" s="11">
        <f>VLOOKUP(Table1[[#This Row],[pID]],FIFAdata5626[],8,FALSE)</f>
        <v>6.5</v>
      </c>
      <c r="I971" s="28" t="str">
        <f>IF(VLOOKUP(Table1[[#This Row],[pID]],FIFAdata5626[],9,FALSE)="playing","In the squad","Not selected")</f>
        <v>In the squad</v>
      </c>
      <c r="J971" s="11" t="str">
        <f>VLOOKUP(Table1[[#This Row],[Team]],Table2[],10,)</f>
        <v>Pot 1</v>
      </c>
      <c r="K971" s="11" t="str">
        <f>VLOOKUP(Table1[[#This Row],[Team]],Table2[],11,)</f>
        <v>Group K</v>
      </c>
      <c r="L971" s="1"/>
      <c r="M971" s="36">
        <v>0.97</v>
      </c>
      <c r="N971" s="37">
        <v>0.69</v>
      </c>
      <c r="O971" s="37">
        <v>0.45</v>
      </c>
      <c r="P971" s="37">
        <v>0.27</v>
      </c>
      <c r="Q971" s="38">
        <v>0.14000000000000001</v>
      </c>
      <c r="R971" s="39" t="b">
        <v>0</v>
      </c>
      <c r="S971" s="11"/>
      <c r="T971" s="44"/>
    </row>
    <row r="972" spans="1:20" ht="20.100000000000001" customHeight="1" x14ac:dyDescent="0.25">
      <c r="A972" s="11">
        <v>926</v>
      </c>
      <c r="B972" t="s">
        <v>777</v>
      </c>
      <c r="C972" s="21" t="str">
        <f>VLOOKUP(Table1[[#This Row],[pID]],FIFAdata5626[],5,)</f>
        <v>Trincão</v>
      </c>
      <c r="D972" s="11" t="e" cm="1" vm="35">
        <f t="array" aca="1" ref="D972" ca="1">_xlfn.FIELDVALUE(Table1[[#This Row],[Team]],"image")</f>
        <v>#VALUE!</v>
      </c>
      <c r="E972" s="21" t="e" vm="36">
        <v>#VALUE!</v>
      </c>
      <c r="F972" s="11" t="str">
        <f>VLOOKUP(Table1[[#This Row],[pID]],FIFAdata5626[],7,FALSE)</f>
        <v>FWD</v>
      </c>
      <c r="G972" s="23">
        <v>56.19047619047619</v>
      </c>
      <c r="H972" s="11">
        <f>VLOOKUP(Table1[[#This Row],[pID]],FIFAdata5626[],8,FALSE)</f>
        <v>5.9</v>
      </c>
      <c r="I972" s="28" t="str">
        <f>IF(VLOOKUP(Table1[[#This Row],[pID]],FIFAdata5626[],9,FALSE)="playing","In the squad","Not selected")</f>
        <v>In the squad</v>
      </c>
      <c r="J972" s="11" t="str">
        <f>VLOOKUP(Table1[[#This Row],[Team]],Table2[],10,)</f>
        <v>Pot 1</v>
      </c>
      <c r="K972" s="11" t="str">
        <f>VLOOKUP(Table1[[#This Row],[Team]],Table2[],11,)</f>
        <v>Group K</v>
      </c>
      <c r="L972" s="1"/>
      <c r="M972" s="36">
        <v>0.97</v>
      </c>
      <c r="N972" s="37">
        <v>0.69</v>
      </c>
      <c r="O972" s="37">
        <v>0.45</v>
      </c>
      <c r="P972" s="37">
        <v>0.27</v>
      </c>
      <c r="Q972" s="38">
        <v>0.14000000000000001</v>
      </c>
      <c r="R972" s="39" t="b">
        <v>0</v>
      </c>
      <c r="S972" s="11"/>
      <c r="T972" s="44"/>
    </row>
    <row r="973" spans="1:20" ht="20.100000000000001" customHeight="1" x14ac:dyDescent="0.25">
      <c r="A973" s="11">
        <v>927</v>
      </c>
      <c r="B973" t="s">
        <v>778</v>
      </c>
      <c r="C973" s="21" t="str">
        <f>VLOOKUP(Table1[[#This Row],[pID]],FIFAdata5626[],5,)</f>
        <v>Gonçalo Guedes</v>
      </c>
      <c r="D973" s="11" t="e" cm="1" vm="35">
        <f t="array" aca="1" ref="D973" ca="1">_xlfn.FIELDVALUE(Table1[[#This Row],[Team]],"image")</f>
        <v>#VALUE!</v>
      </c>
      <c r="E973" s="21" t="e" vm="36">
        <v>#VALUE!</v>
      </c>
      <c r="F973" s="11" t="str">
        <f>VLOOKUP(Table1[[#This Row],[pID]],FIFAdata5626[],7,FALSE)</f>
        <v>FWD</v>
      </c>
      <c r="G973" s="23">
        <v>55.238095238095241</v>
      </c>
      <c r="H973" s="11">
        <f>VLOOKUP(Table1[[#This Row],[pID]],FIFAdata5626[],8,FALSE)</f>
        <v>5.8</v>
      </c>
      <c r="I973" s="28" t="str">
        <f>IF(VLOOKUP(Table1[[#This Row],[pID]],FIFAdata5626[],9,FALSE)="playing","In the squad","Not selected")</f>
        <v>In the squad</v>
      </c>
      <c r="J973" s="11" t="str">
        <f>VLOOKUP(Table1[[#This Row],[Team]],Table2[],10,)</f>
        <v>Pot 1</v>
      </c>
      <c r="K973" s="11" t="str">
        <f>VLOOKUP(Table1[[#This Row],[Team]],Table2[],11,)</f>
        <v>Group K</v>
      </c>
      <c r="L973" s="1"/>
      <c r="M973" s="36">
        <v>0.97</v>
      </c>
      <c r="N973" s="37">
        <v>0.69</v>
      </c>
      <c r="O973" s="37">
        <v>0.45</v>
      </c>
      <c r="P973" s="37">
        <v>0.27</v>
      </c>
      <c r="Q973" s="38">
        <v>0.14000000000000001</v>
      </c>
      <c r="R973" s="39" t="b">
        <v>0</v>
      </c>
      <c r="S973" s="11"/>
      <c r="T973" s="44"/>
    </row>
    <row r="974" spans="1:20" ht="20.100000000000001" hidden="1" customHeight="1" x14ac:dyDescent="0.25">
      <c r="A974">
        <v>1190</v>
      </c>
      <c r="B974" t="s">
        <v>981</v>
      </c>
      <c r="C974" t="str">
        <f>VLOOKUP(Table1[[#This Row],[pID]],FIFAdata5626[],5,)</f>
        <v>Atakan Karazor</v>
      </c>
      <c r="D974" s="11" t="e" cm="1" vm="83">
        <f t="array" aca="1" ref="D974" ca="1">_xlfn.FIELDVALUE(Table1[[#This Row],[Team]],"image")</f>
        <v>#VALUE!</v>
      </c>
      <c r="E974" t="e" vm="84">
        <v>#VALUE!</v>
      </c>
      <c r="F974" t="str">
        <f>VLOOKUP(Table1[[#This Row],[pID]],FIFAdata5626[],7,FALSE)</f>
        <v>MID</v>
      </c>
      <c r="G974" s="8">
        <v>47</v>
      </c>
      <c r="H974">
        <f>VLOOKUP(Table1[[#This Row],[pID]],FIFAdata5626[],8,FALSE)</f>
        <v>4.7</v>
      </c>
      <c r="I974" s="14" t="str">
        <f>IF(VLOOKUP(Table1[[#This Row],[pID]],FIFAdata5626[],9,FALSE)="playing","In the squad","Not selected")</f>
        <v>Not selected</v>
      </c>
      <c r="J974" t="str">
        <f>VLOOKUP(Table1[[#This Row],[Team]],Table2[],10,)</f>
        <v>Pot 4</v>
      </c>
      <c r="K974" t="str">
        <f>VLOOKUP(Table1[[#This Row],[Team]],Table2[],11,)</f>
        <v>Group D</v>
      </c>
      <c r="L974" s="1"/>
      <c r="M974" s="17">
        <v>0.8</v>
      </c>
      <c r="N974" s="9">
        <v>0.44</v>
      </c>
      <c r="O974" s="9">
        <v>0.18</v>
      </c>
      <c r="P974" s="9">
        <v>7.0000000000000007E-2</v>
      </c>
      <c r="Q974" s="16">
        <v>0.04</v>
      </c>
      <c r="R974" s="18" t="b">
        <v>0</v>
      </c>
      <c r="T974" s="13"/>
    </row>
    <row r="975" spans="1:20" ht="20.100000000000001" customHeight="1" x14ac:dyDescent="0.25">
      <c r="A975" s="11">
        <v>968</v>
      </c>
      <c r="B975" t="s">
        <v>808</v>
      </c>
      <c r="C975" s="21" t="str">
        <f>VLOOKUP(Table1[[#This Row],[pID]],FIFAdata5626[],5,)</f>
        <v>Meshaal Barsham</v>
      </c>
      <c r="D975" s="11" t="e" cm="1" vm="79">
        <f t="array" aca="1" ref="D975" ca="1">_xlfn.FIELDVALUE(Table1[[#This Row],[Team]],"image")</f>
        <v>#VALUE!</v>
      </c>
      <c r="E975" s="21" t="e" vm="80">
        <v>#VALUE!</v>
      </c>
      <c r="F975" s="11" t="str">
        <f>VLOOKUP(Table1[[#This Row],[pID]],FIFAdata5626[],7,FALSE)</f>
        <v>GK</v>
      </c>
      <c r="G975" s="23">
        <v>82</v>
      </c>
      <c r="H975" s="11">
        <f>VLOOKUP(Table1[[#This Row],[pID]],FIFAdata5626[],8,FALSE)</f>
        <v>4.0999999999999996</v>
      </c>
      <c r="I975" s="28" t="str">
        <f>IF(VLOOKUP(Table1[[#This Row],[pID]],FIFAdata5626[],9,FALSE)="playing","In the squad","Not selected")</f>
        <v>In the squad</v>
      </c>
      <c r="J975" s="11" t="str">
        <f>VLOOKUP(Table1[[#This Row],[Team]],Table2[],10,)</f>
        <v>Pot 3</v>
      </c>
      <c r="K975" s="11" t="str">
        <f>VLOOKUP(Table1[[#This Row],[Team]],Table2[],11,)</f>
        <v>Group B</v>
      </c>
      <c r="L975" s="1"/>
      <c r="M975" s="36">
        <v>0.22</v>
      </c>
      <c r="N975" s="37">
        <v>0.06</v>
      </c>
      <c r="O975" s="37">
        <v>0.03</v>
      </c>
      <c r="P975" s="37">
        <v>0.01</v>
      </c>
      <c r="Q975" s="38">
        <v>0</v>
      </c>
      <c r="R975" s="39" t="b">
        <v>0</v>
      </c>
      <c r="S975" s="11"/>
      <c r="T975" s="44"/>
    </row>
    <row r="976" spans="1:20" ht="20.100000000000001" customHeight="1" x14ac:dyDescent="0.25">
      <c r="A976" s="11">
        <v>969</v>
      </c>
      <c r="B976" t="s">
        <v>809</v>
      </c>
      <c r="C976" s="21" t="str">
        <f>VLOOKUP(Table1[[#This Row],[pID]],FIFAdata5626[],5,)</f>
        <v>Salah Zakaria</v>
      </c>
      <c r="D976" s="11" t="e" cm="1" vm="79">
        <f t="array" aca="1" ref="D976" ca="1">_xlfn.FIELDVALUE(Table1[[#This Row],[Team]],"image")</f>
        <v>#VALUE!</v>
      </c>
      <c r="E976" s="21" t="e" vm="80">
        <v>#VALUE!</v>
      </c>
      <c r="F976" s="11" t="str">
        <f>VLOOKUP(Table1[[#This Row],[pID]],FIFAdata5626[],7,FALSE)</f>
        <v>GK</v>
      </c>
      <c r="G976" s="23">
        <v>74</v>
      </c>
      <c r="H976" s="11">
        <f>VLOOKUP(Table1[[#This Row],[pID]],FIFAdata5626[],8,FALSE)</f>
        <v>3.7</v>
      </c>
      <c r="I976" s="28" t="str">
        <f>IF(VLOOKUP(Table1[[#This Row],[pID]],FIFAdata5626[],9,FALSE)="playing","In the squad","Not selected")</f>
        <v>In the squad</v>
      </c>
      <c r="J976" s="11" t="str">
        <f>VLOOKUP(Table1[[#This Row],[Team]],Table2[],10,)</f>
        <v>Pot 3</v>
      </c>
      <c r="K976" s="11" t="str">
        <f>VLOOKUP(Table1[[#This Row],[Team]],Table2[],11,)</f>
        <v>Group B</v>
      </c>
      <c r="L976" s="1"/>
      <c r="M976" s="36">
        <v>0.22</v>
      </c>
      <c r="N976" s="37">
        <v>0.06</v>
      </c>
      <c r="O976" s="37">
        <v>0.03</v>
      </c>
      <c r="P976" s="37">
        <v>0.01</v>
      </c>
      <c r="Q976" s="38">
        <v>0</v>
      </c>
      <c r="R976" s="39" t="b">
        <v>0</v>
      </c>
      <c r="S976" s="11"/>
      <c r="T976" s="44"/>
    </row>
    <row r="977" spans="1:20" ht="20.100000000000001" customHeight="1" x14ac:dyDescent="0.25">
      <c r="A977" s="11">
        <v>971</v>
      </c>
      <c r="B977" t="s">
        <v>811</v>
      </c>
      <c r="C977" s="21" t="str">
        <f>VLOOKUP(Table1[[#This Row],[pID]],FIFAdata5626[],5,)</f>
        <v>Mahmud Abunada</v>
      </c>
      <c r="D977" s="11" t="e" cm="1" vm="79">
        <f t="array" aca="1" ref="D977" ca="1">_xlfn.FIELDVALUE(Table1[[#This Row],[Team]],"image")</f>
        <v>#VALUE!</v>
      </c>
      <c r="E977" s="21" t="e" vm="80">
        <v>#VALUE!</v>
      </c>
      <c r="F977" s="11" t="str">
        <f>VLOOKUP(Table1[[#This Row],[pID]],FIFAdata5626[],7,FALSE)</f>
        <v>GK</v>
      </c>
      <c r="G977" s="23">
        <v>70</v>
      </c>
      <c r="H977" s="11">
        <f>VLOOKUP(Table1[[#This Row],[pID]],FIFAdata5626[],8,FALSE)</f>
        <v>3.5</v>
      </c>
      <c r="I977" s="28" t="str">
        <f>IF(VLOOKUP(Table1[[#This Row],[pID]],FIFAdata5626[],9,FALSE)="playing","In the squad","Not selected")</f>
        <v>In the squad</v>
      </c>
      <c r="J977" s="11" t="str">
        <f>VLOOKUP(Table1[[#This Row],[Team]],Table2[],10,)</f>
        <v>Pot 3</v>
      </c>
      <c r="K977" s="11" t="str">
        <f>VLOOKUP(Table1[[#This Row],[Team]],Table2[],11,)</f>
        <v>Group B</v>
      </c>
      <c r="L977" s="1"/>
      <c r="M977" s="36">
        <v>0.22</v>
      </c>
      <c r="N977" s="37">
        <v>0.06</v>
      </c>
      <c r="O977" s="37">
        <v>0.03</v>
      </c>
      <c r="P977" s="37">
        <v>0.01</v>
      </c>
      <c r="Q977" s="38">
        <v>0</v>
      </c>
      <c r="R977" s="39" t="b">
        <v>0</v>
      </c>
      <c r="S977" s="11"/>
      <c r="T977" s="44"/>
    </row>
    <row r="978" spans="1:20" ht="20.100000000000001" customHeight="1" x14ac:dyDescent="0.25">
      <c r="A978" s="11">
        <v>949</v>
      </c>
      <c r="B978" t="s">
        <v>794</v>
      </c>
      <c r="C978" s="21" t="str">
        <f>VLOOKUP(Table1[[#This Row],[pID]],FIFAdata5626[],5,)</f>
        <v>Pedro Miguel</v>
      </c>
      <c r="D978" s="11" t="e" cm="1" vm="79">
        <f t="array" aca="1" ref="D978" ca="1">_xlfn.FIELDVALUE(Table1[[#This Row],[Team]],"image")</f>
        <v>#VALUE!</v>
      </c>
      <c r="E978" s="21" t="e" vm="80">
        <v>#VALUE!</v>
      </c>
      <c r="F978" s="11" t="str">
        <f>VLOOKUP(Table1[[#This Row],[pID]],FIFAdata5626[],7,FALSE)</f>
        <v>DEF</v>
      </c>
      <c r="G978" s="23">
        <v>65</v>
      </c>
      <c r="H978" s="11">
        <f>VLOOKUP(Table1[[#This Row],[pID]],FIFAdata5626[],8,FALSE)</f>
        <v>3.9</v>
      </c>
      <c r="I978" s="28" t="str">
        <f>IF(VLOOKUP(Table1[[#This Row],[pID]],FIFAdata5626[],9,FALSE)="playing","In the squad","Not selected")</f>
        <v>In the squad</v>
      </c>
      <c r="J978" s="11" t="str">
        <f>VLOOKUP(Table1[[#This Row],[Team]],Table2[],10,)</f>
        <v>Pot 3</v>
      </c>
      <c r="K978" s="11" t="str">
        <f>VLOOKUP(Table1[[#This Row],[Team]],Table2[],11,)</f>
        <v>Group B</v>
      </c>
      <c r="L978" s="1"/>
      <c r="M978" s="36">
        <v>0.22</v>
      </c>
      <c r="N978" s="37">
        <v>0.06</v>
      </c>
      <c r="O978" s="37">
        <v>0.03</v>
      </c>
      <c r="P978" s="37">
        <v>0.01</v>
      </c>
      <c r="Q978" s="38">
        <v>0</v>
      </c>
      <c r="R978" s="39" t="b">
        <v>0</v>
      </c>
      <c r="S978" s="11"/>
      <c r="T978" s="44"/>
    </row>
    <row r="979" spans="1:20" ht="20.100000000000001" customHeight="1" x14ac:dyDescent="0.25">
      <c r="A979" s="11">
        <v>951</v>
      </c>
      <c r="B979" t="s">
        <v>796</v>
      </c>
      <c r="C979" s="21" t="str">
        <f>VLOOKUP(Table1[[#This Row],[pID]],FIFAdata5626[],5,)</f>
        <v>Lucas Mendes</v>
      </c>
      <c r="D979" s="11" t="e" cm="1" vm="79">
        <f t="array" aca="1" ref="D979" ca="1">_xlfn.FIELDVALUE(Table1[[#This Row],[Team]],"image")</f>
        <v>#VALUE!</v>
      </c>
      <c r="E979" s="21" t="e" vm="80">
        <v>#VALUE!</v>
      </c>
      <c r="F979" s="11" t="str">
        <f>VLOOKUP(Table1[[#This Row],[pID]],FIFAdata5626[],7,FALSE)</f>
        <v>DEF</v>
      </c>
      <c r="G979" s="23">
        <v>63.333333333333329</v>
      </c>
      <c r="H979" s="11">
        <f>VLOOKUP(Table1[[#This Row],[pID]],FIFAdata5626[],8,FALSE)</f>
        <v>3.8</v>
      </c>
      <c r="I979" s="28" t="str">
        <f>IF(VLOOKUP(Table1[[#This Row],[pID]],FIFAdata5626[],9,FALSE)="playing","In the squad","Not selected")</f>
        <v>In the squad</v>
      </c>
      <c r="J979" s="11" t="str">
        <f>VLOOKUP(Table1[[#This Row],[Team]],Table2[],10,)</f>
        <v>Pot 3</v>
      </c>
      <c r="K979" s="11" t="str">
        <f>VLOOKUP(Table1[[#This Row],[Team]],Table2[],11,)</f>
        <v>Group B</v>
      </c>
      <c r="L979" s="1"/>
      <c r="M979" s="36">
        <v>0.22</v>
      </c>
      <c r="N979" s="37">
        <v>0.06</v>
      </c>
      <c r="O979" s="37">
        <v>0.03</v>
      </c>
      <c r="P979" s="37">
        <v>0.01</v>
      </c>
      <c r="Q979" s="38">
        <v>0</v>
      </c>
      <c r="R979" s="39" t="b">
        <v>0</v>
      </c>
      <c r="S979" s="11"/>
      <c r="T979" s="44"/>
    </row>
    <row r="980" spans="1:20" ht="20.100000000000001" customHeight="1" x14ac:dyDescent="0.25">
      <c r="A980" s="11">
        <v>952</v>
      </c>
      <c r="B980" t="s">
        <v>797</v>
      </c>
      <c r="C980" s="21" t="str">
        <f>VLOOKUP(Table1[[#This Row],[pID]],FIFAdata5626[],5,)</f>
        <v>Boualem Khoukhi</v>
      </c>
      <c r="D980" s="11" t="e" cm="1" vm="79">
        <f t="array" aca="1" ref="D980" ca="1">_xlfn.FIELDVALUE(Table1[[#This Row],[Team]],"image")</f>
        <v>#VALUE!</v>
      </c>
      <c r="E980" s="21" t="e" vm="80">
        <v>#VALUE!</v>
      </c>
      <c r="F980" s="11" t="str">
        <f>VLOOKUP(Table1[[#This Row],[pID]],FIFAdata5626[],7,FALSE)</f>
        <v>DEF</v>
      </c>
      <c r="G980" s="23">
        <v>63.333333333333329</v>
      </c>
      <c r="H980" s="11">
        <f>VLOOKUP(Table1[[#This Row],[pID]],FIFAdata5626[],8,FALSE)</f>
        <v>3.8</v>
      </c>
      <c r="I980" s="28" t="str">
        <f>IF(VLOOKUP(Table1[[#This Row],[pID]],FIFAdata5626[],9,FALSE)="playing","In the squad","Not selected")</f>
        <v>In the squad</v>
      </c>
      <c r="J980" s="11" t="str">
        <f>VLOOKUP(Table1[[#This Row],[Team]],Table2[],10,)</f>
        <v>Pot 3</v>
      </c>
      <c r="K980" s="11" t="str">
        <f>VLOOKUP(Table1[[#This Row],[Team]],Table2[],11,)</f>
        <v>Group B</v>
      </c>
      <c r="L980" s="1"/>
      <c r="M980" s="36">
        <v>0.22</v>
      </c>
      <c r="N980" s="37">
        <v>0.06</v>
      </c>
      <c r="O980" s="37">
        <v>0.03</v>
      </c>
      <c r="P980" s="37">
        <v>0.01</v>
      </c>
      <c r="Q980" s="38">
        <v>0</v>
      </c>
      <c r="R980" s="39" t="b">
        <v>0</v>
      </c>
      <c r="S980" s="11"/>
      <c r="T980" s="44"/>
    </row>
    <row r="981" spans="1:20" ht="20.100000000000001" customHeight="1" x14ac:dyDescent="0.25">
      <c r="A981" s="11">
        <v>1507</v>
      </c>
      <c r="B981" t="s">
        <v>1197</v>
      </c>
      <c r="C981" s="21" t="str">
        <f>VLOOKUP(Table1[[#This Row],[pID]],FIFAdata5626[],5,)</f>
        <v>Sultan Al Brake</v>
      </c>
      <c r="D981" s="11" t="e" cm="1" vm="79">
        <f t="array" aca="1" ref="D981" ca="1">_xlfn.FIELDVALUE(Table1[[#This Row],[Team]],"image")</f>
        <v>#VALUE!</v>
      </c>
      <c r="E981" s="21" t="e" vm="80">
        <v>#VALUE!</v>
      </c>
      <c r="F981" s="11" t="str">
        <f>VLOOKUP(Table1[[#This Row],[pID]],FIFAdata5626[],7,FALSE)</f>
        <v>DEF</v>
      </c>
      <c r="G981" s="23">
        <v>61.666666666666671</v>
      </c>
      <c r="H981" s="11">
        <f>VLOOKUP(Table1[[#This Row],[pID]],FIFAdata5626[],8,FALSE)</f>
        <v>3.7</v>
      </c>
      <c r="I981" s="28" t="str">
        <f>IF(VLOOKUP(Table1[[#This Row],[pID]],FIFAdata5626[],9,FALSE)="playing","In the squad","Not selected")</f>
        <v>In the squad</v>
      </c>
      <c r="J981" s="11" t="str">
        <f>VLOOKUP(Table1[[#This Row],[Team]],Table2[],10,)</f>
        <v>Pot 3</v>
      </c>
      <c r="K981" s="11" t="str">
        <f>VLOOKUP(Table1[[#This Row],[Team]],Table2[],11,)</f>
        <v>Group B</v>
      </c>
      <c r="L981" s="1"/>
      <c r="M981" s="36">
        <v>0.22</v>
      </c>
      <c r="N981" s="37">
        <v>0.06</v>
      </c>
      <c r="O981" s="37">
        <v>0.03</v>
      </c>
      <c r="P981" s="37">
        <v>0.01</v>
      </c>
      <c r="Q981" s="38">
        <v>0</v>
      </c>
      <c r="R981" s="39" t="b">
        <v>0</v>
      </c>
      <c r="S981" s="11"/>
      <c r="T981" s="44"/>
    </row>
    <row r="982" spans="1:20" ht="20.100000000000001" customHeight="1" x14ac:dyDescent="0.25">
      <c r="A982" s="11">
        <v>1506</v>
      </c>
      <c r="B982" t="s">
        <v>1196</v>
      </c>
      <c r="C982" s="21" t="str">
        <f>VLOOKUP(Table1[[#This Row],[pID]],FIFAdata5626[],5,)</f>
        <v>Homam El Amin</v>
      </c>
      <c r="D982" s="11" t="e" cm="1" vm="79">
        <f t="array" aca="1" ref="D982" ca="1">_xlfn.FIELDVALUE(Table1[[#This Row],[Team]],"image")</f>
        <v>#VALUE!</v>
      </c>
      <c r="E982" s="21" t="e" vm="80">
        <v>#VALUE!</v>
      </c>
      <c r="F982" s="11" t="str">
        <f>VLOOKUP(Table1[[#This Row],[pID]],FIFAdata5626[],7,FALSE)</f>
        <v>DEF</v>
      </c>
      <c r="G982" s="23">
        <v>60</v>
      </c>
      <c r="H982" s="11">
        <f>VLOOKUP(Table1[[#This Row],[pID]],FIFAdata5626[],8,FALSE)</f>
        <v>3.6</v>
      </c>
      <c r="I982" s="28" t="str">
        <f>IF(VLOOKUP(Table1[[#This Row],[pID]],FIFAdata5626[],9,FALSE)="playing","In the squad","Not selected")</f>
        <v>In the squad</v>
      </c>
      <c r="J982" s="11" t="str">
        <f>VLOOKUP(Table1[[#This Row],[Team]],Table2[],10,)</f>
        <v>Pot 3</v>
      </c>
      <c r="K982" s="11" t="str">
        <f>VLOOKUP(Table1[[#This Row],[Team]],Table2[],11,)</f>
        <v>Group B</v>
      </c>
      <c r="L982" s="1"/>
      <c r="M982" s="36">
        <v>0.22</v>
      </c>
      <c r="N982" s="37">
        <v>0.06</v>
      </c>
      <c r="O982" s="37">
        <v>0.03</v>
      </c>
      <c r="P982" s="37">
        <v>0.01</v>
      </c>
      <c r="Q982" s="38">
        <v>0</v>
      </c>
      <c r="R982" s="39" t="b">
        <v>0</v>
      </c>
      <c r="S982" s="11"/>
      <c r="T982" s="44"/>
    </row>
    <row r="983" spans="1:20" ht="20.100000000000001" customHeight="1" x14ac:dyDescent="0.25">
      <c r="A983" s="11">
        <v>955</v>
      </c>
      <c r="B983" t="s">
        <v>799</v>
      </c>
      <c r="C983" s="21" t="str">
        <f>VLOOKUP(Table1[[#This Row],[pID]],FIFAdata5626[],5,)</f>
        <v>Hashmi Al Hussain</v>
      </c>
      <c r="D983" s="11" t="e" cm="1" vm="79">
        <f t="array" aca="1" ref="D983" ca="1">_xlfn.FIELDVALUE(Table1[[#This Row],[Team]],"image")</f>
        <v>#VALUE!</v>
      </c>
      <c r="E983" s="21" t="e" vm="80">
        <v>#VALUE!</v>
      </c>
      <c r="F983" s="11" t="str">
        <f>VLOOKUP(Table1[[#This Row],[pID]],FIFAdata5626[],7,FALSE)</f>
        <v>DEF</v>
      </c>
      <c r="G983" s="23">
        <v>58.333333333333336</v>
      </c>
      <c r="H983" s="11">
        <f>VLOOKUP(Table1[[#This Row],[pID]],FIFAdata5626[],8,FALSE)</f>
        <v>3.5</v>
      </c>
      <c r="I983" s="28" t="str">
        <f>IF(VLOOKUP(Table1[[#This Row],[pID]],FIFAdata5626[],9,FALSE)="playing","In the squad","Not selected")</f>
        <v>In the squad</v>
      </c>
      <c r="J983" s="11" t="str">
        <f>VLOOKUP(Table1[[#This Row],[Team]],Table2[],10,)</f>
        <v>Pot 3</v>
      </c>
      <c r="K983" s="11" t="str">
        <f>VLOOKUP(Table1[[#This Row],[Team]],Table2[],11,)</f>
        <v>Group B</v>
      </c>
      <c r="L983" s="1"/>
      <c r="M983" s="36">
        <v>0.22</v>
      </c>
      <c r="N983" s="37">
        <v>0.06</v>
      </c>
      <c r="O983" s="37">
        <v>0.03</v>
      </c>
      <c r="P983" s="37">
        <v>0.01</v>
      </c>
      <c r="Q983" s="38">
        <v>0</v>
      </c>
      <c r="R983" s="39" t="b">
        <v>0</v>
      </c>
      <c r="S983" s="11"/>
      <c r="T983" s="44"/>
    </row>
    <row r="984" spans="1:20" ht="20.100000000000001" customHeight="1" x14ac:dyDescent="0.25">
      <c r="A984" s="11">
        <v>957</v>
      </c>
      <c r="B984" t="s">
        <v>800</v>
      </c>
      <c r="C984" s="21" t="str">
        <f>VLOOKUP(Table1[[#This Row],[pID]],FIFAdata5626[],5,)</f>
        <v>Issa Laye</v>
      </c>
      <c r="D984" s="11" t="e" cm="1" vm="79">
        <f t="array" aca="1" ref="D984" ca="1">_xlfn.FIELDVALUE(Table1[[#This Row],[Team]],"image")</f>
        <v>#VALUE!</v>
      </c>
      <c r="E984" s="21" t="e" vm="80">
        <v>#VALUE!</v>
      </c>
      <c r="F984" s="11" t="str">
        <f>VLOOKUP(Table1[[#This Row],[pID]],FIFAdata5626[],7,FALSE)</f>
        <v>DEF</v>
      </c>
      <c r="G984" s="23">
        <v>58.333333333333336</v>
      </c>
      <c r="H984" s="11">
        <f>VLOOKUP(Table1[[#This Row],[pID]],FIFAdata5626[],8,FALSE)</f>
        <v>3.5</v>
      </c>
      <c r="I984" s="28" t="str">
        <f>IF(VLOOKUP(Table1[[#This Row],[pID]],FIFAdata5626[],9,FALSE)="playing","In the squad","Not selected")</f>
        <v>In the squad</v>
      </c>
      <c r="J984" s="11" t="str">
        <f>VLOOKUP(Table1[[#This Row],[Team]],Table2[],10,)</f>
        <v>Pot 3</v>
      </c>
      <c r="K984" s="11" t="str">
        <f>VLOOKUP(Table1[[#This Row],[Team]],Table2[],11,)</f>
        <v>Group B</v>
      </c>
      <c r="L984" s="1"/>
      <c r="M984" s="36">
        <v>0.22</v>
      </c>
      <c r="N984" s="37">
        <v>0.06</v>
      </c>
      <c r="O984" s="37">
        <v>0.03</v>
      </c>
      <c r="P984" s="37">
        <v>0.01</v>
      </c>
      <c r="Q984" s="38">
        <v>0</v>
      </c>
      <c r="R984" s="39" t="b">
        <v>0</v>
      </c>
      <c r="S984" s="11"/>
      <c r="T984" s="44"/>
    </row>
    <row r="985" spans="1:20" ht="20.100000000000001" customHeight="1" x14ac:dyDescent="0.25">
      <c r="A985" s="11">
        <v>1508</v>
      </c>
      <c r="B985" t="s">
        <v>1198</v>
      </c>
      <c r="C985" s="21" t="str">
        <f>VLOOKUP(Table1[[#This Row],[pID]],FIFAdata5626[],5,)</f>
        <v>Abdulaziz Hatem</v>
      </c>
      <c r="D985" s="11" t="e" cm="1" vm="79">
        <f t="array" aca="1" ref="D985" ca="1">_xlfn.FIELDVALUE(Table1[[#This Row],[Team]],"image")</f>
        <v>#VALUE!</v>
      </c>
      <c r="E985" s="21" t="e" vm="80">
        <v>#VALUE!</v>
      </c>
      <c r="F985" s="11" t="str">
        <f>VLOOKUP(Table1[[#This Row],[pID]],FIFAdata5626[],7,FALSE)</f>
        <v>MID</v>
      </c>
      <c r="G985" s="23">
        <v>53</v>
      </c>
      <c r="H985" s="11">
        <f>VLOOKUP(Table1[[#This Row],[pID]],FIFAdata5626[],8,FALSE)</f>
        <v>5.3</v>
      </c>
      <c r="I985" s="28" t="str">
        <f>IF(VLOOKUP(Table1[[#This Row],[pID]],FIFAdata5626[],9,FALSE)="playing","In the squad","Not selected")</f>
        <v>In the squad</v>
      </c>
      <c r="J985" s="11" t="str">
        <f>VLOOKUP(Table1[[#This Row],[Team]],Table2[],10,)</f>
        <v>Pot 3</v>
      </c>
      <c r="K985" s="11" t="str">
        <f>VLOOKUP(Table1[[#This Row],[Team]],Table2[],11,)</f>
        <v>Group B</v>
      </c>
      <c r="L985" s="1"/>
      <c r="M985" s="36">
        <v>0.22</v>
      </c>
      <c r="N985" s="37">
        <v>0.06</v>
      </c>
      <c r="O985" s="37">
        <v>0.03</v>
      </c>
      <c r="P985" s="37">
        <v>0.01</v>
      </c>
      <c r="Q985" s="38">
        <v>0</v>
      </c>
      <c r="R985" s="39" t="b">
        <v>0</v>
      </c>
      <c r="S985" s="11"/>
      <c r="T985" s="44"/>
    </row>
    <row r="986" spans="1:20" ht="20.100000000000001" hidden="1" customHeight="1" x14ac:dyDescent="0.25">
      <c r="A986">
        <v>1202</v>
      </c>
      <c r="B986" t="s">
        <v>993</v>
      </c>
      <c r="C986" t="str">
        <f>VLOOKUP(Table1[[#This Row],[pID]],FIFAdata5626[],5,)</f>
        <v>Mustafa Eskihellaç</v>
      </c>
      <c r="D986" s="11" t="e" cm="1" vm="83">
        <f t="array" aca="1" ref="D986" ca="1">_xlfn.FIELDVALUE(Table1[[#This Row],[Team]],"image")</f>
        <v>#VALUE!</v>
      </c>
      <c r="E986" t="e" vm="84">
        <v>#VALUE!</v>
      </c>
      <c r="F986" t="str">
        <f>VLOOKUP(Table1[[#This Row],[pID]],FIFAdata5626[],7,FALSE)</f>
        <v>DEF</v>
      </c>
      <c r="G986" s="8">
        <v>65</v>
      </c>
      <c r="H986">
        <f>VLOOKUP(Table1[[#This Row],[pID]],FIFAdata5626[],8,FALSE)</f>
        <v>3.9</v>
      </c>
      <c r="I986" s="14" t="str">
        <f>IF(VLOOKUP(Table1[[#This Row],[pID]],FIFAdata5626[],9,FALSE)="playing","In the squad","Not selected")</f>
        <v>Not selected</v>
      </c>
      <c r="J986" t="str">
        <f>VLOOKUP(Table1[[#This Row],[Team]],Table2[],10,)</f>
        <v>Pot 4</v>
      </c>
      <c r="K986" t="str">
        <f>VLOOKUP(Table1[[#This Row],[Team]],Table2[],11,)</f>
        <v>Group D</v>
      </c>
      <c r="L986" s="1"/>
      <c r="M986" s="17">
        <v>0.8</v>
      </c>
      <c r="N986" s="9">
        <v>0.44</v>
      </c>
      <c r="O986" s="9">
        <v>0.18</v>
      </c>
      <c r="P986" s="9">
        <v>7.0000000000000007E-2</v>
      </c>
      <c r="Q986" s="16">
        <v>0.04</v>
      </c>
      <c r="R986" s="18" t="b">
        <v>0</v>
      </c>
      <c r="T986" s="13"/>
    </row>
    <row r="987" spans="1:20" ht="20.100000000000001" hidden="1" customHeight="1" x14ac:dyDescent="0.25">
      <c r="A987">
        <v>1203</v>
      </c>
      <c r="B987" t="s">
        <v>994</v>
      </c>
      <c r="C987" t="str">
        <f>VLOOKUP(Table1[[#This Row],[pID]],FIFAdata5626[],5,)</f>
        <v>Ahmetcan Kaplan</v>
      </c>
      <c r="D987" s="11" t="e" cm="1" vm="83">
        <f t="array" aca="1" ref="D987" ca="1">_xlfn.FIELDVALUE(Table1[[#This Row],[Team]],"image")</f>
        <v>#VALUE!</v>
      </c>
      <c r="E987" t="e" vm="84">
        <v>#VALUE!</v>
      </c>
      <c r="F987" t="str">
        <f>VLOOKUP(Table1[[#This Row],[pID]],FIFAdata5626[],7,FALSE)</f>
        <v>DEF</v>
      </c>
      <c r="G987" s="8">
        <v>58.333333333333336</v>
      </c>
      <c r="H987">
        <f>VLOOKUP(Table1[[#This Row],[pID]],FIFAdata5626[],8,FALSE)</f>
        <v>3.5</v>
      </c>
      <c r="I987" s="14" t="str">
        <f>IF(VLOOKUP(Table1[[#This Row],[pID]],FIFAdata5626[],9,FALSE)="playing","In the squad","Not selected")</f>
        <v>Not selected</v>
      </c>
      <c r="J987" t="str">
        <f>VLOOKUP(Table1[[#This Row],[Team]],Table2[],10,)</f>
        <v>Pot 4</v>
      </c>
      <c r="K987" t="str">
        <f>VLOOKUP(Table1[[#This Row],[Team]],Table2[],11,)</f>
        <v>Group D</v>
      </c>
      <c r="L987" s="1"/>
      <c r="M987" s="17">
        <v>0.8</v>
      </c>
      <c r="N987" s="9">
        <v>0.44</v>
      </c>
      <c r="O987" s="9">
        <v>0.18</v>
      </c>
      <c r="P987" s="9">
        <v>7.0000000000000007E-2</v>
      </c>
      <c r="Q987" s="16">
        <v>0.04</v>
      </c>
      <c r="R987" s="18" t="b">
        <v>0</v>
      </c>
      <c r="T987" s="13"/>
    </row>
    <row r="988" spans="1:20" ht="20.100000000000001" customHeight="1" x14ac:dyDescent="0.25">
      <c r="A988" s="11">
        <v>947</v>
      </c>
      <c r="B988" t="s">
        <v>792</v>
      </c>
      <c r="C988" s="21" t="str">
        <f>VLOOKUP(Table1[[#This Row],[pID]],FIFAdata5626[],5,)</f>
        <v>Assim Madibo</v>
      </c>
      <c r="D988" s="11" t="e" cm="1" vm="79">
        <f t="array" aca="1" ref="D988" ca="1">_xlfn.FIELDVALUE(Table1[[#This Row],[Team]],"image")</f>
        <v>#VALUE!</v>
      </c>
      <c r="E988" s="21" t="e" vm="80">
        <v>#VALUE!</v>
      </c>
      <c r="F988" s="11" t="str">
        <f>VLOOKUP(Table1[[#This Row],[pID]],FIFAdata5626[],7,FALSE)</f>
        <v>MID</v>
      </c>
      <c r="G988" s="23">
        <v>51</v>
      </c>
      <c r="H988" s="11">
        <f>VLOOKUP(Table1[[#This Row],[pID]],FIFAdata5626[],8,FALSE)</f>
        <v>5.0999999999999996</v>
      </c>
      <c r="I988" s="28" t="str">
        <f>IF(VLOOKUP(Table1[[#This Row],[pID]],FIFAdata5626[],9,FALSE)="playing","In the squad","Not selected")</f>
        <v>In the squad</v>
      </c>
      <c r="J988" s="11" t="str">
        <f>VLOOKUP(Table1[[#This Row],[Team]],Table2[],10,)</f>
        <v>Pot 3</v>
      </c>
      <c r="K988" s="11" t="str">
        <f>VLOOKUP(Table1[[#This Row],[Team]],Table2[],11,)</f>
        <v>Group B</v>
      </c>
      <c r="L988" s="1"/>
      <c r="M988" s="36">
        <v>0.22</v>
      </c>
      <c r="N988" s="37">
        <v>0.06</v>
      </c>
      <c r="O988" s="37">
        <v>0.03</v>
      </c>
      <c r="P988" s="37">
        <v>0.01</v>
      </c>
      <c r="Q988" s="38">
        <v>0</v>
      </c>
      <c r="R988" s="39" t="b">
        <v>0</v>
      </c>
      <c r="S988" s="11"/>
      <c r="T988" s="44"/>
    </row>
    <row r="989" spans="1:20" ht="20.100000000000001" customHeight="1" x14ac:dyDescent="0.25">
      <c r="A989" s="11">
        <v>1509</v>
      </c>
      <c r="B989" t="s">
        <v>1199</v>
      </c>
      <c r="C989" s="21" t="str">
        <f>VLOOKUP(Table1[[#This Row],[pID]],FIFAdata5626[],5,)</f>
        <v>Jassem Gaber</v>
      </c>
      <c r="D989" s="11" t="e" cm="1" vm="79">
        <f t="array" aca="1" ref="D989" ca="1">_xlfn.FIELDVALUE(Table1[[#This Row],[Team]],"image")</f>
        <v>#VALUE!</v>
      </c>
      <c r="E989" s="21" t="e" vm="80">
        <v>#VALUE!</v>
      </c>
      <c r="F989" s="11" t="str">
        <f>VLOOKUP(Table1[[#This Row],[pID]],FIFAdata5626[],7,FALSE)</f>
        <v>MID</v>
      </c>
      <c r="G989" s="23">
        <v>50</v>
      </c>
      <c r="H989" s="11">
        <f>VLOOKUP(Table1[[#This Row],[pID]],FIFAdata5626[],8,FALSE)</f>
        <v>5</v>
      </c>
      <c r="I989" s="29" t="str">
        <f>IF(VLOOKUP(Table1[[#This Row],[pID]],FIFAdata5626[],9,FALSE)="playing","In the squad","Not selected")</f>
        <v>In the squad</v>
      </c>
      <c r="J989" s="11" t="str">
        <f>VLOOKUP(Table1[[#This Row],[Team]],Table2[],10,)</f>
        <v>Pot 3</v>
      </c>
      <c r="K989" s="11" t="str">
        <f>VLOOKUP(Table1[[#This Row],[Team]],Table2[],11,)</f>
        <v>Group B</v>
      </c>
      <c r="L989" s="2"/>
      <c r="M989" s="36">
        <v>0.22</v>
      </c>
      <c r="N989" s="37">
        <v>0.06</v>
      </c>
      <c r="O989" s="37">
        <v>0.03</v>
      </c>
      <c r="P989" s="37">
        <v>0.01</v>
      </c>
      <c r="Q989" s="38">
        <v>0</v>
      </c>
      <c r="R989" s="39" t="b">
        <v>0</v>
      </c>
      <c r="S989" s="11"/>
      <c r="T989" s="44"/>
    </row>
    <row r="990" spans="1:20" ht="20.100000000000001" customHeight="1" x14ac:dyDescent="0.25">
      <c r="A990" s="11">
        <v>946</v>
      </c>
      <c r="B990" t="s">
        <v>791</v>
      </c>
      <c r="C990" s="21" t="str">
        <f>VLOOKUP(Table1[[#This Row],[pID]],FIFAdata5626[],5,)</f>
        <v>Karim Boudiaf</v>
      </c>
      <c r="D990" s="11" t="e" cm="1" vm="79">
        <f t="array" aca="1" ref="D990" ca="1">_xlfn.FIELDVALUE(Table1[[#This Row],[Team]],"image")</f>
        <v>#VALUE!</v>
      </c>
      <c r="E990" s="21" t="e" vm="80">
        <v>#VALUE!</v>
      </c>
      <c r="F990" s="11" t="str">
        <f>VLOOKUP(Table1[[#This Row],[pID]],FIFAdata5626[],7,FALSE)</f>
        <v>MID</v>
      </c>
      <c r="G990" s="23">
        <v>49.000000000000007</v>
      </c>
      <c r="H990" s="11">
        <f>VLOOKUP(Table1[[#This Row],[pID]],FIFAdata5626[],8,FALSE)</f>
        <v>4.9000000000000004</v>
      </c>
      <c r="I990" s="28" t="str">
        <f>IF(VLOOKUP(Table1[[#This Row],[pID]],FIFAdata5626[],9,FALSE)="playing","In the squad","Not selected")</f>
        <v>In the squad</v>
      </c>
      <c r="J990" s="11" t="str">
        <f>VLOOKUP(Table1[[#This Row],[Team]],Table2[],10,)</f>
        <v>Pot 3</v>
      </c>
      <c r="K990" s="11" t="str">
        <f>VLOOKUP(Table1[[#This Row],[Team]],Table2[],11,)</f>
        <v>Group B</v>
      </c>
      <c r="L990" s="1"/>
      <c r="M990" s="36">
        <v>0.22</v>
      </c>
      <c r="N990" s="37">
        <v>0.06</v>
      </c>
      <c r="O990" s="37">
        <v>0.03</v>
      </c>
      <c r="P990" s="37">
        <v>0.01</v>
      </c>
      <c r="Q990" s="38">
        <v>0</v>
      </c>
      <c r="R990" s="39" t="b">
        <v>0</v>
      </c>
      <c r="S990" s="11"/>
      <c r="T990" s="44"/>
    </row>
    <row r="991" spans="1:20" ht="20.100000000000001" customHeight="1" x14ac:dyDescent="0.25">
      <c r="A991" s="11">
        <v>944</v>
      </c>
      <c r="B991" t="s">
        <v>790</v>
      </c>
      <c r="C991" s="21" t="str">
        <f>VLOOKUP(Table1[[#This Row],[pID]],FIFAdata5626[],5,)</f>
        <v>Ahmed Fathy</v>
      </c>
      <c r="D991" s="11" t="e" cm="1" vm="79">
        <f t="array" aca="1" ref="D991" ca="1">_xlfn.FIELDVALUE(Table1[[#This Row],[Team]],"image")</f>
        <v>#VALUE!</v>
      </c>
      <c r="E991" s="21" t="e" vm="80">
        <v>#VALUE!</v>
      </c>
      <c r="F991" s="11" t="str">
        <f>VLOOKUP(Table1[[#This Row],[pID]],FIFAdata5626[],7,FALSE)</f>
        <v>MID</v>
      </c>
      <c r="G991" s="23">
        <v>47</v>
      </c>
      <c r="H991" s="11">
        <f>VLOOKUP(Table1[[#This Row],[pID]],FIFAdata5626[],8,FALSE)</f>
        <v>4.7</v>
      </c>
      <c r="I991" s="28" t="str">
        <f>IF(VLOOKUP(Table1[[#This Row],[pID]],FIFAdata5626[],9,FALSE)="playing","In the squad","Not selected")</f>
        <v>In the squad</v>
      </c>
      <c r="J991" s="11" t="str">
        <f>VLOOKUP(Table1[[#This Row],[Team]],Table2[],10,)</f>
        <v>Pot 3</v>
      </c>
      <c r="K991" s="11" t="str">
        <f>VLOOKUP(Table1[[#This Row],[Team]],Table2[],11,)</f>
        <v>Group B</v>
      </c>
      <c r="L991" s="1"/>
      <c r="M991" s="36">
        <v>0.22</v>
      </c>
      <c r="N991" s="37">
        <v>0.06</v>
      </c>
      <c r="O991" s="37">
        <v>0.03</v>
      </c>
      <c r="P991" s="37">
        <v>0.01</v>
      </c>
      <c r="Q991" s="38">
        <v>0</v>
      </c>
      <c r="R991" s="39" t="b">
        <v>0</v>
      </c>
      <c r="S991" s="11"/>
      <c r="T991" s="44"/>
    </row>
    <row r="992" spans="1:20" ht="20.100000000000001" customHeight="1" x14ac:dyDescent="0.25">
      <c r="A992" s="11">
        <v>943</v>
      </c>
      <c r="B992" t="s">
        <v>789</v>
      </c>
      <c r="C992" s="21" t="str">
        <f>VLOOKUP(Table1[[#This Row],[pID]],FIFAdata5626[],5,)</f>
        <v>Ayoub Al Oui</v>
      </c>
      <c r="D992" s="11" t="e" cm="1" vm="79">
        <f t="array" aca="1" ref="D992" ca="1">_xlfn.FIELDVALUE(Table1[[#This Row],[Team]],"image")</f>
        <v>#VALUE!</v>
      </c>
      <c r="E992" s="21" t="e" vm="80">
        <v>#VALUE!</v>
      </c>
      <c r="F992" s="11" t="str">
        <f>VLOOKUP(Table1[[#This Row],[pID]],FIFAdata5626[],7,FALSE)</f>
        <v>MID</v>
      </c>
      <c r="G992" s="23">
        <v>44.000000000000007</v>
      </c>
      <c r="H992" s="11">
        <f>VLOOKUP(Table1[[#This Row],[pID]],FIFAdata5626[],8,FALSE)</f>
        <v>4.4000000000000004</v>
      </c>
      <c r="I992" s="28" t="str">
        <f>IF(VLOOKUP(Table1[[#This Row],[pID]],FIFAdata5626[],9,FALSE)="playing","In the squad","Not selected")</f>
        <v>In the squad</v>
      </c>
      <c r="J992" s="11" t="str">
        <f>VLOOKUP(Table1[[#This Row],[Team]],Table2[],10,)</f>
        <v>Pot 3</v>
      </c>
      <c r="K992" s="11" t="str">
        <f>VLOOKUP(Table1[[#This Row],[Team]],Table2[],11,)</f>
        <v>Group B</v>
      </c>
      <c r="L992" s="1"/>
      <c r="M992" s="36">
        <v>0.22</v>
      </c>
      <c r="N992" s="37">
        <v>0.06</v>
      </c>
      <c r="O992" s="37">
        <v>0.03</v>
      </c>
      <c r="P992" s="37">
        <v>0.01</v>
      </c>
      <c r="Q992" s="38">
        <v>0</v>
      </c>
      <c r="R992" s="39" t="b">
        <v>0</v>
      </c>
      <c r="S992" s="11"/>
      <c r="T992" s="44"/>
    </row>
    <row r="993" spans="1:20" ht="20.100000000000001" customHeight="1" thickBot="1" x14ac:dyDescent="0.3">
      <c r="A993" s="20">
        <v>942</v>
      </c>
      <c r="B993" t="s">
        <v>788</v>
      </c>
      <c r="C993" s="22" t="str">
        <f>VLOOKUP(Table1[[#This Row],[pID]],FIFAdata5626[],5,)</f>
        <v>Mohammad Al Mannai</v>
      </c>
      <c r="D993" s="20" t="e" cm="1" vm="79">
        <f t="array" aca="1" ref="D993" ca="1">_xlfn.FIELDVALUE(Table1[[#This Row],[Team]],"image")</f>
        <v>#VALUE!</v>
      </c>
      <c r="E993" s="22" t="e" vm="80">
        <v>#VALUE!</v>
      </c>
      <c r="F993" s="20" t="str">
        <f>VLOOKUP(Table1[[#This Row],[pID]],FIFAdata5626[],7,FALSE)</f>
        <v>MID</v>
      </c>
      <c r="G993" s="24">
        <v>42.000000000000007</v>
      </c>
      <c r="H993" s="20">
        <f>VLOOKUP(Table1[[#This Row],[pID]],FIFAdata5626[],8,FALSE)</f>
        <v>4.2</v>
      </c>
      <c r="I993" s="30" t="str">
        <f>IF(VLOOKUP(Table1[[#This Row],[pID]],FIFAdata5626[],9,FALSE)="playing","In the squad","Not selected")</f>
        <v>In the squad</v>
      </c>
      <c r="J993" s="20" t="str">
        <f>VLOOKUP(Table1[[#This Row],[Team]],Table2[],10,)</f>
        <v>Pot 3</v>
      </c>
      <c r="K993" s="20" t="str">
        <f>VLOOKUP(Table1[[#This Row],[Team]],Table2[],11,)</f>
        <v>Group B</v>
      </c>
      <c r="L993" s="1"/>
      <c r="M993" s="40">
        <v>0.22</v>
      </c>
      <c r="N993" s="41">
        <v>0.06</v>
      </c>
      <c r="O993" s="41">
        <v>0.03</v>
      </c>
      <c r="P993" s="41">
        <v>0.01</v>
      </c>
      <c r="Q993" s="42">
        <v>0</v>
      </c>
      <c r="R993" s="43" t="b">
        <v>0</v>
      </c>
      <c r="S993" s="20"/>
      <c r="T993" s="45"/>
    </row>
    <row r="994" spans="1:20" ht="20.100000000000001" customHeight="1" x14ac:dyDescent="0.25">
      <c r="A994" s="11">
        <v>958</v>
      </c>
      <c r="B994" t="s">
        <v>801</v>
      </c>
      <c r="C994" s="21" t="str">
        <f>VLOOKUP(Table1[[#This Row],[pID]],FIFAdata5626[],5,)</f>
        <v>Akram Afif</v>
      </c>
      <c r="D994" s="11" t="e" cm="1" vm="79">
        <f t="array" aca="1" ref="D994" ca="1">_xlfn.FIELDVALUE(Table1[[#This Row],[Team]],"image")</f>
        <v>#VALUE!</v>
      </c>
      <c r="E994" s="21" t="e" vm="80">
        <v>#VALUE!</v>
      </c>
      <c r="F994" s="11" t="str">
        <f>VLOOKUP(Table1[[#This Row],[pID]],FIFAdata5626[],7,FALSE)</f>
        <v>FWD</v>
      </c>
      <c r="G994" s="23">
        <v>56.19047619047619</v>
      </c>
      <c r="H994" s="11">
        <f>VLOOKUP(Table1[[#This Row],[pID]],FIFAdata5626[],8,FALSE)</f>
        <v>5.9</v>
      </c>
      <c r="I994" s="28" t="str">
        <f>IF(VLOOKUP(Table1[[#This Row],[pID]],FIFAdata5626[],9,FALSE)="playing","In the squad","Not selected")</f>
        <v>In the squad</v>
      </c>
      <c r="J994" s="11" t="str">
        <f>VLOOKUP(Table1[[#This Row],[Team]],Table2[],10,)</f>
        <v>Pot 3</v>
      </c>
      <c r="K994" s="11" t="str">
        <f>VLOOKUP(Table1[[#This Row],[Team]],Table2[],11,)</f>
        <v>Group B</v>
      </c>
      <c r="L994" s="1"/>
      <c r="M994" s="36">
        <v>0.22</v>
      </c>
      <c r="N994" s="37">
        <v>0.06</v>
      </c>
      <c r="O994" s="37">
        <v>0.03</v>
      </c>
      <c r="P994" s="37">
        <v>0.01</v>
      </c>
      <c r="Q994" s="38">
        <v>0</v>
      </c>
      <c r="R994" s="39" t="b">
        <v>0</v>
      </c>
      <c r="S994" s="11"/>
      <c r="T994" s="44"/>
    </row>
    <row r="995" spans="1:20" ht="20.100000000000001" customHeight="1" x14ac:dyDescent="0.25">
      <c r="A995" s="11">
        <v>1510</v>
      </c>
      <c r="B995" t="s">
        <v>1200</v>
      </c>
      <c r="C995" s="21" t="str">
        <f>VLOOKUP(Table1[[#This Row],[pID]],FIFAdata5626[],5,)</f>
        <v>Ahmed Alaa</v>
      </c>
      <c r="D995" s="11" t="e" cm="1" vm="79">
        <f t="array" aca="1" ref="D995" ca="1">_xlfn.FIELDVALUE(Table1[[#This Row],[Team]],"image")</f>
        <v>#VALUE!</v>
      </c>
      <c r="E995" s="21" t="e" vm="80">
        <v>#VALUE!</v>
      </c>
      <c r="F995" s="11" t="str">
        <f>VLOOKUP(Table1[[#This Row],[pID]],FIFAdata5626[],7,FALSE)</f>
        <v>FWD</v>
      </c>
      <c r="G995" s="23">
        <v>52.380952380952387</v>
      </c>
      <c r="H995" s="11">
        <f>VLOOKUP(Table1[[#This Row],[pID]],FIFAdata5626[],8,FALSE)</f>
        <v>5.5</v>
      </c>
      <c r="I995" s="28" t="str">
        <f>IF(VLOOKUP(Table1[[#This Row],[pID]],FIFAdata5626[],9,FALSE)="playing","In the squad","Not selected")</f>
        <v>In the squad</v>
      </c>
      <c r="J995" s="11" t="str">
        <f>VLOOKUP(Table1[[#This Row],[Team]],Table2[],10,)</f>
        <v>Pot 3</v>
      </c>
      <c r="K995" s="11" t="str">
        <f>VLOOKUP(Table1[[#This Row],[Team]],Table2[],11,)</f>
        <v>Group B</v>
      </c>
      <c r="L995" s="1"/>
      <c r="M995" s="36">
        <v>0.22</v>
      </c>
      <c r="N995" s="37">
        <v>0.06</v>
      </c>
      <c r="O995" s="37">
        <v>0.03</v>
      </c>
      <c r="P995" s="37">
        <v>0.01</v>
      </c>
      <c r="Q995" s="38">
        <v>0</v>
      </c>
      <c r="R995" s="39" t="b">
        <v>0</v>
      </c>
      <c r="S995" s="11"/>
      <c r="T995" s="44"/>
    </row>
    <row r="996" spans="1:20" ht="20.100000000000001" customHeight="1" x14ac:dyDescent="0.25">
      <c r="A996" s="11">
        <v>959</v>
      </c>
      <c r="B996" t="s">
        <v>802</v>
      </c>
      <c r="C996" s="21" t="str">
        <f>VLOOKUP(Table1[[#This Row],[pID]],FIFAdata5626[],5,)</f>
        <v>Almoez Ali</v>
      </c>
      <c r="D996" s="11" t="e" cm="1" vm="79">
        <f t="array" aca="1" ref="D996" ca="1">_xlfn.FIELDVALUE(Table1[[#This Row],[Team]],"image")</f>
        <v>#VALUE!</v>
      </c>
      <c r="E996" s="21" t="e" vm="80">
        <v>#VALUE!</v>
      </c>
      <c r="F996" s="11" t="str">
        <f>VLOOKUP(Table1[[#This Row],[pID]],FIFAdata5626[],7,FALSE)</f>
        <v>FWD</v>
      </c>
      <c r="G996" s="23">
        <v>50.476190476190474</v>
      </c>
      <c r="H996" s="11">
        <f>VLOOKUP(Table1[[#This Row],[pID]],FIFAdata5626[],8,FALSE)</f>
        <v>5.3</v>
      </c>
      <c r="I996" s="28" t="str">
        <f>IF(VLOOKUP(Table1[[#This Row],[pID]],FIFAdata5626[],9,FALSE)="playing","In the squad","Not selected")</f>
        <v>In the squad</v>
      </c>
      <c r="J996" s="11" t="str">
        <f>VLOOKUP(Table1[[#This Row],[Team]],Table2[],10,)</f>
        <v>Pot 3</v>
      </c>
      <c r="K996" s="11" t="str">
        <f>VLOOKUP(Table1[[#This Row],[Team]],Table2[],11,)</f>
        <v>Group B</v>
      </c>
      <c r="L996" s="1"/>
      <c r="M996" s="36">
        <v>0.22</v>
      </c>
      <c r="N996" s="37">
        <v>0.06</v>
      </c>
      <c r="O996" s="37">
        <v>0.03</v>
      </c>
      <c r="P996" s="37">
        <v>0.01</v>
      </c>
      <c r="Q996" s="38">
        <v>0</v>
      </c>
      <c r="R996" s="39" t="b">
        <v>0</v>
      </c>
      <c r="S996" s="11"/>
      <c r="T996" s="44"/>
    </row>
    <row r="997" spans="1:20" ht="20.100000000000001" hidden="1" customHeight="1" x14ac:dyDescent="0.25">
      <c r="A997">
        <v>1214</v>
      </c>
      <c r="B997" t="s">
        <v>1004</v>
      </c>
      <c r="C997" t="str">
        <f>VLOOKUP(Table1[[#This Row],[pID]],FIFAdata5626[],5,)</f>
        <v>Muhammed Sengezer</v>
      </c>
      <c r="D997" s="11" t="e" cm="1" vm="83">
        <f t="array" aca="1" ref="D997" ca="1">_xlfn.FIELDVALUE(Table1[[#This Row],[Team]],"image")</f>
        <v>#VALUE!</v>
      </c>
      <c r="E997" t="e" vm="84">
        <v>#VALUE!</v>
      </c>
      <c r="F997" t="str">
        <f>VLOOKUP(Table1[[#This Row],[pID]],FIFAdata5626[],7,FALSE)</f>
        <v>GK</v>
      </c>
      <c r="G997" s="8">
        <v>78</v>
      </c>
      <c r="H997">
        <f>VLOOKUP(Table1[[#This Row],[pID]],FIFAdata5626[],8,FALSE)</f>
        <v>3.9</v>
      </c>
      <c r="I997" s="14" t="str">
        <f>IF(VLOOKUP(Table1[[#This Row],[pID]],FIFAdata5626[],9,FALSE)="playing","In the squad","Not selected")</f>
        <v>Not selected</v>
      </c>
      <c r="J997" t="str">
        <f>VLOOKUP(Table1[[#This Row],[Team]],Table2[],10,)</f>
        <v>Pot 4</v>
      </c>
      <c r="K997" t="str">
        <f>VLOOKUP(Table1[[#This Row],[Team]],Table2[],11,)</f>
        <v>Group D</v>
      </c>
      <c r="L997" s="1"/>
      <c r="M997" s="17">
        <v>0.8</v>
      </c>
      <c r="N997" s="9">
        <v>0.44</v>
      </c>
      <c r="O997" s="9">
        <v>0.18</v>
      </c>
      <c r="P997" s="9">
        <v>7.0000000000000007E-2</v>
      </c>
      <c r="Q997" s="16">
        <v>0.04</v>
      </c>
      <c r="R997" s="18" t="b">
        <v>0</v>
      </c>
      <c r="T997" s="13"/>
    </row>
    <row r="998" spans="1:20" ht="20.100000000000001" customHeight="1" x14ac:dyDescent="0.25">
      <c r="A998" s="11">
        <v>1511</v>
      </c>
      <c r="B998" t="s">
        <v>1201</v>
      </c>
      <c r="C998" s="21" t="str">
        <f>VLOOKUP(Table1[[#This Row],[pID]],FIFAdata5626[],5,)</f>
        <v>Mohammed Muntari</v>
      </c>
      <c r="D998" s="11" t="e" cm="1" vm="79">
        <f t="array" aca="1" ref="D998" ca="1">_xlfn.FIELDVALUE(Table1[[#This Row],[Team]],"image")</f>
        <v>#VALUE!</v>
      </c>
      <c r="E998" s="21" t="e" vm="80">
        <v>#VALUE!</v>
      </c>
      <c r="F998" s="11" t="str">
        <f>VLOOKUP(Table1[[#This Row],[pID]],FIFAdata5626[],7,FALSE)</f>
        <v>FWD</v>
      </c>
      <c r="G998" s="23">
        <v>50.476190476190474</v>
      </c>
      <c r="H998" s="11">
        <f>VLOOKUP(Table1[[#This Row],[pID]],FIFAdata5626[],8,FALSE)</f>
        <v>5.3</v>
      </c>
      <c r="I998" s="28" t="str">
        <f>IF(VLOOKUP(Table1[[#This Row],[pID]],FIFAdata5626[],9,FALSE)="playing","In the squad","Not selected")</f>
        <v>In the squad</v>
      </c>
      <c r="J998" s="11" t="str">
        <f>VLOOKUP(Table1[[#This Row],[Team]],Table2[],10,)</f>
        <v>Pot 3</v>
      </c>
      <c r="K998" s="11" t="str">
        <f>VLOOKUP(Table1[[#This Row],[Team]],Table2[],11,)</f>
        <v>Group B</v>
      </c>
      <c r="L998" s="1"/>
      <c r="M998" s="36">
        <v>0.22</v>
      </c>
      <c r="N998" s="37">
        <v>0.06</v>
      </c>
      <c r="O998" s="37">
        <v>0.03</v>
      </c>
      <c r="P998" s="37">
        <v>0.01</v>
      </c>
      <c r="Q998" s="38">
        <v>0</v>
      </c>
      <c r="R998" s="39" t="b">
        <v>0</v>
      </c>
      <c r="S998" s="11"/>
      <c r="T998" s="44"/>
    </row>
    <row r="999" spans="1:20" ht="20.100000000000001" customHeight="1" x14ac:dyDescent="0.25">
      <c r="A999" s="11">
        <v>960</v>
      </c>
      <c r="B999" t="s">
        <v>803</v>
      </c>
      <c r="C999" s="21" t="str">
        <f>VLOOKUP(Table1[[#This Row],[pID]],FIFAdata5626[],5,)</f>
        <v>Edmílson Junior</v>
      </c>
      <c r="D999" s="11" t="e" cm="1" vm="79">
        <f t="array" aca="1" ref="D999" ca="1">_xlfn.FIELDVALUE(Table1[[#This Row],[Team]],"image")</f>
        <v>#VALUE!</v>
      </c>
      <c r="E999" s="21" t="e" vm="80">
        <v>#VALUE!</v>
      </c>
      <c r="F999" s="11" t="str">
        <f>VLOOKUP(Table1[[#This Row],[pID]],FIFAdata5626[],7,FALSE)</f>
        <v>FWD</v>
      </c>
      <c r="G999" s="23">
        <v>46.666666666666664</v>
      </c>
      <c r="H999" s="11">
        <f>VLOOKUP(Table1[[#This Row],[pID]],FIFAdata5626[],8,FALSE)</f>
        <v>4.9000000000000004</v>
      </c>
      <c r="I999" s="28" t="str">
        <f>IF(VLOOKUP(Table1[[#This Row],[pID]],FIFAdata5626[],9,FALSE)="playing","In the squad","Not selected")</f>
        <v>In the squad</v>
      </c>
      <c r="J999" s="11" t="str">
        <f>VLOOKUP(Table1[[#This Row],[Team]],Table2[],10,)</f>
        <v>Pot 3</v>
      </c>
      <c r="K999" s="11" t="str">
        <f>VLOOKUP(Table1[[#This Row],[Team]],Table2[],11,)</f>
        <v>Group B</v>
      </c>
      <c r="L999" s="1"/>
      <c r="M999" s="36">
        <v>0.22</v>
      </c>
      <c r="N999" s="37">
        <v>0.06</v>
      </c>
      <c r="O999" s="37">
        <v>0.03</v>
      </c>
      <c r="P999" s="37">
        <v>0.01</v>
      </c>
      <c r="Q999" s="38">
        <v>0</v>
      </c>
      <c r="R999" s="39" t="b">
        <v>0</v>
      </c>
      <c r="S999" s="11"/>
      <c r="T999" s="44"/>
    </row>
    <row r="1000" spans="1:20" ht="20.100000000000001" hidden="1" customHeight="1" x14ac:dyDescent="0.25">
      <c r="A1000">
        <v>1217</v>
      </c>
      <c r="B1000" t="s">
        <v>1007</v>
      </c>
      <c r="C1000" t="str">
        <f>VLOOKUP(Table1[[#This Row],[pID]],FIFAdata5626[],5,)</f>
        <v>Pablo Alcoba</v>
      </c>
      <c r="D1000" s="11" t="e" cm="1" vm="45">
        <f t="array" aca="1" ref="D1000" ca="1">_xlfn.FIELDVALUE(Table1[[#This Row],[Team]],"image")</f>
        <v>#VALUE!</v>
      </c>
      <c r="E1000" t="e" vm="46">
        <v>#VALUE!</v>
      </c>
      <c r="F1000" t="str">
        <f>VLOOKUP(Table1[[#This Row],[pID]],FIFAdata5626[],7,FALSE)</f>
        <v>MID</v>
      </c>
      <c r="G1000" s="8">
        <v>43</v>
      </c>
      <c r="H1000">
        <f>VLOOKUP(Table1[[#This Row],[pID]],FIFAdata5626[],8,FALSE)</f>
        <v>4.3</v>
      </c>
      <c r="I1000" s="14" t="str">
        <f>IF(VLOOKUP(Table1[[#This Row],[pID]],FIFAdata5626[],9,FALSE)="playing","In the squad","Not selected")</f>
        <v>Not selected</v>
      </c>
      <c r="J1000" t="str">
        <f>VLOOKUP(Table1[[#This Row],[Team]],Table2[],10,)</f>
        <v>Pot 2</v>
      </c>
      <c r="K1000" t="str">
        <f>VLOOKUP(Table1[[#This Row],[Team]],Table2[],11,)</f>
        <v>Group H</v>
      </c>
      <c r="L1000" s="1"/>
      <c r="M1000" s="17">
        <v>0.86</v>
      </c>
      <c r="N1000" s="9">
        <v>0.41</v>
      </c>
      <c r="O1000" s="9">
        <v>0.19</v>
      </c>
      <c r="P1000" s="9">
        <v>0.08</v>
      </c>
      <c r="Q1000" s="16">
        <v>0.03</v>
      </c>
      <c r="R1000" s="18" t="b">
        <v>0</v>
      </c>
      <c r="T1000" s="13"/>
    </row>
    <row r="1001" spans="1:20" ht="20.100000000000001" customHeight="1" x14ac:dyDescent="0.25">
      <c r="A1001" s="11">
        <v>961</v>
      </c>
      <c r="B1001" t="s">
        <v>804</v>
      </c>
      <c r="C1001" s="21" t="str">
        <f>VLOOKUP(Table1[[#This Row],[pID]],FIFAdata5626[],5,)</f>
        <v>Hassan Al Haydos</v>
      </c>
      <c r="D1001" s="11" t="e" cm="1" vm="79">
        <f t="array" aca="1" ref="D1001" ca="1">_xlfn.FIELDVALUE(Table1[[#This Row],[Team]],"image")</f>
        <v>#VALUE!</v>
      </c>
      <c r="E1001" s="21" t="e" vm="80">
        <v>#VALUE!</v>
      </c>
      <c r="F1001" s="11" t="str">
        <f>VLOOKUP(Table1[[#This Row],[pID]],FIFAdata5626[],7,FALSE)</f>
        <v>FWD</v>
      </c>
      <c r="G1001" s="23">
        <v>43.809523809523803</v>
      </c>
      <c r="H1001" s="11">
        <f>VLOOKUP(Table1[[#This Row],[pID]],FIFAdata5626[],8,FALSE)</f>
        <v>4.5999999999999996</v>
      </c>
      <c r="I1001" s="28" t="str">
        <f>IF(VLOOKUP(Table1[[#This Row],[pID]],FIFAdata5626[],9,FALSE)="playing","In the squad","Not selected")</f>
        <v>In the squad</v>
      </c>
      <c r="J1001" s="11" t="str">
        <f>VLOOKUP(Table1[[#This Row],[Team]],Table2[],10,)</f>
        <v>Pot 3</v>
      </c>
      <c r="K1001" s="11" t="str">
        <f>VLOOKUP(Table1[[#This Row],[Team]],Table2[],11,)</f>
        <v>Group B</v>
      </c>
      <c r="L1001" s="1"/>
      <c r="M1001" s="36">
        <v>0.22</v>
      </c>
      <c r="N1001" s="37">
        <v>0.06</v>
      </c>
      <c r="O1001" s="37">
        <v>0.03</v>
      </c>
      <c r="P1001" s="37">
        <v>0.01</v>
      </c>
      <c r="Q1001" s="38">
        <v>0</v>
      </c>
      <c r="R1001" s="39" t="b">
        <v>0</v>
      </c>
      <c r="S1001" s="11"/>
      <c r="T1001" s="44"/>
    </row>
    <row r="1002" spans="1:20" ht="20.100000000000001" customHeight="1" x14ac:dyDescent="0.25">
      <c r="A1002" s="11">
        <v>1513</v>
      </c>
      <c r="B1002" t="s">
        <v>1203</v>
      </c>
      <c r="C1002" s="21" t="str">
        <f>VLOOKUP(Table1[[#This Row],[pID]],FIFAdata5626[],5,)</f>
        <v>Tahsin Jamshid</v>
      </c>
      <c r="D1002" s="11" t="e" cm="1" vm="79">
        <f t="array" aca="1" ref="D1002" ca="1">_xlfn.FIELDVALUE(Table1[[#This Row],[Team]],"image")</f>
        <v>#VALUE!</v>
      </c>
      <c r="E1002" s="21" t="e" vm="80">
        <v>#VALUE!</v>
      </c>
      <c r="F1002" s="11" t="str">
        <f>VLOOKUP(Table1[[#This Row],[pID]],FIFAdata5626[],7,FALSE)</f>
        <v>FWD</v>
      </c>
      <c r="G1002" s="23">
        <v>42.857142857142854</v>
      </c>
      <c r="H1002" s="11">
        <f>VLOOKUP(Table1[[#This Row],[pID]],FIFAdata5626[],8,FALSE)</f>
        <v>4.5</v>
      </c>
      <c r="I1002" s="28" t="str">
        <f>IF(VLOOKUP(Table1[[#This Row],[pID]],FIFAdata5626[],9,FALSE)="playing","In the squad","Not selected")</f>
        <v>In the squad</v>
      </c>
      <c r="J1002" s="11" t="str">
        <f>VLOOKUP(Table1[[#This Row],[Team]],Table2[],10,)</f>
        <v>Pot 3</v>
      </c>
      <c r="K1002" s="11" t="str">
        <f>VLOOKUP(Table1[[#This Row],[Team]],Table2[],11,)</f>
        <v>Group B</v>
      </c>
      <c r="L1002" s="1"/>
      <c r="M1002" s="36">
        <v>0.22</v>
      </c>
      <c r="N1002" s="37">
        <v>0.06</v>
      </c>
      <c r="O1002" s="37">
        <v>0.03</v>
      </c>
      <c r="P1002" s="37">
        <v>0.01</v>
      </c>
      <c r="Q1002" s="38">
        <v>0</v>
      </c>
      <c r="R1002" s="39" t="b">
        <v>0</v>
      </c>
      <c r="S1002" s="11"/>
      <c r="T1002" s="44"/>
    </row>
    <row r="1003" spans="1:20" ht="20.100000000000001" hidden="1" customHeight="1" x14ac:dyDescent="0.25">
      <c r="A1003">
        <v>1220</v>
      </c>
      <c r="B1003" t="s">
        <v>1009</v>
      </c>
      <c r="C1003" t="str">
        <f>VLOOKUP(Table1[[#This Row],[pID]],FIFAdata5626[],5,)</f>
        <v>Luciano González</v>
      </c>
      <c r="D1003" s="11" t="e" cm="1" vm="45">
        <f t="array" aca="1" ref="D1003" ca="1">_xlfn.FIELDVALUE(Table1[[#This Row],[Team]],"image")</f>
        <v>#VALUE!</v>
      </c>
      <c r="E1003" t="e" vm="46">
        <v>#VALUE!</v>
      </c>
      <c r="F1003" t="str">
        <f>VLOOKUP(Table1[[#This Row],[pID]],FIFAdata5626[],7,FALSE)</f>
        <v>MID</v>
      </c>
      <c r="G1003" s="8">
        <v>47</v>
      </c>
      <c r="H1003">
        <f>VLOOKUP(Table1[[#This Row],[pID]],FIFAdata5626[],8,FALSE)</f>
        <v>4.7</v>
      </c>
      <c r="I1003" s="14" t="str">
        <f>IF(VLOOKUP(Table1[[#This Row],[pID]],FIFAdata5626[],9,FALSE)="playing","In the squad","Not selected")</f>
        <v>Not selected</v>
      </c>
      <c r="J1003" t="str">
        <f>VLOOKUP(Table1[[#This Row],[Team]],Table2[],10,)</f>
        <v>Pot 2</v>
      </c>
      <c r="K1003" t="str">
        <f>VLOOKUP(Table1[[#This Row],[Team]],Table2[],11,)</f>
        <v>Group H</v>
      </c>
      <c r="L1003" s="1"/>
      <c r="M1003" s="17">
        <v>0.86</v>
      </c>
      <c r="N1003" s="9">
        <v>0.41</v>
      </c>
      <c r="O1003" s="9">
        <v>0.19</v>
      </c>
      <c r="P1003" s="9">
        <v>0.08</v>
      </c>
      <c r="Q1003" s="16">
        <v>0.03</v>
      </c>
      <c r="R1003" s="18" t="b">
        <v>0</v>
      </c>
      <c r="T1003" s="13"/>
    </row>
    <row r="1004" spans="1:20" ht="20.100000000000001" hidden="1" customHeight="1" x14ac:dyDescent="0.25">
      <c r="A1004">
        <v>1221</v>
      </c>
      <c r="B1004" t="s">
        <v>1010</v>
      </c>
      <c r="C1004" t="str">
        <f>VLOOKUP(Table1[[#This Row],[pID]],FIFAdata5626[],5,)</f>
        <v>Nicolás Fonseca</v>
      </c>
      <c r="D1004" s="11" t="e" cm="1" vm="45">
        <f t="array" aca="1" ref="D1004" ca="1">_xlfn.FIELDVALUE(Table1[[#This Row],[Team]],"image")</f>
        <v>#VALUE!</v>
      </c>
      <c r="E1004" t="e" vm="46">
        <v>#VALUE!</v>
      </c>
      <c r="F1004" t="str">
        <f>VLOOKUP(Table1[[#This Row],[pID]],FIFAdata5626[],7,FALSE)</f>
        <v>MID</v>
      </c>
      <c r="G1004" s="8">
        <v>50</v>
      </c>
      <c r="H1004">
        <f>VLOOKUP(Table1[[#This Row],[pID]],FIFAdata5626[],8,FALSE)</f>
        <v>5</v>
      </c>
      <c r="I1004" s="15" t="str">
        <f>IF(VLOOKUP(Table1[[#This Row],[pID]],FIFAdata5626[],9,FALSE)="playing","In the squad","Not selected")</f>
        <v>Not selected</v>
      </c>
      <c r="J1004" t="str">
        <f>VLOOKUP(Table1[[#This Row],[Team]],Table2[],10,)</f>
        <v>Pot 2</v>
      </c>
      <c r="K1004" t="str">
        <f>VLOOKUP(Table1[[#This Row],[Team]],Table2[],11,)</f>
        <v>Group H</v>
      </c>
      <c r="L1004" s="2"/>
      <c r="M1004" s="17">
        <v>0.86</v>
      </c>
      <c r="N1004" s="9">
        <v>0.41</v>
      </c>
      <c r="O1004" s="9">
        <v>0.19</v>
      </c>
      <c r="P1004" s="9">
        <v>0.08</v>
      </c>
      <c r="Q1004" s="16">
        <v>0.03</v>
      </c>
      <c r="R1004" s="18" t="b">
        <v>0</v>
      </c>
      <c r="T1004" s="13"/>
    </row>
    <row r="1005" spans="1:20" ht="20.100000000000001" customHeight="1" x14ac:dyDescent="0.25">
      <c r="A1005" s="11">
        <v>962</v>
      </c>
      <c r="B1005" t="s">
        <v>805</v>
      </c>
      <c r="C1005" s="21" t="str">
        <f>VLOOKUP(Table1[[#This Row],[pID]],FIFAdata5626[],5,)</f>
        <v>Yusuf Abdurisag</v>
      </c>
      <c r="D1005" s="11" t="e" cm="1" vm="79">
        <f t="array" aca="1" ref="D1005" ca="1">_xlfn.FIELDVALUE(Table1[[#This Row],[Team]],"image")</f>
        <v>#VALUE!</v>
      </c>
      <c r="E1005" s="21" t="e" vm="80">
        <v>#VALUE!</v>
      </c>
      <c r="F1005" s="11" t="str">
        <f>VLOOKUP(Table1[[#This Row],[pID]],FIFAdata5626[],7,FALSE)</f>
        <v>FWD</v>
      </c>
      <c r="G1005" s="23">
        <v>41.904761904761905</v>
      </c>
      <c r="H1005" s="11">
        <f>VLOOKUP(Table1[[#This Row],[pID]],FIFAdata5626[],8,FALSE)</f>
        <v>4.4000000000000004</v>
      </c>
      <c r="I1005" s="28" t="str">
        <f>IF(VLOOKUP(Table1[[#This Row],[pID]],FIFAdata5626[],9,FALSE)="playing","In the squad","Not selected")</f>
        <v>In the squad</v>
      </c>
      <c r="J1005" s="11" t="str">
        <f>VLOOKUP(Table1[[#This Row],[Team]],Table2[],10,)</f>
        <v>Pot 3</v>
      </c>
      <c r="K1005" s="11" t="str">
        <f>VLOOKUP(Table1[[#This Row],[Team]],Table2[],11,)</f>
        <v>Group B</v>
      </c>
      <c r="L1005" s="1"/>
      <c r="M1005" s="36">
        <v>0.22</v>
      </c>
      <c r="N1005" s="37">
        <v>0.06</v>
      </c>
      <c r="O1005" s="37">
        <v>0.03</v>
      </c>
      <c r="P1005" s="37">
        <v>0.01</v>
      </c>
      <c r="Q1005" s="38">
        <v>0</v>
      </c>
      <c r="R1005" s="39" t="b">
        <v>0</v>
      </c>
      <c r="S1005" s="11"/>
      <c r="T1005" s="44"/>
    </row>
    <row r="1006" spans="1:20" ht="20.100000000000001" customHeight="1" x14ac:dyDescent="0.25">
      <c r="A1006" s="11">
        <v>963</v>
      </c>
      <c r="B1006" t="s">
        <v>806</v>
      </c>
      <c r="C1006" s="21" t="str">
        <f>VLOOKUP(Table1[[#This Row],[pID]],FIFAdata5626[],5,)</f>
        <v>Ahmed Al Ganehi</v>
      </c>
      <c r="D1006" s="11" t="e" cm="1" vm="79">
        <f t="array" aca="1" ref="D1006" ca="1">_xlfn.FIELDVALUE(Table1[[#This Row],[Team]],"image")</f>
        <v>#VALUE!</v>
      </c>
      <c r="E1006" s="21" t="e" vm="80">
        <v>#VALUE!</v>
      </c>
      <c r="F1006" s="11" t="str">
        <f>VLOOKUP(Table1[[#This Row],[pID]],FIFAdata5626[],7,FALSE)</f>
        <v>FWD</v>
      </c>
      <c r="G1006" s="23">
        <v>40</v>
      </c>
      <c r="H1006" s="11">
        <f>VLOOKUP(Table1[[#This Row],[pID]],FIFAdata5626[],8,FALSE)</f>
        <v>4.2</v>
      </c>
      <c r="I1006" s="28" t="str">
        <f>IF(VLOOKUP(Table1[[#This Row],[pID]],FIFAdata5626[],9,FALSE)="playing","In the squad","Not selected")</f>
        <v>In the squad</v>
      </c>
      <c r="J1006" s="11" t="str">
        <f>VLOOKUP(Table1[[#This Row],[Team]],Table2[],10,)</f>
        <v>Pot 3</v>
      </c>
      <c r="K1006" s="11" t="str">
        <f>VLOOKUP(Table1[[#This Row],[Team]],Table2[],11,)</f>
        <v>Group B</v>
      </c>
      <c r="L1006" s="1"/>
      <c r="M1006" s="36">
        <v>0.22</v>
      </c>
      <c r="N1006" s="37">
        <v>0.06</v>
      </c>
      <c r="O1006" s="37">
        <v>0.03</v>
      </c>
      <c r="P1006" s="37">
        <v>0.01</v>
      </c>
      <c r="Q1006" s="38">
        <v>0</v>
      </c>
      <c r="R1006" s="39" t="b">
        <v>0</v>
      </c>
      <c r="S1006" s="11"/>
      <c r="T1006" s="44"/>
    </row>
    <row r="1007" spans="1:20" ht="20.100000000000001" customHeight="1" x14ac:dyDescent="0.25">
      <c r="A1007" s="11">
        <v>999</v>
      </c>
      <c r="B1007" t="s">
        <v>828</v>
      </c>
      <c r="C1007" s="21" t="str">
        <f>VLOOKUP(Table1[[#This Row],[pID]],FIFAdata5626[],5,)</f>
        <v>Nawaf Al Aqidi</v>
      </c>
      <c r="D1007" s="11" t="e" cm="1" vm="85">
        <f t="array" aca="1" ref="D1007" ca="1">_xlfn.FIELDVALUE(Table1[[#This Row],[Team]],"image")</f>
        <v>#VALUE!</v>
      </c>
      <c r="E1007" s="21" t="e" vm="86">
        <v>#VALUE!</v>
      </c>
      <c r="F1007" s="11" t="str">
        <f>VLOOKUP(Table1[[#This Row],[pID]],FIFAdata5626[],7,FALSE)</f>
        <v>GK</v>
      </c>
      <c r="G1007" s="23">
        <v>80</v>
      </c>
      <c r="H1007" s="11">
        <f>VLOOKUP(Table1[[#This Row],[pID]],FIFAdata5626[],8,FALSE)</f>
        <v>4</v>
      </c>
      <c r="I1007" s="29" t="str">
        <f>IF(VLOOKUP(Table1[[#This Row],[pID]],FIFAdata5626[],9,FALSE)="playing","In the squad","Not selected")</f>
        <v>In the squad</v>
      </c>
      <c r="J1007" s="11" t="str">
        <f>VLOOKUP(Table1[[#This Row],[Team]],Table2[],10,)</f>
        <v>Pot 3</v>
      </c>
      <c r="K1007" s="11" t="str">
        <f>VLOOKUP(Table1[[#This Row],[Team]],Table2[],11,)</f>
        <v>Group H</v>
      </c>
      <c r="L1007" s="2"/>
      <c r="M1007" s="36">
        <v>0.36</v>
      </c>
      <c r="N1007" s="37">
        <v>0.1</v>
      </c>
      <c r="O1007" s="37">
        <v>0.04</v>
      </c>
      <c r="P1007" s="37">
        <v>0.02</v>
      </c>
      <c r="Q1007" s="38">
        <v>0.01</v>
      </c>
      <c r="R1007" s="39" t="b">
        <v>0</v>
      </c>
      <c r="S1007" s="11"/>
      <c r="T1007" s="44"/>
    </row>
    <row r="1008" spans="1:20" ht="20.100000000000001" customHeight="1" x14ac:dyDescent="0.25">
      <c r="A1008" s="11">
        <v>1000</v>
      </c>
      <c r="B1008" t="s">
        <v>829</v>
      </c>
      <c r="C1008" s="21" t="str">
        <f>VLOOKUP(Table1[[#This Row],[pID]],FIFAdata5626[],5,)</f>
        <v>Ahmed Al Kassar</v>
      </c>
      <c r="D1008" s="11" t="e" cm="1" vm="85">
        <f t="array" aca="1" ref="D1008" ca="1">_xlfn.FIELDVALUE(Table1[[#This Row],[Team]],"image")</f>
        <v>#VALUE!</v>
      </c>
      <c r="E1008" s="21" t="e" vm="86">
        <v>#VALUE!</v>
      </c>
      <c r="F1008" s="11" t="str">
        <f>VLOOKUP(Table1[[#This Row],[pID]],FIFAdata5626[],7,FALSE)</f>
        <v>GK</v>
      </c>
      <c r="G1008" s="23">
        <v>78</v>
      </c>
      <c r="H1008" s="11">
        <f>VLOOKUP(Table1[[#This Row],[pID]],FIFAdata5626[],8,FALSE)</f>
        <v>3.9</v>
      </c>
      <c r="I1008" s="28" t="str">
        <f>IF(VLOOKUP(Table1[[#This Row],[pID]],FIFAdata5626[],9,FALSE)="playing","In the squad","Not selected")</f>
        <v>In the squad</v>
      </c>
      <c r="J1008" s="11" t="str">
        <f>VLOOKUP(Table1[[#This Row],[Team]],Table2[],10,)</f>
        <v>Pot 3</v>
      </c>
      <c r="K1008" s="11" t="str">
        <f>VLOOKUP(Table1[[#This Row],[Team]],Table2[],11,)</f>
        <v>Group H</v>
      </c>
      <c r="L1008" s="1"/>
      <c r="M1008" s="36">
        <v>0.36</v>
      </c>
      <c r="N1008" s="37">
        <v>0.1</v>
      </c>
      <c r="O1008" s="37">
        <v>0.04</v>
      </c>
      <c r="P1008" s="37">
        <v>0.02</v>
      </c>
      <c r="Q1008" s="38">
        <v>0.01</v>
      </c>
      <c r="R1008" s="39" t="b">
        <v>0</v>
      </c>
      <c r="S1008" s="11"/>
      <c r="T1008" s="44"/>
    </row>
    <row r="1009" spans="1:20" ht="20.100000000000001" customHeight="1" x14ac:dyDescent="0.25">
      <c r="A1009" s="11">
        <v>1001</v>
      </c>
      <c r="B1009" t="s">
        <v>830</v>
      </c>
      <c r="C1009" s="21" t="str">
        <f>VLOOKUP(Table1[[#This Row],[pID]],FIFAdata5626[],5,)</f>
        <v>Mohammed Al Owais</v>
      </c>
      <c r="D1009" s="11" t="e" cm="1" vm="85">
        <f t="array" aca="1" ref="D1009" ca="1">_xlfn.FIELDVALUE(Table1[[#This Row],[Team]],"image")</f>
        <v>#VALUE!</v>
      </c>
      <c r="E1009" s="21" t="e" vm="86">
        <v>#VALUE!</v>
      </c>
      <c r="F1009" s="11" t="str">
        <f>VLOOKUP(Table1[[#This Row],[pID]],FIFAdata5626[],7,FALSE)</f>
        <v>GK</v>
      </c>
      <c r="G1009" s="23">
        <v>70</v>
      </c>
      <c r="H1009" s="11">
        <f>VLOOKUP(Table1[[#This Row],[pID]],FIFAdata5626[],8,FALSE)</f>
        <v>3.5</v>
      </c>
      <c r="I1009" s="28" t="str">
        <f>IF(VLOOKUP(Table1[[#This Row],[pID]],FIFAdata5626[],9,FALSE)="playing","In the squad","Not selected")</f>
        <v>In the squad</v>
      </c>
      <c r="J1009" s="11" t="str">
        <f>VLOOKUP(Table1[[#This Row],[Team]],Table2[],10,)</f>
        <v>Pot 3</v>
      </c>
      <c r="K1009" s="11" t="str">
        <f>VLOOKUP(Table1[[#This Row],[Team]],Table2[],11,)</f>
        <v>Group H</v>
      </c>
      <c r="L1009" s="1"/>
      <c r="M1009" s="36">
        <v>0.36</v>
      </c>
      <c r="N1009" s="37">
        <v>0.1</v>
      </c>
      <c r="O1009" s="37">
        <v>0.04</v>
      </c>
      <c r="P1009" s="37">
        <v>0.02</v>
      </c>
      <c r="Q1009" s="38">
        <v>0.01</v>
      </c>
      <c r="R1009" s="39" t="b">
        <v>0</v>
      </c>
      <c r="S1009" s="11"/>
      <c r="T1009" s="44"/>
    </row>
    <row r="1010" spans="1:20" ht="20.100000000000001" customHeight="1" x14ac:dyDescent="0.25">
      <c r="A1010" s="11">
        <v>1951</v>
      </c>
      <c r="B1010" t="s">
        <v>1368</v>
      </c>
      <c r="C1010" s="21" t="str">
        <f>VLOOKUP(Table1[[#This Row],[pID]],FIFAdata5626[],5,)</f>
        <v>Hassan Al Tambakti</v>
      </c>
      <c r="D1010" s="11" t="e" cm="1" vm="85">
        <f t="array" aca="1" ref="D1010" ca="1">_xlfn.FIELDVALUE(Table1[[#This Row],[Team]],"image")</f>
        <v>#VALUE!</v>
      </c>
      <c r="E1010" s="21" t="e" vm="86">
        <v>#VALUE!</v>
      </c>
      <c r="F1010" s="11" t="str">
        <f>VLOOKUP(Table1[[#This Row],[pID]],FIFAdata5626[],7,FALSE)</f>
        <v>DEF</v>
      </c>
      <c r="G1010" s="23">
        <v>75</v>
      </c>
      <c r="H1010" s="11">
        <f>VLOOKUP(Table1[[#This Row],[pID]],FIFAdata5626[],8,FALSE)</f>
        <v>4.5</v>
      </c>
      <c r="I1010" s="28" t="str">
        <f>IF(VLOOKUP(Table1[[#This Row],[pID]],FIFAdata5626[],9,FALSE)="playing","In the squad","Not selected")</f>
        <v>In the squad</v>
      </c>
      <c r="J1010" s="11" t="str">
        <f>VLOOKUP(Table1[[#This Row],[Team]],Table2[],10,)</f>
        <v>Pot 3</v>
      </c>
      <c r="K1010" s="11" t="str">
        <f>VLOOKUP(Table1[[#This Row],[Team]],Table2[],11,)</f>
        <v>Group H</v>
      </c>
      <c r="L1010" s="1"/>
      <c r="M1010" s="36">
        <v>0.36</v>
      </c>
      <c r="N1010" s="37">
        <v>0.1</v>
      </c>
      <c r="O1010" s="37">
        <v>0.04</v>
      </c>
      <c r="P1010" s="37">
        <v>0.02</v>
      </c>
      <c r="Q1010" s="38">
        <v>0.01</v>
      </c>
      <c r="R1010" s="39" t="b">
        <v>0</v>
      </c>
      <c r="S1010" s="11"/>
      <c r="T1010" s="44"/>
    </row>
    <row r="1011" spans="1:20" ht="20.100000000000001" customHeight="1" x14ac:dyDescent="0.25">
      <c r="A1011" s="11">
        <v>983</v>
      </c>
      <c r="B1011" t="s">
        <v>817</v>
      </c>
      <c r="C1011" s="21" t="str">
        <f>VLOOKUP(Table1[[#This Row],[pID]],FIFAdata5626[],5,)</f>
        <v>Saud Abdulhamid</v>
      </c>
      <c r="D1011" s="11" t="e" cm="1" vm="85">
        <f t="array" aca="1" ref="D1011" ca="1">_xlfn.FIELDVALUE(Table1[[#This Row],[Team]],"image")</f>
        <v>#VALUE!</v>
      </c>
      <c r="E1011" s="21" t="e" vm="86">
        <v>#VALUE!</v>
      </c>
      <c r="F1011" s="11" t="str">
        <f>VLOOKUP(Table1[[#This Row],[pID]],FIFAdata5626[],7,FALSE)</f>
        <v>DEF</v>
      </c>
      <c r="G1011" s="23">
        <v>68.333333333333329</v>
      </c>
      <c r="H1011" s="11">
        <f>VLOOKUP(Table1[[#This Row],[pID]],FIFAdata5626[],8,FALSE)</f>
        <v>4.0999999999999996</v>
      </c>
      <c r="I1011" s="28" t="str">
        <f>IF(VLOOKUP(Table1[[#This Row],[pID]],FIFAdata5626[],9,FALSE)="playing","In the squad","Not selected")</f>
        <v>In the squad</v>
      </c>
      <c r="J1011" s="11" t="str">
        <f>VLOOKUP(Table1[[#This Row],[Team]],Table2[],10,)</f>
        <v>Pot 3</v>
      </c>
      <c r="K1011" s="11" t="str">
        <f>VLOOKUP(Table1[[#This Row],[Team]],Table2[],11,)</f>
        <v>Group H</v>
      </c>
      <c r="L1011" s="1"/>
      <c r="M1011" s="36">
        <v>0.36</v>
      </c>
      <c r="N1011" s="37">
        <v>0.1</v>
      </c>
      <c r="O1011" s="37">
        <v>0.04</v>
      </c>
      <c r="P1011" s="37">
        <v>0.02</v>
      </c>
      <c r="Q1011" s="38">
        <v>0.01</v>
      </c>
      <c r="R1011" s="39" t="b">
        <v>0</v>
      </c>
      <c r="S1011" s="11"/>
      <c r="T1011" s="44"/>
    </row>
    <row r="1012" spans="1:20" ht="20.100000000000001" customHeight="1" x14ac:dyDescent="0.25">
      <c r="A1012" s="11">
        <v>1954</v>
      </c>
      <c r="B1012" t="s">
        <v>1371</v>
      </c>
      <c r="C1012" s="21" t="str">
        <f>VLOOKUP(Table1[[#This Row],[pID]],FIFAdata5626[],5,)</f>
        <v>Moteb Al Harbi</v>
      </c>
      <c r="D1012" s="11" t="e" cm="1" vm="85">
        <f t="array" aca="1" ref="D1012" ca="1">_xlfn.FIELDVALUE(Table1[[#This Row],[Team]],"image")</f>
        <v>#VALUE!</v>
      </c>
      <c r="E1012" s="21" t="e" vm="86">
        <v>#VALUE!</v>
      </c>
      <c r="F1012" s="11" t="str">
        <f>VLOOKUP(Table1[[#This Row],[pID]],FIFAdata5626[],7,FALSE)</f>
        <v>DEF</v>
      </c>
      <c r="G1012" s="23">
        <v>68.333333333333329</v>
      </c>
      <c r="H1012" s="11">
        <f>VLOOKUP(Table1[[#This Row],[pID]],FIFAdata5626[],8,FALSE)</f>
        <v>4.0999999999999996</v>
      </c>
      <c r="I1012" s="28" t="str">
        <f>IF(VLOOKUP(Table1[[#This Row],[pID]],FIFAdata5626[],9,FALSE)="playing","In the squad","Not selected")</f>
        <v>In the squad</v>
      </c>
      <c r="J1012" s="11" t="str">
        <f>VLOOKUP(Table1[[#This Row],[Team]],Table2[],10,)</f>
        <v>Pot 3</v>
      </c>
      <c r="K1012" s="11" t="str">
        <f>VLOOKUP(Table1[[#This Row],[Team]],Table2[],11,)</f>
        <v>Group H</v>
      </c>
      <c r="L1012" s="1"/>
      <c r="M1012" s="36">
        <v>0.36</v>
      </c>
      <c r="N1012" s="37">
        <v>0.1</v>
      </c>
      <c r="O1012" s="37">
        <v>0.04</v>
      </c>
      <c r="P1012" s="37">
        <v>0.02</v>
      </c>
      <c r="Q1012" s="38">
        <v>0.01</v>
      </c>
      <c r="R1012" s="39" t="b">
        <v>0</v>
      </c>
      <c r="S1012" s="11"/>
      <c r="T1012" s="44"/>
    </row>
    <row r="1013" spans="1:20" ht="20.100000000000001" customHeight="1" x14ac:dyDescent="0.25">
      <c r="A1013" s="11">
        <v>1953</v>
      </c>
      <c r="B1013" t="s">
        <v>1370</v>
      </c>
      <c r="C1013" s="21" t="str">
        <f>VLOOKUP(Table1[[#This Row],[pID]],FIFAdata5626[],5,)</f>
        <v>Jehad Thikri</v>
      </c>
      <c r="D1013" s="11" t="e" cm="1" vm="85">
        <f t="array" aca="1" ref="D1013" ca="1">_xlfn.FIELDVALUE(Table1[[#This Row],[Team]],"image")</f>
        <v>#VALUE!</v>
      </c>
      <c r="E1013" s="21" t="e" vm="86">
        <v>#VALUE!</v>
      </c>
      <c r="F1013" s="11" t="str">
        <f>VLOOKUP(Table1[[#This Row],[pID]],FIFAdata5626[],7,FALSE)</f>
        <v>DEF</v>
      </c>
      <c r="G1013" s="23">
        <v>66.666666666666657</v>
      </c>
      <c r="H1013" s="11">
        <f>VLOOKUP(Table1[[#This Row],[pID]],FIFAdata5626[],8,FALSE)</f>
        <v>4</v>
      </c>
      <c r="I1013" s="29" t="str">
        <f>IF(VLOOKUP(Table1[[#This Row],[pID]],FIFAdata5626[],9,FALSE)="playing","In the squad","Not selected")</f>
        <v>In the squad</v>
      </c>
      <c r="J1013" s="11" t="str">
        <f>VLOOKUP(Table1[[#This Row],[Team]],Table2[],10,)</f>
        <v>Pot 3</v>
      </c>
      <c r="K1013" s="11" t="str">
        <f>VLOOKUP(Table1[[#This Row],[Team]],Table2[],11,)</f>
        <v>Group H</v>
      </c>
      <c r="L1013" s="2"/>
      <c r="M1013" s="36">
        <v>0.36</v>
      </c>
      <c r="N1013" s="37">
        <v>0.1</v>
      </c>
      <c r="O1013" s="37">
        <v>0.04</v>
      </c>
      <c r="P1013" s="37">
        <v>0.02</v>
      </c>
      <c r="Q1013" s="38">
        <v>0.01</v>
      </c>
      <c r="R1013" s="39" t="b">
        <v>0</v>
      </c>
      <c r="S1013" s="11"/>
      <c r="T1013" s="44"/>
    </row>
    <row r="1014" spans="1:20" ht="20.100000000000001" customHeight="1" x14ac:dyDescent="0.25">
      <c r="A1014" s="11">
        <v>984</v>
      </c>
      <c r="B1014" t="s">
        <v>818</v>
      </c>
      <c r="C1014" s="21" t="str">
        <f>VLOOKUP(Table1[[#This Row],[pID]],FIFAdata5626[],5,)</f>
        <v>Abdulelah Al Amri</v>
      </c>
      <c r="D1014" s="11" t="e" cm="1" vm="85">
        <f t="array" aca="1" ref="D1014" ca="1">_xlfn.FIELDVALUE(Table1[[#This Row],[Team]],"image")</f>
        <v>#VALUE!</v>
      </c>
      <c r="E1014" s="21" t="e" vm="86">
        <v>#VALUE!</v>
      </c>
      <c r="F1014" s="11" t="str">
        <f>VLOOKUP(Table1[[#This Row],[pID]],FIFAdata5626[],7,FALSE)</f>
        <v>DEF</v>
      </c>
      <c r="G1014" s="23">
        <v>61.666666666666671</v>
      </c>
      <c r="H1014" s="11">
        <f>VLOOKUP(Table1[[#This Row],[pID]],FIFAdata5626[],8,FALSE)</f>
        <v>3.7</v>
      </c>
      <c r="I1014" s="28" t="str">
        <f>IF(VLOOKUP(Table1[[#This Row],[pID]],FIFAdata5626[],9,FALSE)="playing","In the squad","Not selected")</f>
        <v>In the squad</v>
      </c>
      <c r="J1014" s="11" t="str">
        <f>VLOOKUP(Table1[[#This Row],[Team]],Table2[],10,)</f>
        <v>Pot 3</v>
      </c>
      <c r="K1014" s="11" t="str">
        <f>VLOOKUP(Table1[[#This Row],[Team]],Table2[],11,)</f>
        <v>Group H</v>
      </c>
      <c r="L1014" s="1"/>
      <c r="M1014" s="36">
        <v>0.36</v>
      </c>
      <c r="N1014" s="37">
        <v>0.1</v>
      </c>
      <c r="O1014" s="37">
        <v>0.04</v>
      </c>
      <c r="P1014" s="37">
        <v>0.02</v>
      </c>
      <c r="Q1014" s="38">
        <v>0.01</v>
      </c>
      <c r="R1014" s="39" t="b">
        <v>0</v>
      </c>
      <c r="S1014" s="11"/>
      <c r="T1014" s="44"/>
    </row>
    <row r="1015" spans="1:20" ht="20.100000000000001" customHeight="1" x14ac:dyDescent="0.25">
      <c r="A1015" s="11">
        <v>985</v>
      </c>
      <c r="B1015" t="s">
        <v>819</v>
      </c>
      <c r="C1015" s="21" t="str">
        <f>VLOOKUP(Table1[[#This Row],[pID]],FIFAdata5626[],5,)</f>
        <v>Hassan Kadish</v>
      </c>
      <c r="D1015" s="11" t="e" cm="1" vm="85">
        <f t="array" aca="1" ref="D1015" ca="1">_xlfn.FIELDVALUE(Table1[[#This Row],[Team]],"image")</f>
        <v>#VALUE!</v>
      </c>
      <c r="E1015" s="21" t="e" vm="86">
        <v>#VALUE!</v>
      </c>
      <c r="F1015" s="11" t="str">
        <f>VLOOKUP(Table1[[#This Row],[pID]],FIFAdata5626[],7,FALSE)</f>
        <v>DEF</v>
      </c>
      <c r="G1015" s="23">
        <v>61.666666666666671</v>
      </c>
      <c r="H1015" s="11">
        <f>VLOOKUP(Table1[[#This Row],[pID]],FIFAdata5626[],8,FALSE)</f>
        <v>3.7</v>
      </c>
      <c r="I1015" s="28" t="str">
        <f>IF(VLOOKUP(Table1[[#This Row],[pID]],FIFAdata5626[],9,FALSE)="playing","In the squad","Not selected")</f>
        <v>In the squad</v>
      </c>
      <c r="J1015" s="11" t="str">
        <f>VLOOKUP(Table1[[#This Row],[Team]],Table2[],10,)</f>
        <v>Pot 3</v>
      </c>
      <c r="K1015" s="11" t="str">
        <f>VLOOKUP(Table1[[#This Row],[Team]],Table2[],11,)</f>
        <v>Group H</v>
      </c>
      <c r="L1015" s="1"/>
      <c r="M1015" s="36">
        <v>0.36</v>
      </c>
      <c r="N1015" s="37">
        <v>0.1</v>
      </c>
      <c r="O1015" s="37">
        <v>0.04</v>
      </c>
      <c r="P1015" s="37">
        <v>0.02</v>
      </c>
      <c r="Q1015" s="38">
        <v>0.01</v>
      </c>
      <c r="R1015" s="39" t="b">
        <v>0</v>
      </c>
      <c r="S1015" s="11"/>
      <c r="T1015" s="44"/>
    </row>
    <row r="1016" spans="1:20" ht="20.100000000000001" hidden="1" customHeight="1" x14ac:dyDescent="0.25">
      <c r="A1016">
        <v>1233</v>
      </c>
      <c r="B1016" t="s">
        <v>1022</v>
      </c>
      <c r="C1016" t="str">
        <f>VLOOKUP(Table1[[#This Row],[pID]],FIFAdata5626[],5,)</f>
        <v>José Rodríguez</v>
      </c>
      <c r="D1016" s="11" t="e" cm="1" vm="45">
        <f t="array" aca="1" ref="D1016" ca="1">_xlfn.FIELDVALUE(Table1[[#This Row],[Team]],"image")</f>
        <v>#VALUE!</v>
      </c>
      <c r="E1016" t="e" vm="46">
        <v>#VALUE!</v>
      </c>
      <c r="F1016" t="str">
        <f>VLOOKUP(Table1[[#This Row],[pID]],FIFAdata5626[],7,FALSE)</f>
        <v>DEF</v>
      </c>
      <c r="G1016" s="8">
        <v>65</v>
      </c>
      <c r="H1016">
        <f>VLOOKUP(Table1[[#This Row],[pID]],FIFAdata5626[],8,FALSE)</f>
        <v>3.9</v>
      </c>
      <c r="I1016" s="14" t="str">
        <f>IF(VLOOKUP(Table1[[#This Row],[pID]],FIFAdata5626[],9,FALSE)="playing","In the squad","Not selected")</f>
        <v>Not selected</v>
      </c>
      <c r="J1016" t="str">
        <f>VLOOKUP(Table1[[#This Row],[Team]],Table2[],10,)</f>
        <v>Pot 2</v>
      </c>
      <c r="K1016" t="str">
        <f>VLOOKUP(Table1[[#This Row],[Team]],Table2[],11,)</f>
        <v>Group H</v>
      </c>
      <c r="L1016" s="1"/>
      <c r="M1016" s="17">
        <v>0.86</v>
      </c>
      <c r="N1016" s="9">
        <v>0.41</v>
      </c>
      <c r="O1016" s="9">
        <v>0.19</v>
      </c>
      <c r="P1016" s="9">
        <v>0.08</v>
      </c>
      <c r="Q1016" s="16">
        <v>0.03</v>
      </c>
      <c r="R1016" s="18" t="b">
        <v>0</v>
      </c>
      <c r="T1016" s="13"/>
    </row>
    <row r="1017" spans="1:20" ht="20.100000000000001" hidden="1" customHeight="1" x14ac:dyDescent="0.25">
      <c r="A1017">
        <v>1234</v>
      </c>
      <c r="B1017" t="s">
        <v>1023</v>
      </c>
      <c r="C1017" t="str">
        <f>VLOOKUP(Table1[[#This Row],[pID]],FIFAdata5626[],5,)</f>
        <v>Brian Barboza</v>
      </c>
      <c r="D1017" s="11" t="e" cm="1" vm="45">
        <f t="array" aca="1" ref="D1017" ca="1">_xlfn.FIELDVALUE(Table1[[#This Row],[Team]],"image")</f>
        <v>#VALUE!</v>
      </c>
      <c r="E1017" t="e" vm="46">
        <v>#VALUE!</v>
      </c>
      <c r="F1017" t="str">
        <f>VLOOKUP(Table1[[#This Row],[pID]],FIFAdata5626[],7,FALSE)</f>
        <v>DEF</v>
      </c>
      <c r="G1017" s="8">
        <v>61.666666666666671</v>
      </c>
      <c r="H1017">
        <f>VLOOKUP(Table1[[#This Row],[pID]],FIFAdata5626[],8,FALSE)</f>
        <v>3.7</v>
      </c>
      <c r="I1017" s="14" t="str">
        <f>IF(VLOOKUP(Table1[[#This Row],[pID]],FIFAdata5626[],9,FALSE)="playing","In the squad","Not selected")</f>
        <v>Not selected</v>
      </c>
      <c r="J1017" t="str">
        <f>VLOOKUP(Table1[[#This Row],[Team]],Table2[],10,)</f>
        <v>Pot 2</v>
      </c>
      <c r="K1017" t="str">
        <f>VLOOKUP(Table1[[#This Row],[Team]],Table2[],11,)</f>
        <v>Group H</v>
      </c>
      <c r="L1017" s="1"/>
      <c r="M1017" s="17">
        <v>0.86</v>
      </c>
      <c r="N1017" s="9">
        <v>0.41</v>
      </c>
      <c r="O1017" s="9">
        <v>0.19</v>
      </c>
      <c r="P1017" s="9">
        <v>0.08</v>
      </c>
      <c r="Q1017" s="16">
        <v>0.03</v>
      </c>
      <c r="R1017" s="18" t="b">
        <v>0</v>
      </c>
      <c r="T1017" s="13"/>
    </row>
    <row r="1018" spans="1:20" ht="20.100000000000001" hidden="1" customHeight="1" x14ac:dyDescent="0.25">
      <c r="A1018">
        <v>1235</v>
      </c>
      <c r="B1018" t="s">
        <v>1024</v>
      </c>
      <c r="C1018" t="str">
        <f>VLOOKUP(Table1[[#This Row],[pID]],FIFAdata5626[],5,)</f>
        <v>Benjamín García</v>
      </c>
      <c r="D1018" s="11" t="e" cm="1" vm="45">
        <f t="array" aca="1" ref="D1018" ca="1">_xlfn.FIELDVALUE(Table1[[#This Row],[Team]],"image")</f>
        <v>#VALUE!</v>
      </c>
      <c r="E1018" t="e" vm="46">
        <v>#VALUE!</v>
      </c>
      <c r="F1018" t="str">
        <f>VLOOKUP(Table1[[#This Row],[pID]],FIFAdata5626[],7,FALSE)</f>
        <v>DEF</v>
      </c>
      <c r="G1018" s="8">
        <v>58.333333333333336</v>
      </c>
      <c r="H1018">
        <f>VLOOKUP(Table1[[#This Row],[pID]],FIFAdata5626[],8,FALSE)</f>
        <v>3.5</v>
      </c>
      <c r="I1018" s="14" t="str">
        <f>IF(VLOOKUP(Table1[[#This Row],[pID]],FIFAdata5626[],9,FALSE)="playing","In the squad","Not selected")</f>
        <v>Not selected</v>
      </c>
      <c r="J1018" t="str">
        <f>VLOOKUP(Table1[[#This Row],[Team]],Table2[],10,)</f>
        <v>Pot 2</v>
      </c>
      <c r="K1018" t="str">
        <f>VLOOKUP(Table1[[#This Row],[Team]],Table2[],11,)</f>
        <v>Group H</v>
      </c>
      <c r="L1018" s="1"/>
      <c r="M1018" s="17">
        <v>0.86</v>
      </c>
      <c r="N1018" s="9">
        <v>0.41</v>
      </c>
      <c r="O1018" s="9">
        <v>0.19</v>
      </c>
      <c r="P1018" s="9">
        <v>0.08</v>
      </c>
      <c r="Q1018" s="16">
        <v>0.03</v>
      </c>
      <c r="R1018" s="18" t="b">
        <v>0</v>
      </c>
      <c r="T1018" s="13"/>
    </row>
    <row r="1019" spans="1:20" ht="20.100000000000001" customHeight="1" x14ac:dyDescent="0.25">
      <c r="A1019" s="11">
        <v>986</v>
      </c>
      <c r="B1019" t="s">
        <v>820</v>
      </c>
      <c r="C1019" s="21" t="str">
        <f>VLOOKUP(Table1[[#This Row],[pID]],FIFAdata5626[],5,)</f>
        <v>Ali Majrashi</v>
      </c>
      <c r="D1019" s="11" t="e" cm="1" vm="85">
        <f t="array" aca="1" ref="D1019" ca="1">_xlfn.FIELDVALUE(Table1[[#This Row],[Team]],"image")</f>
        <v>#VALUE!</v>
      </c>
      <c r="E1019" s="21" t="e" vm="86">
        <v>#VALUE!</v>
      </c>
      <c r="F1019" s="11" t="str">
        <f>VLOOKUP(Table1[[#This Row],[pID]],FIFAdata5626[],7,FALSE)</f>
        <v>DEF</v>
      </c>
      <c r="G1019" s="23">
        <v>60</v>
      </c>
      <c r="H1019" s="11">
        <f>VLOOKUP(Table1[[#This Row],[pID]],FIFAdata5626[],8,FALSE)</f>
        <v>3.6</v>
      </c>
      <c r="I1019" s="28" t="str">
        <f>IF(VLOOKUP(Table1[[#This Row],[pID]],FIFAdata5626[],9,FALSE)="playing","In the squad","Not selected")</f>
        <v>In the squad</v>
      </c>
      <c r="J1019" s="11" t="str">
        <f>VLOOKUP(Table1[[#This Row],[Team]],Table2[],10,)</f>
        <v>Pot 3</v>
      </c>
      <c r="K1019" s="11" t="str">
        <f>VLOOKUP(Table1[[#This Row],[Team]],Table2[],11,)</f>
        <v>Group H</v>
      </c>
      <c r="L1019" s="1"/>
      <c r="M1019" s="36">
        <v>0.36</v>
      </c>
      <c r="N1019" s="37">
        <v>0.1</v>
      </c>
      <c r="O1019" s="37">
        <v>0.04</v>
      </c>
      <c r="P1019" s="37">
        <v>0.02</v>
      </c>
      <c r="Q1019" s="38">
        <v>0.01</v>
      </c>
      <c r="R1019" s="39" t="b">
        <v>0</v>
      </c>
      <c r="S1019" s="11"/>
      <c r="T1019" s="44"/>
    </row>
    <row r="1020" spans="1:20" ht="20.100000000000001" customHeight="1" x14ac:dyDescent="0.25">
      <c r="A1020" s="11">
        <v>987</v>
      </c>
      <c r="B1020" t="s">
        <v>821</v>
      </c>
      <c r="C1020" s="21" t="str">
        <f>VLOOKUP(Table1[[#This Row],[pID]],FIFAdata5626[],5,)</f>
        <v>Nawaf Bu Washl</v>
      </c>
      <c r="D1020" s="11" t="e" cm="1" vm="85">
        <f t="array" aca="1" ref="D1020" ca="1">_xlfn.FIELDVALUE(Table1[[#This Row],[Team]],"image")</f>
        <v>#VALUE!</v>
      </c>
      <c r="E1020" s="21" t="e" vm="86">
        <v>#VALUE!</v>
      </c>
      <c r="F1020" s="11" t="str">
        <f>VLOOKUP(Table1[[#This Row],[pID]],FIFAdata5626[],7,FALSE)</f>
        <v>DEF</v>
      </c>
      <c r="G1020" s="23">
        <v>58.333333333333336</v>
      </c>
      <c r="H1020" s="11">
        <f>VLOOKUP(Table1[[#This Row],[pID]],FIFAdata5626[],8,FALSE)</f>
        <v>3.5</v>
      </c>
      <c r="I1020" s="28" t="str">
        <f>IF(VLOOKUP(Table1[[#This Row],[pID]],FIFAdata5626[],9,FALSE)="playing","In the squad","Not selected")</f>
        <v>In the squad</v>
      </c>
      <c r="J1020" s="11" t="str">
        <f>VLOOKUP(Table1[[#This Row],[Team]],Table2[],10,)</f>
        <v>Pot 3</v>
      </c>
      <c r="K1020" s="11" t="str">
        <f>VLOOKUP(Table1[[#This Row],[Team]],Table2[],11,)</f>
        <v>Group H</v>
      </c>
      <c r="L1020" s="1"/>
      <c r="M1020" s="36">
        <v>0.36</v>
      </c>
      <c r="N1020" s="37">
        <v>0.1</v>
      </c>
      <c r="O1020" s="37">
        <v>0.04</v>
      </c>
      <c r="P1020" s="37">
        <v>0.02</v>
      </c>
      <c r="Q1020" s="38">
        <v>0.01</v>
      </c>
      <c r="R1020" s="39" t="b">
        <v>0</v>
      </c>
      <c r="S1020" s="11"/>
      <c r="T1020" s="44"/>
    </row>
    <row r="1021" spans="1:20" ht="20.100000000000001" customHeight="1" x14ac:dyDescent="0.25">
      <c r="A1021" s="11">
        <v>991</v>
      </c>
      <c r="B1021" t="s">
        <v>822</v>
      </c>
      <c r="C1021" s="21" t="str">
        <f>VLOOKUP(Table1[[#This Row],[pID]],FIFAdata5626[],5,)</f>
        <v>Ali Lajami</v>
      </c>
      <c r="D1021" s="11" t="e" cm="1" vm="85">
        <f t="array" aca="1" ref="D1021" ca="1">_xlfn.FIELDVALUE(Table1[[#This Row],[Team]],"image")</f>
        <v>#VALUE!</v>
      </c>
      <c r="E1021" s="21" t="e" vm="86">
        <v>#VALUE!</v>
      </c>
      <c r="F1021" s="11" t="str">
        <f>VLOOKUP(Table1[[#This Row],[pID]],FIFAdata5626[],7,FALSE)</f>
        <v>DEF</v>
      </c>
      <c r="G1021" s="23">
        <v>58.333333333333336</v>
      </c>
      <c r="H1021" s="11">
        <f>VLOOKUP(Table1[[#This Row],[pID]],FIFAdata5626[],8,FALSE)</f>
        <v>3.5</v>
      </c>
      <c r="I1021" s="28" t="str">
        <f>IF(VLOOKUP(Table1[[#This Row],[pID]],FIFAdata5626[],9,FALSE)="playing","In the squad","Not selected")</f>
        <v>In the squad</v>
      </c>
      <c r="J1021" s="11" t="str">
        <f>VLOOKUP(Table1[[#This Row],[Team]],Table2[],10,)</f>
        <v>Pot 3</v>
      </c>
      <c r="K1021" s="11" t="str">
        <f>VLOOKUP(Table1[[#This Row],[Team]],Table2[],11,)</f>
        <v>Group H</v>
      </c>
      <c r="L1021" s="1"/>
      <c r="M1021" s="36">
        <v>0.36</v>
      </c>
      <c r="N1021" s="37">
        <v>0.1</v>
      </c>
      <c r="O1021" s="37">
        <v>0.04</v>
      </c>
      <c r="P1021" s="37">
        <v>0.02</v>
      </c>
      <c r="Q1021" s="38">
        <v>0.01</v>
      </c>
      <c r="R1021" s="39" t="b">
        <v>0</v>
      </c>
      <c r="S1021" s="11"/>
      <c r="T1021" s="44"/>
    </row>
    <row r="1022" spans="1:20" ht="20.100000000000001" customHeight="1" x14ac:dyDescent="0.25">
      <c r="A1022" s="11">
        <v>1955</v>
      </c>
      <c r="B1022" t="s">
        <v>1372</v>
      </c>
      <c r="C1022" s="21" t="str">
        <f>VLOOKUP(Table1[[#This Row],[pID]],FIFAdata5626[],5,)</f>
        <v>Salem Al Dawsari</v>
      </c>
      <c r="D1022" s="11" t="e" cm="1" vm="85">
        <f t="array" aca="1" ref="D1022" ca="1">_xlfn.FIELDVALUE(Table1[[#This Row],[Team]],"image")</f>
        <v>#VALUE!</v>
      </c>
      <c r="E1022" s="21" t="e" vm="86">
        <v>#VALUE!</v>
      </c>
      <c r="F1022" s="11" t="str">
        <f>VLOOKUP(Table1[[#This Row],[pID]],FIFAdata5626[],7,FALSE)</f>
        <v>MID</v>
      </c>
      <c r="G1022" s="23">
        <v>72</v>
      </c>
      <c r="H1022" s="11">
        <f>VLOOKUP(Table1[[#This Row],[pID]],FIFAdata5626[],8,FALSE)</f>
        <v>7.2</v>
      </c>
      <c r="I1022" s="28" t="str">
        <f>IF(VLOOKUP(Table1[[#This Row],[pID]],FIFAdata5626[],9,FALSE)="playing","In the squad","Not selected")</f>
        <v>In the squad</v>
      </c>
      <c r="J1022" s="11" t="str">
        <f>VLOOKUP(Table1[[#This Row],[Team]],Table2[],10,)</f>
        <v>Pot 3</v>
      </c>
      <c r="K1022" s="11" t="str">
        <f>VLOOKUP(Table1[[#This Row],[Team]],Table2[],11,)</f>
        <v>Group H</v>
      </c>
      <c r="L1022" s="1"/>
      <c r="M1022" s="36">
        <v>0.36</v>
      </c>
      <c r="N1022" s="37">
        <v>0.1</v>
      </c>
      <c r="O1022" s="37">
        <v>0.04</v>
      </c>
      <c r="P1022" s="37">
        <v>0.02</v>
      </c>
      <c r="Q1022" s="38">
        <v>0.01</v>
      </c>
      <c r="R1022" s="39" t="b">
        <v>0</v>
      </c>
      <c r="S1022" s="11"/>
      <c r="T1022" s="44"/>
    </row>
    <row r="1023" spans="1:20" ht="20.100000000000001" hidden="1" customHeight="1" x14ac:dyDescent="0.25">
      <c r="A1023">
        <v>1240</v>
      </c>
      <c r="B1023" t="s">
        <v>1029</v>
      </c>
      <c r="C1023" t="str">
        <f>VLOOKUP(Table1[[#This Row],[pID]],FIFAdata5626[],5,)</f>
        <v>Facundo Torres</v>
      </c>
      <c r="D1023" s="11" t="e" cm="1" vm="45">
        <f t="array" aca="1" ref="D1023" ca="1">_xlfn.FIELDVALUE(Table1[[#This Row],[Team]],"image")</f>
        <v>#VALUE!</v>
      </c>
      <c r="E1023" t="e" vm="46">
        <v>#VALUE!</v>
      </c>
      <c r="F1023" t="str">
        <f>VLOOKUP(Table1[[#This Row],[pID]],FIFAdata5626[],7,FALSE)</f>
        <v>FWD</v>
      </c>
      <c r="G1023" s="8">
        <v>51.428571428571438</v>
      </c>
      <c r="H1023">
        <f>VLOOKUP(Table1[[#This Row],[pID]],FIFAdata5626[],8,FALSE)</f>
        <v>5.4</v>
      </c>
      <c r="I1023" s="14" t="str">
        <f>IF(VLOOKUP(Table1[[#This Row],[pID]],FIFAdata5626[],9,FALSE)="playing","In the squad","Not selected")</f>
        <v>Not selected</v>
      </c>
      <c r="J1023" t="str">
        <f>VLOOKUP(Table1[[#This Row],[Team]],Table2[],10,)</f>
        <v>Pot 2</v>
      </c>
      <c r="K1023" t="str">
        <f>VLOOKUP(Table1[[#This Row],[Team]],Table2[],11,)</f>
        <v>Group H</v>
      </c>
      <c r="L1023" s="1"/>
      <c r="M1023" s="17">
        <v>0.86</v>
      </c>
      <c r="N1023" s="9">
        <v>0.41</v>
      </c>
      <c r="O1023" s="9">
        <v>0.19</v>
      </c>
      <c r="P1023" s="9">
        <v>0.08</v>
      </c>
      <c r="Q1023" s="16">
        <v>0.03</v>
      </c>
      <c r="R1023" s="18" t="b">
        <v>0</v>
      </c>
      <c r="T1023" s="13"/>
    </row>
    <row r="1024" spans="1:20" ht="20.100000000000001" customHeight="1" x14ac:dyDescent="0.25">
      <c r="A1024" s="11">
        <v>982</v>
      </c>
      <c r="B1024" t="s">
        <v>816</v>
      </c>
      <c r="C1024" s="21" t="str">
        <f>VLOOKUP(Table1[[#This Row],[pID]],FIFAdata5626[],5,)</f>
        <v>Aiman Yahya</v>
      </c>
      <c r="D1024" s="11" t="e" cm="1" vm="85">
        <f t="array" aca="1" ref="D1024" ca="1">_xlfn.FIELDVALUE(Table1[[#This Row],[Team]],"image")</f>
        <v>#VALUE!</v>
      </c>
      <c r="E1024" s="21" t="e" vm="86">
        <v>#VALUE!</v>
      </c>
      <c r="F1024" s="11" t="str">
        <f>VLOOKUP(Table1[[#This Row],[pID]],FIFAdata5626[],7,FALSE)</f>
        <v>MID</v>
      </c>
      <c r="G1024" s="23">
        <v>55.999999999999993</v>
      </c>
      <c r="H1024" s="11">
        <f>VLOOKUP(Table1[[#This Row],[pID]],FIFAdata5626[],8,FALSE)</f>
        <v>5.6</v>
      </c>
      <c r="I1024" s="28" t="str">
        <f>IF(VLOOKUP(Table1[[#This Row],[pID]],FIFAdata5626[],9,FALSE)="playing","In the squad","Not selected")</f>
        <v>In the squad</v>
      </c>
      <c r="J1024" s="11" t="str">
        <f>VLOOKUP(Table1[[#This Row],[Team]],Table2[],10,)</f>
        <v>Pot 3</v>
      </c>
      <c r="K1024" s="11" t="str">
        <f>VLOOKUP(Table1[[#This Row],[Team]],Table2[],11,)</f>
        <v>Group H</v>
      </c>
      <c r="L1024" s="1"/>
      <c r="M1024" s="36">
        <v>0.36</v>
      </c>
      <c r="N1024" s="37">
        <v>0.1</v>
      </c>
      <c r="O1024" s="37">
        <v>0.04</v>
      </c>
      <c r="P1024" s="37">
        <v>0.02</v>
      </c>
      <c r="Q1024" s="38">
        <v>0.01</v>
      </c>
      <c r="R1024" s="39" t="b">
        <v>0</v>
      </c>
      <c r="S1024" s="11"/>
      <c r="T1024" s="44"/>
    </row>
    <row r="1025" spans="1:20" ht="20.100000000000001" hidden="1" customHeight="1" x14ac:dyDescent="0.25">
      <c r="A1025">
        <v>1242</v>
      </c>
      <c r="B1025" t="s">
        <v>1031</v>
      </c>
      <c r="C1025" t="str">
        <f>VLOOKUP(Table1[[#This Row],[pID]],FIFAdata5626[],5,)</f>
        <v>Facundo Martínez</v>
      </c>
      <c r="D1025" s="11" t="e" cm="1" vm="45">
        <f t="array" aca="1" ref="D1025" ca="1">_xlfn.FIELDVALUE(Table1[[#This Row],[Team]],"image")</f>
        <v>#VALUE!</v>
      </c>
      <c r="E1025" t="e" vm="46">
        <v>#VALUE!</v>
      </c>
      <c r="F1025" t="str">
        <f>VLOOKUP(Table1[[#This Row],[pID]],FIFAdata5626[],7,FALSE)</f>
        <v>FWD</v>
      </c>
      <c r="G1025" s="8">
        <v>50.476190476190474</v>
      </c>
      <c r="H1025">
        <f>VLOOKUP(Table1[[#This Row],[pID]],FIFAdata5626[],8,FALSE)</f>
        <v>5.3</v>
      </c>
      <c r="I1025" s="14" t="str">
        <f>IF(VLOOKUP(Table1[[#This Row],[pID]],FIFAdata5626[],9,FALSE)="playing","In the squad","Not selected")</f>
        <v>Not selected</v>
      </c>
      <c r="J1025" t="str">
        <f>VLOOKUP(Table1[[#This Row],[Team]],Table2[],10,)</f>
        <v>Pot 2</v>
      </c>
      <c r="K1025" t="str">
        <f>VLOOKUP(Table1[[#This Row],[Team]],Table2[],11,)</f>
        <v>Group H</v>
      </c>
      <c r="L1025" s="1"/>
      <c r="M1025" s="17">
        <v>0.86</v>
      </c>
      <c r="N1025" s="9">
        <v>0.41</v>
      </c>
      <c r="O1025" s="9">
        <v>0.19</v>
      </c>
      <c r="P1025" s="9">
        <v>0.08</v>
      </c>
      <c r="Q1025" s="16">
        <v>0.03</v>
      </c>
      <c r="R1025" s="18" t="b">
        <v>0</v>
      </c>
      <c r="T1025" s="13"/>
    </row>
    <row r="1026" spans="1:20" ht="20.100000000000001" hidden="1" customHeight="1" x14ac:dyDescent="0.25">
      <c r="A1026">
        <v>1243</v>
      </c>
      <c r="B1026" t="s">
        <v>1032</v>
      </c>
      <c r="C1026" t="str">
        <f>VLOOKUP(Table1[[#This Row],[pID]],FIFAdata5626[],5,)</f>
        <v>Agustín Álvarez</v>
      </c>
      <c r="D1026" s="11" t="e" cm="1" vm="45">
        <f t="array" aca="1" ref="D1026" ca="1">_xlfn.FIELDVALUE(Table1[[#This Row],[Team]],"image")</f>
        <v>#VALUE!</v>
      </c>
      <c r="E1026" t="e" vm="46">
        <v>#VALUE!</v>
      </c>
      <c r="F1026" t="str">
        <f>VLOOKUP(Table1[[#This Row],[pID]],FIFAdata5626[],7,FALSE)</f>
        <v>FWD</v>
      </c>
      <c r="G1026" s="8">
        <v>49.523809523809526</v>
      </c>
      <c r="H1026">
        <f>VLOOKUP(Table1[[#This Row],[pID]],FIFAdata5626[],8,FALSE)</f>
        <v>5.2</v>
      </c>
      <c r="I1026" s="14" t="str">
        <f>IF(VLOOKUP(Table1[[#This Row],[pID]],FIFAdata5626[],9,FALSE)="playing","In the squad","Not selected")</f>
        <v>Not selected</v>
      </c>
      <c r="J1026" t="str">
        <f>VLOOKUP(Table1[[#This Row],[Team]],Table2[],10,)</f>
        <v>Pot 2</v>
      </c>
      <c r="K1026" t="str">
        <f>VLOOKUP(Table1[[#This Row],[Team]],Table2[],11,)</f>
        <v>Group H</v>
      </c>
      <c r="L1026" s="1"/>
      <c r="M1026" s="17">
        <v>0.86</v>
      </c>
      <c r="N1026" s="9">
        <v>0.41</v>
      </c>
      <c r="O1026" s="9">
        <v>0.19</v>
      </c>
      <c r="P1026" s="9">
        <v>0.08</v>
      </c>
      <c r="Q1026" s="16">
        <v>0.03</v>
      </c>
      <c r="R1026" s="18" t="b">
        <v>0</v>
      </c>
      <c r="T1026" s="13"/>
    </row>
    <row r="1027" spans="1:20" ht="20.100000000000001" customHeight="1" x14ac:dyDescent="0.25">
      <c r="A1027" s="11">
        <v>1958</v>
      </c>
      <c r="B1027" t="s">
        <v>1375</v>
      </c>
      <c r="C1027" s="21" t="str">
        <f>VLOOKUP(Table1[[#This Row],[pID]],FIFAdata5626[],5,)</f>
        <v>Mohammed Abu Al Shamat</v>
      </c>
      <c r="D1027" s="11" t="e" cm="1" vm="85">
        <f t="array" aca="1" ref="D1027" ca="1">_xlfn.FIELDVALUE(Table1[[#This Row],[Team]],"image")</f>
        <v>#VALUE!</v>
      </c>
      <c r="E1027" s="21" t="e" vm="86">
        <v>#VALUE!</v>
      </c>
      <c r="F1027" s="11" t="str">
        <f>VLOOKUP(Table1[[#This Row],[pID]],FIFAdata5626[],7,FALSE)</f>
        <v>MID</v>
      </c>
      <c r="G1027" s="23">
        <v>55.000000000000007</v>
      </c>
      <c r="H1027" s="11">
        <f>VLOOKUP(Table1[[#This Row],[pID]],FIFAdata5626[],8,FALSE)</f>
        <v>5.5</v>
      </c>
      <c r="I1027" s="28" t="str">
        <f>IF(VLOOKUP(Table1[[#This Row],[pID]],FIFAdata5626[],9,FALSE)="playing","In the squad","Not selected")</f>
        <v>In the squad</v>
      </c>
      <c r="J1027" s="11" t="str">
        <f>VLOOKUP(Table1[[#This Row],[Team]],Table2[],10,)</f>
        <v>Pot 3</v>
      </c>
      <c r="K1027" s="11" t="str">
        <f>VLOOKUP(Table1[[#This Row],[Team]],Table2[],11,)</f>
        <v>Group H</v>
      </c>
      <c r="L1027" s="1"/>
      <c r="M1027" s="36">
        <v>0.36</v>
      </c>
      <c r="N1027" s="37">
        <v>0.1</v>
      </c>
      <c r="O1027" s="37">
        <v>0.04</v>
      </c>
      <c r="P1027" s="37">
        <v>0.02</v>
      </c>
      <c r="Q1027" s="38">
        <v>0.01</v>
      </c>
      <c r="R1027" s="39" t="b">
        <v>0</v>
      </c>
      <c r="S1027" s="11"/>
      <c r="T1027" s="44"/>
    </row>
    <row r="1028" spans="1:20" ht="20.100000000000001" customHeight="1" x14ac:dyDescent="0.25">
      <c r="A1028" s="11">
        <v>1957</v>
      </c>
      <c r="B1028" t="s">
        <v>1374</v>
      </c>
      <c r="C1028" s="21" t="str">
        <f>VLOOKUP(Table1[[#This Row],[pID]],FIFAdata5626[],5,)</f>
        <v>Nasser Al Dawsari</v>
      </c>
      <c r="D1028" s="11" t="e" cm="1" vm="85">
        <f t="array" aca="1" ref="D1028" ca="1">_xlfn.FIELDVALUE(Table1[[#This Row],[Team]],"image")</f>
        <v>#VALUE!</v>
      </c>
      <c r="E1028" s="21" t="e" vm="86">
        <v>#VALUE!</v>
      </c>
      <c r="F1028" s="11" t="str">
        <f>VLOOKUP(Table1[[#This Row],[pID]],FIFAdata5626[],7,FALSE)</f>
        <v>MID</v>
      </c>
      <c r="G1028" s="23">
        <v>52</v>
      </c>
      <c r="H1028" s="11">
        <f>VLOOKUP(Table1[[#This Row],[pID]],FIFAdata5626[],8,FALSE)</f>
        <v>5.2</v>
      </c>
      <c r="I1028" s="28" t="str">
        <f>IF(VLOOKUP(Table1[[#This Row],[pID]],FIFAdata5626[],9,FALSE)="playing","In the squad","Not selected")</f>
        <v>In the squad</v>
      </c>
      <c r="J1028" s="11" t="str">
        <f>VLOOKUP(Table1[[#This Row],[Team]],Table2[],10,)</f>
        <v>Pot 3</v>
      </c>
      <c r="K1028" s="11" t="str">
        <f>VLOOKUP(Table1[[#This Row],[Team]],Table2[],11,)</f>
        <v>Group H</v>
      </c>
      <c r="L1028" s="1"/>
      <c r="M1028" s="36">
        <v>0.36</v>
      </c>
      <c r="N1028" s="37">
        <v>0.1</v>
      </c>
      <c r="O1028" s="37">
        <v>0.04</v>
      </c>
      <c r="P1028" s="37">
        <v>0.02</v>
      </c>
      <c r="Q1028" s="38">
        <v>0.01</v>
      </c>
      <c r="R1028" s="39" t="b">
        <v>0</v>
      </c>
      <c r="S1028" s="11"/>
      <c r="T1028" s="44"/>
    </row>
    <row r="1029" spans="1:20" ht="20.100000000000001" customHeight="1" thickBot="1" x14ac:dyDescent="0.3">
      <c r="A1029" s="20">
        <v>978</v>
      </c>
      <c r="B1029" t="s">
        <v>814</v>
      </c>
      <c r="C1029" s="22" t="str">
        <f>VLOOKUP(Table1[[#This Row],[pID]],FIFAdata5626[],5,)</f>
        <v>Mohamed Kanno</v>
      </c>
      <c r="D1029" s="20" t="e" cm="1" vm="85">
        <f t="array" aca="1" ref="D1029" ca="1">_xlfn.FIELDVALUE(Table1[[#This Row],[Team]],"image")</f>
        <v>#VALUE!</v>
      </c>
      <c r="E1029" s="22" t="e" vm="86">
        <v>#VALUE!</v>
      </c>
      <c r="F1029" s="20" t="str">
        <f>VLOOKUP(Table1[[#This Row],[pID]],FIFAdata5626[],7,FALSE)</f>
        <v>MID</v>
      </c>
      <c r="G1029" s="24">
        <v>51</v>
      </c>
      <c r="H1029" s="20">
        <f>VLOOKUP(Table1[[#This Row],[pID]],FIFAdata5626[],8,FALSE)</f>
        <v>5.0999999999999996</v>
      </c>
      <c r="I1029" s="30" t="str">
        <f>IF(VLOOKUP(Table1[[#This Row],[pID]],FIFAdata5626[],9,FALSE)="playing","In the squad","Not selected")</f>
        <v>In the squad</v>
      </c>
      <c r="J1029" s="20" t="str">
        <f>VLOOKUP(Table1[[#This Row],[Team]],Table2[],10,)</f>
        <v>Pot 3</v>
      </c>
      <c r="K1029" s="20" t="str">
        <f>VLOOKUP(Table1[[#This Row],[Team]],Table2[],11,)</f>
        <v>Group H</v>
      </c>
      <c r="L1029" s="1"/>
      <c r="M1029" s="40">
        <v>0.36</v>
      </c>
      <c r="N1029" s="41">
        <v>0.1</v>
      </c>
      <c r="O1029" s="41">
        <v>0.04</v>
      </c>
      <c r="P1029" s="41">
        <v>0.02</v>
      </c>
      <c r="Q1029" s="42">
        <v>0.01</v>
      </c>
      <c r="R1029" s="43" t="b">
        <v>0</v>
      </c>
      <c r="S1029" s="20"/>
      <c r="T1029" s="45"/>
    </row>
    <row r="1030" spans="1:20" ht="20.100000000000001" customHeight="1" x14ac:dyDescent="0.25">
      <c r="A1030" s="11">
        <v>980</v>
      </c>
      <c r="B1030" t="s">
        <v>815</v>
      </c>
      <c r="C1030" s="21" t="str">
        <f>VLOOKUP(Table1[[#This Row],[pID]],FIFAdata5626[],5,)</f>
        <v>Abdullah Al Khaibari</v>
      </c>
      <c r="D1030" s="11" t="e" cm="1" vm="85">
        <f t="array" aca="1" ref="D1030" ca="1">_xlfn.FIELDVALUE(Table1[[#This Row],[Team]],"image")</f>
        <v>#VALUE!</v>
      </c>
      <c r="E1030" s="21" t="e" vm="86">
        <v>#VALUE!</v>
      </c>
      <c r="F1030" s="11" t="str">
        <f>VLOOKUP(Table1[[#This Row],[pID]],FIFAdata5626[],7,FALSE)</f>
        <v>MID</v>
      </c>
      <c r="G1030" s="23">
        <v>51</v>
      </c>
      <c r="H1030" s="11">
        <f>VLOOKUP(Table1[[#This Row],[pID]],FIFAdata5626[],8,FALSE)</f>
        <v>5.0999999999999996</v>
      </c>
      <c r="I1030" s="28" t="str">
        <f>IF(VLOOKUP(Table1[[#This Row],[pID]],FIFAdata5626[],9,FALSE)="playing","In the squad","Not selected")</f>
        <v>In the squad</v>
      </c>
      <c r="J1030" s="11" t="str">
        <f>VLOOKUP(Table1[[#This Row],[Team]],Table2[],10,)</f>
        <v>Pot 3</v>
      </c>
      <c r="K1030" s="11" t="str">
        <f>VLOOKUP(Table1[[#This Row],[Team]],Table2[],11,)</f>
        <v>Group H</v>
      </c>
      <c r="L1030" s="1"/>
      <c r="M1030" s="36">
        <v>0.36</v>
      </c>
      <c r="N1030" s="37">
        <v>0.1</v>
      </c>
      <c r="O1030" s="37">
        <v>0.04</v>
      </c>
      <c r="P1030" s="37">
        <v>0.02</v>
      </c>
      <c r="Q1030" s="38">
        <v>0.01</v>
      </c>
      <c r="R1030" s="39" t="b">
        <v>0</v>
      </c>
      <c r="S1030" s="11"/>
      <c r="T1030" s="44"/>
    </row>
    <row r="1031" spans="1:20" ht="20.100000000000001" customHeight="1" x14ac:dyDescent="0.25">
      <c r="A1031" s="11">
        <v>1956</v>
      </c>
      <c r="B1031" t="s">
        <v>1373</v>
      </c>
      <c r="C1031" s="21" t="str">
        <f>VLOOKUP(Table1[[#This Row],[pID]],FIFAdata5626[],5,)</f>
        <v>Alaa Al Hejji</v>
      </c>
      <c r="D1031" s="11" t="e" cm="1" vm="85">
        <f t="array" aca="1" ref="D1031" ca="1">_xlfn.FIELDVALUE(Table1[[#This Row],[Team]],"image")</f>
        <v>#VALUE!</v>
      </c>
      <c r="E1031" s="21" t="e" vm="86">
        <v>#VALUE!</v>
      </c>
      <c r="F1031" s="11" t="str">
        <f>VLOOKUP(Table1[[#This Row],[pID]],FIFAdata5626[],7,FALSE)</f>
        <v>MID</v>
      </c>
      <c r="G1031" s="23">
        <v>50</v>
      </c>
      <c r="H1031" s="11">
        <f>VLOOKUP(Table1[[#This Row],[pID]],FIFAdata5626[],8,FALSE)</f>
        <v>5</v>
      </c>
      <c r="I1031" s="29" t="str">
        <f>IF(VLOOKUP(Table1[[#This Row],[pID]],FIFAdata5626[],9,FALSE)="playing","In the squad","Not selected")</f>
        <v>In the squad</v>
      </c>
      <c r="J1031" s="11" t="str">
        <f>VLOOKUP(Table1[[#This Row],[Team]],Table2[],10,)</f>
        <v>Pot 3</v>
      </c>
      <c r="K1031" s="11" t="str">
        <f>VLOOKUP(Table1[[#This Row],[Team]],Table2[],11,)</f>
        <v>Group H</v>
      </c>
      <c r="L1031" s="2"/>
      <c r="M1031" s="36">
        <v>0.36</v>
      </c>
      <c r="N1031" s="37">
        <v>0.1</v>
      </c>
      <c r="O1031" s="37">
        <v>0.04</v>
      </c>
      <c r="P1031" s="37">
        <v>0.02</v>
      </c>
      <c r="Q1031" s="38">
        <v>0.01</v>
      </c>
      <c r="R1031" s="39" t="b">
        <v>0</v>
      </c>
      <c r="S1031" s="11"/>
      <c r="T1031" s="44"/>
    </row>
    <row r="1032" spans="1:20" ht="20.100000000000001" customHeight="1" x14ac:dyDescent="0.25">
      <c r="A1032" s="11">
        <v>977</v>
      </c>
      <c r="B1032" t="s">
        <v>813</v>
      </c>
      <c r="C1032" s="21" t="str">
        <f>VLOOKUP(Table1[[#This Row],[pID]],FIFAdata5626[],5,)</f>
        <v>Ziyad Al Johani</v>
      </c>
      <c r="D1032" s="11" t="e" cm="1" vm="85">
        <f t="array" aca="1" ref="D1032" ca="1">_xlfn.FIELDVALUE(Table1[[#This Row],[Team]],"image")</f>
        <v>#VALUE!</v>
      </c>
      <c r="E1032" s="21" t="e" vm="86">
        <v>#VALUE!</v>
      </c>
      <c r="F1032" s="11" t="str">
        <f>VLOOKUP(Table1[[#This Row],[pID]],FIFAdata5626[],7,FALSE)</f>
        <v>MID</v>
      </c>
      <c r="G1032" s="23">
        <v>49.000000000000007</v>
      </c>
      <c r="H1032" s="11">
        <f>VLOOKUP(Table1[[#This Row],[pID]],FIFAdata5626[],8,FALSE)</f>
        <v>4.9000000000000004</v>
      </c>
      <c r="I1032" s="28" t="str">
        <f>IF(VLOOKUP(Table1[[#This Row],[pID]],FIFAdata5626[],9,FALSE)="playing","In the squad","Not selected")</f>
        <v>In the squad</v>
      </c>
      <c r="J1032" s="11" t="str">
        <f>VLOOKUP(Table1[[#This Row],[Team]],Table2[],10,)</f>
        <v>Pot 3</v>
      </c>
      <c r="K1032" s="11" t="str">
        <f>VLOOKUP(Table1[[#This Row],[Team]],Table2[],11,)</f>
        <v>Group H</v>
      </c>
      <c r="L1032" s="1"/>
      <c r="M1032" s="36">
        <v>0.36</v>
      </c>
      <c r="N1032" s="37">
        <v>0.1</v>
      </c>
      <c r="O1032" s="37">
        <v>0.04</v>
      </c>
      <c r="P1032" s="37">
        <v>0.02</v>
      </c>
      <c r="Q1032" s="38">
        <v>0.01</v>
      </c>
      <c r="R1032" s="39" t="b">
        <v>0</v>
      </c>
      <c r="S1032" s="11"/>
      <c r="T1032" s="44"/>
    </row>
    <row r="1033" spans="1:20" ht="20.100000000000001" customHeight="1" x14ac:dyDescent="0.25">
      <c r="A1033" s="11">
        <v>972</v>
      </c>
      <c r="B1033" t="s">
        <v>812</v>
      </c>
      <c r="C1033" s="21" t="str">
        <f>VLOOKUP(Table1[[#This Row],[pID]],FIFAdata5626[],5,)</f>
        <v>Musab Al Juwayr</v>
      </c>
      <c r="D1033" s="11" t="e" cm="1" vm="85">
        <f t="array" aca="1" ref="D1033" ca="1">_xlfn.FIELDVALUE(Table1[[#This Row],[Team]],"image")</f>
        <v>#VALUE!</v>
      </c>
      <c r="E1033" s="21" t="e" vm="86">
        <v>#VALUE!</v>
      </c>
      <c r="F1033" s="11" t="str">
        <f>VLOOKUP(Table1[[#This Row],[pID]],FIFAdata5626[],7,FALSE)</f>
        <v>MID</v>
      </c>
      <c r="G1033" s="23">
        <v>41</v>
      </c>
      <c r="H1033" s="11">
        <f>VLOOKUP(Table1[[#This Row],[pID]],FIFAdata5626[],8,FALSE)</f>
        <v>4.0999999999999996</v>
      </c>
      <c r="I1033" s="28" t="str">
        <f>IF(VLOOKUP(Table1[[#This Row],[pID]],FIFAdata5626[],9,FALSE)="playing","In the squad","Not selected")</f>
        <v>In the squad</v>
      </c>
      <c r="J1033" s="11" t="str">
        <f>VLOOKUP(Table1[[#This Row],[Team]],Table2[],10,)</f>
        <v>Pot 3</v>
      </c>
      <c r="K1033" s="11" t="str">
        <f>VLOOKUP(Table1[[#This Row],[Team]],Table2[],11,)</f>
        <v>Group H</v>
      </c>
      <c r="L1033" s="1"/>
      <c r="M1033" s="36">
        <v>0.36</v>
      </c>
      <c r="N1033" s="37">
        <v>0.1</v>
      </c>
      <c r="O1033" s="37">
        <v>0.04</v>
      </c>
      <c r="P1033" s="37">
        <v>0.02</v>
      </c>
      <c r="Q1033" s="38">
        <v>0.01</v>
      </c>
      <c r="R1033" s="39" t="b">
        <v>0</v>
      </c>
      <c r="S1033" s="11"/>
      <c r="T1033" s="44"/>
    </row>
    <row r="1034" spans="1:20" ht="20.100000000000001" hidden="1" customHeight="1" x14ac:dyDescent="0.25">
      <c r="A1034">
        <v>1251</v>
      </c>
      <c r="B1034" t="s">
        <v>1040</v>
      </c>
      <c r="C1034" t="str">
        <f>VLOOKUP(Table1[[#This Row],[pID]],FIFAdata5626[],5,)</f>
        <v>Tanner Tessmann</v>
      </c>
      <c r="D1034" s="11" t="e" cm="1" vm="87">
        <f t="array" aca="1" ref="D1034" ca="1">_xlfn.FIELDVALUE(Table1[[#This Row],[Team]],"image")</f>
        <v>#VALUE!</v>
      </c>
      <c r="E1034" t="e" vm="88">
        <v>#VALUE!</v>
      </c>
      <c r="F1034" t="str">
        <f>VLOOKUP(Table1[[#This Row],[pID]],FIFAdata5626[],7,FALSE)</f>
        <v>MID</v>
      </c>
      <c r="G1034" s="8">
        <v>55.999999999999993</v>
      </c>
      <c r="H1034">
        <f>VLOOKUP(Table1[[#This Row],[pID]],FIFAdata5626[],8,FALSE)</f>
        <v>5.6</v>
      </c>
      <c r="I1034" s="14" t="str">
        <f>IF(VLOOKUP(Table1[[#This Row],[pID]],FIFAdata5626[],9,FALSE)="playing","In the squad","Not selected")</f>
        <v>Not selected</v>
      </c>
      <c r="J1034" t="str">
        <f>VLOOKUP(Table1[[#This Row],[Team]],Table2[],10,)</f>
        <v>Pot 1</v>
      </c>
      <c r="K1034" t="str">
        <f>VLOOKUP(Table1[[#This Row],[Team]],Table2[],11,)</f>
        <v>Group D</v>
      </c>
      <c r="L1034" s="1"/>
      <c r="M1034" s="17">
        <v>0.84</v>
      </c>
      <c r="N1034" s="9">
        <v>0.47</v>
      </c>
      <c r="O1034" s="9">
        <v>0.21</v>
      </c>
      <c r="P1034" s="9">
        <v>7.0000000000000007E-2</v>
      </c>
      <c r="Q1034" s="16">
        <v>0.02</v>
      </c>
      <c r="R1034" s="18" t="b">
        <v>0</v>
      </c>
      <c r="T1034" s="13"/>
    </row>
    <row r="1035" spans="1:20" ht="20.100000000000001" hidden="1" customHeight="1" x14ac:dyDescent="0.25">
      <c r="A1035">
        <v>1252</v>
      </c>
      <c r="B1035" t="s">
        <v>1041</v>
      </c>
      <c r="C1035" t="str">
        <f>VLOOKUP(Table1[[#This Row],[pID]],FIFAdata5626[],5,)</f>
        <v>Aidan Morris</v>
      </c>
      <c r="D1035" s="11" t="e" cm="1" vm="87">
        <f t="array" aca="1" ref="D1035" ca="1">_xlfn.FIELDVALUE(Table1[[#This Row],[Team]],"image")</f>
        <v>#VALUE!</v>
      </c>
      <c r="E1035" t="e" vm="88">
        <v>#VALUE!</v>
      </c>
      <c r="F1035" t="str">
        <f>VLOOKUP(Table1[[#This Row],[pID]],FIFAdata5626[],7,FALSE)</f>
        <v>MID</v>
      </c>
      <c r="G1035" s="8">
        <v>55.999999999999993</v>
      </c>
      <c r="H1035">
        <f>VLOOKUP(Table1[[#This Row],[pID]],FIFAdata5626[],8,FALSE)</f>
        <v>5.6</v>
      </c>
      <c r="I1035" s="14" t="str">
        <f>IF(VLOOKUP(Table1[[#This Row],[pID]],FIFAdata5626[],9,FALSE)="playing","In the squad","Not selected")</f>
        <v>Not selected</v>
      </c>
      <c r="J1035" t="str">
        <f>VLOOKUP(Table1[[#This Row],[Team]],Table2[],10,)</f>
        <v>Pot 1</v>
      </c>
      <c r="K1035" t="str">
        <f>VLOOKUP(Table1[[#This Row],[Team]],Table2[],11,)</f>
        <v>Group D</v>
      </c>
      <c r="L1035" s="1"/>
      <c r="M1035" s="17">
        <v>0.84</v>
      </c>
      <c r="N1035" s="9">
        <v>0.47</v>
      </c>
      <c r="O1035" s="9">
        <v>0.21</v>
      </c>
      <c r="P1035" s="9">
        <v>7.0000000000000007E-2</v>
      </c>
      <c r="Q1035" s="16">
        <v>0.02</v>
      </c>
      <c r="R1035" s="18" t="b">
        <v>0</v>
      </c>
      <c r="T1035" s="13"/>
    </row>
    <row r="1036" spans="1:20" ht="20.100000000000001" customHeight="1" x14ac:dyDescent="0.25">
      <c r="A1036" s="11">
        <v>992</v>
      </c>
      <c r="B1036" t="s">
        <v>823</v>
      </c>
      <c r="C1036" s="21" t="str">
        <f>VLOOKUP(Table1[[#This Row],[pID]],FIFAdata5626[],5,)</f>
        <v>Feras Al Brikan</v>
      </c>
      <c r="D1036" s="11" t="e" cm="1" vm="85">
        <f t="array" aca="1" ref="D1036" ca="1">_xlfn.FIELDVALUE(Table1[[#This Row],[Team]],"image")</f>
        <v>#VALUE!</v>
      </c>
      <c r="E1036" s="21" t="e" vm="86">
        <v>#VALUE!</v>
      </c>
      <c r="F1036" s="11" t="str">
        <f>VLOOKUP(Table1[[#This Row],[pID]],FIFAdata5626[],7,FALSE)</f>
        <v>FWD</v>
      </c>
      <c r="G1036" s="23">
        <v>50.476190476190474</v>
      </c>
      <c r="H1036" s="11">
        <f>VLOOKUP(Table1[[#This Row],[pID]],FIFAdata5626[],8,FALSE)</f>
        <v>5.3</v>
      </c>
      <c r="I1036" s="28" t="str">
        <f>IF(VLOOKUP(Table1[[#This Row],[pID]],FIFAdata5626[],9,FALSE)="playing","In the squad","Not selected")</f>
        <v>In the squad</v>
      </c>
      <c r="J1036" s="11" t="str">
        <f>VLOOKUP(Table1[[#This Row],[Team]],Table2[],10,)</f>
        <v>Pot 3</v>
      </c>
      <c r="K1036" s="11" t="str">
        <f>VLOOKUP(Table1[[#This Row],[Team]],Table2[],11,)</f>
        <v>Group H</v>
      </c>
      <c r="L1036" s="1"/>
      <c r="M1036" s="36">
        <v>0.36</v>
      </c>
      <c r="N1036" s="37">
        <v>0.1</v>
      </c>
      <c r="O1036" s="37">
        <v>0.04</v>
      </c>
      <c r="P1036" s="37">
        <v>0.02</v>
      </c>
      <c r="Q1036" s="38">
        <v>0.01</v>
      </c>
      <c r="R1036" s="39" t="b">
        <v>0</v>
      </c>
      <c r="S1036" s="11"/>
      <c r="T1036" s="44"/>
    </row>
    <row r="1037" spans="1:20" ht="20.100000000000001" customHeight="1" x14ac:dyDescent="0.25">
      <c r="A1037" s="11">
        <v>993</v>
      </c>
      <c r="B1037" t="s">
        <v>824</v>
      </c>
      <c r="C1037" s="21" t="str">
        <f>VLOOKUP(Table1[[#This Row],[pID]],FIFAdata5626[],5,)</f>
        <v>Abdullah Al Hamddan</v>
      </c>
      <c r="D1037" s="11" t="e" cm="1" vm="85">
        <f t="array" aca="1" ref="D1037" ca="1">_xlfn.FIELDVALUE(Table1[[#This Row],[Team]],"image")</f>
        <v>#VALUE!</v>
      </c>
      <c r="E1037" s="21" t="e" vm="86">
        <v>#VALUE!</v>
      </c>
      <c r="F1037" s="11" t="str">
        <f>VLOOKUP(Table1[[#This Row],[pID]],FIFAdata5626[],7,FALSE)</f>
        <v>FWD</v>
      </c>
      <c r="G1037" s="23">
        <v>46.666666666666664</v>
      </c>
      <c r="H1037" s="11">
        <f>VLOOKUP(Table1[[#This Row],[pID]],FIFAdata5626[],8,FALSE)</f>
        <v>4.9000000000000004</v>
      </c>
      <c r="I1037" s="28" t="str">
        <f>IF(VLOOKUP(Table1[[#This Row],[pID]],FIFAdata5626[],9,FALSE)="playing","In the squad","Not selected")</f>
        <v>In the squad</v>
      </c>
      <c r="J1037" s="11" t="str">
        <f>VLOOKUP(Table1[[#This Row],[Team]],Table2[],10,)</f>
        <v>Pot 3</v>
      </c>
      <c r="K1037" s="11" t="str">
        <f>VLOOKUP(Table1[[#This Row],[Team]],Table2[],11,)</f>
        <v>Group H</v>
      </c>
      <c r="L1037" s="1"/>
      <c r="M1037" s="36">
        <v>0.36</v>
      </c>
      <c r="N1037" s="37">
        <v>0.1</v>
      </c>
      <c r="O1037" s="37">
        <v>0.04</v>
      </c>
      <c r="P1037" s="37">
        <v>0.02</v>
      </c>
      <c r="Q1037" s="38">
        <v>0.01</v>
      </c>
      <c r="R1037" s="39" t="b">
        <v>0</v>
      </c>
      <c r="S1037" s="11"/>
      <c r="T1037" s="44"/>
    </row>
    <row r="1038" spans="1:20" ht="20.100000000000001" customHeight="1" x14ac:dyDescent="0.25">
      <c r="A1038" s="11">
        <v>994</v>
      </c>
      <c r="B1038" t="s">
        <v>825</v>
      </c>
      <c r="C1038" s="21" t="str">
        <f>VLOOKUP(Table1[[#This Row],[pID]],FIFAdata5626[],5,)</f>
        <v>Khalid Al Ghannam</v>
      </c>
      <c r="D1038" s="11" t="e" cm="1" vm="85">
        <f t="array" aca="1" ref="D1038" ca="1">_xlfn.FIELDVALUE(Table1[[#This Row],[Team]],"image")</f>
        <v>#VALUE!</v>
      </c>
      <c r="E1038" s="21" t="e" vm="86">
        <v>#VALUE!</v>
      </c>
      <c r="F1038" s="11" t="str">
        <f>VLOOKUP(Table1[[#This Row],[pID]],FIFAdata5626[],7,FALSE)</f>
        <v>FWD</v>
      </c>
      <c r="G1038" s="23">
        <v>46.666666666666664</v>
      </c>
      <c r="H1038" s="11">
        <f>VLOOKUP(Table1[[#This Row],[pID]],FIFAdata5626[],8,FALSE)</f>
        <v>4.9000000000000004</v>
      </c>
      <c r="I1038" s="28" t="str">
        <f>IF(VLOOKUP(Table1[[#This Row],[pID]],FIFAdata5626[],9,FALSE)="playing","In the squad","Not selected")</f>
        <v>In the squad</v>
      </c>
      <c r="J1038" s="11" t="str">
        <f>VLOOKUP(Table1[[#This Row],[Team]],Table2[],10,)</f>
        <v>Pot 3</v>
      </c>
      <c r="K1038" s="11" t="str">
        <f>VLOOKUP(Table1[[#This Row],[Team]],Table2[],11,)</f>
        <v>Group H</v>
      </c>
      <c r="L1038" s="1"/>
      <c r="M1038" s="36">
        <v>0.36</v>
      </c>
      <c r="N1038" s="37">
        <v>0.1</v>
      </c>
      <c r="O1038" s="37">
        <v>0.04</v>
      </c>
      <c r="P1038" s="37">
        <v>0.02</v>
      </c>
      <c r="Q1038" s="38">
        <v>0.01</v>
      </c>
      <c r="R1038" s="39" t="b">
        <v>0</v>
      </c>
      <c r="S1038" s="11"/>
      <c r="T1038" s="44"/>
    </row>
    <row r="1039" spans="1:20" ht="20.100000000000001" customHeight="1" x14ac:dyDescent="0.25">
      <c r="A1039" s="11">
        <v>995</v>
      </c>
      <c r="B1039" t="s">
        <v>826</v>
      </c>
      <c r="C1039" s="21" t="str">
        <f>VLOOKUP(Table1[[#This Row],[pID]],FIFAdata5626[],5,)</f>
        <v>Saleh Al Shehri</v>
      </c>
      <c r="D1039" s="11" t="e" cm="1" vm="85">
        <f t="array" aca="1" ref="D1039" ca="1">_xlfn.FIELDVALUE(Table1[[#This Row],[Team]],"image")</f>
        <v>#VALUE!</v>
      </c>
      <c r="E1039" s="21" t="e" vm="86">
        <v>#VALUE!</v>
      </c>
      <c r="F1039" s="11" t="str">
        <f>VLOOKUP(Table1[[#This Row],[pID]],FIFAdata5626[],7,FALSE)</f>
        <v>FWD</v>
      </c>
      <c r="G1039" s="23">
        <v>46.666666666666664</v>
      </c>
      <c r="H1039" s="11">
        <f>VLOOKUP(Table1[[#This Row],[pID]],FIFAdata5626[],8,FALSE)</f>
        <v>4.9000000000000004</v>
      </c>
      <c r="I1039" s="28" t="str">
        <f>IF(VLOOKUP(Table1[[#This Row],[pID]],FIFAdata5626[],9,FALSE)="playing","In the squad","Not selected")</f>
        <v>In the squad</v>
      </c>
      <c r="J1039" s="11" t="str">
        <f>VLOOKUP(Table1[[#This Row],[Team]],Table2[],10,)</f>
        <v>Pot 3</v>
      </c>
      <c r="K1039" s="11" t="str">
        <f>VLOOKUP(Table1[[#This Row],[Team]],Table2[],11,)</f>
        <v>Group H</v>
      </c>
      <c r="L1039" s="1"/>
      <c r="M1039" s="36">
        <v>0.36</v>
      </c>
      <c r="N1039" s="37">
        <v>0.1</v>
      </c>
      <c r="O1039" s="37">
        <v>0.04</v>
      </c>
      <c r="P1039" s="37">
        <v>0.02</v>
      </c>
      <c r="Q1039" s="38">
        <v>0.01</v>
      </c>
      <c r="R1039" s="39" t="b">
        <v>0</v>
      </c>
      <c r="S1039" s="11"/>
      <c r="T1039" s="44"/>
    </row>
    <row r="1040" spans="1:20" ht="20.100000000000001" hidden="1" customHeight="1" x14ac:dyDescent="0.25">
      <c r="A1040">
        <v>1257</v>
      </c>
      <c r="B1040" t="s">
        <v>1046</v>
      </c>
      <c r="C1040" t="str">
        <f>VLOOKUP(Table1[[#This Row],[pID]],FIFAdata5626[],5,)</f>
        <v>Johnny Cardoso</v>
      </c>
      <c r="D1040" s="11" t="e" cm="1" vm="87">
        <f t="array" aca="1" ref="D1040" ca="1">_xlfn.FIELDVALUE(Table1[[#This Row],[Team]],"image")</f>
        <v>#VALUE!</v>
      </c>
      <c r="E1040" t="e" vm="88">
        <v>#VALUE!</v>
      </c>
      <c r="F1040" t="str">
        <f>VLOOKUP(Table1[[#This Row],[pID]],FIFAdata5626[],7,FALSE)</f>
        <v>MID</v>
      </c>
      <c r="G1040" s="8">
        <v>62</v>
      </c>
      <c r="H1040">
        <f>VLOOKUP(Table1[[#This Row],[pID]],FIFAdata5626[],8,FALSE)</f>
        <v>6.2</v>
      </c>
      <c r="I1040" s="14" t="str">
        <f>IF(VLOOKUP(Table1[[#This Row],[pID]],FIFAdata5626[],9,FALSE)="playing","In the squad","Not selected")</f>
        <v>Not selected</v>
      </c>
      <c r="J1040" t="str">
        <f>VLOOKUP(Table1[[#This Row],[Team]],Table2[],10,)</f>
        <v>Pot 1</v>
      </c>
      <c r="K1040" t="str">
        <f>VLOOKUP(Table1[[#This Row],[Team]],Table2[],11,)</f>
        <v>Group D</v>
      </c>
      <c r="L1040" s="1"/>
      <c r="M1040" s="17">
        <v>0.84</v>
      </c>
      <c r="N1040" s="9">
        <v>0.47</v>
      </c>
      <c r="O1040" s="9">
        <v>0.21</v>
      </c>
      <c r="P1040" s="9">
        <v>7.0000000000000007E-2</v>
      </c>
      <c r="Q1040" s="16">
        <v>0.02</v>
      </c>
      <c r="R1040" s="18" t="b">
        <v>0</v>
      </c>
      <c r="T1040" s="13"/>
    </row>
    <row r="1041" spans="1:20" ht="20.100000000000001" customHeight="1" x14ac:dyDescent="0.25">
      <c r="A1041" s="11">
        <v>997</v>
      </c>
      <c r="B1041" t="s">
        <v>827</v>
      </c>
      <c r="C1041" s="21" t="str">
        <f>VLOOKUP(Table1[[#This Row],[pID]],FIFAdata5626[],5,)</f>
        <v>Sultan Mandash</v>
      </c>
      <c r="D1041" s="11" t="e" cm="1" vm="85">
        <f t="array" aca="1" ref="D1041" ca="1">_xlfn.FIELDVALUE(Table1[[#This Row],[Team]],"image")</f>
        <v>#VALUE!</v>
      </c>
      <c r="E1041" s="21" t="e" vm="86">
        <v>#VALUE!</v>
      </c>
      <c r="F1041" s="11" t="str">
        <f>VLOOKUP(Table1[[#This Row],[pID]],FIFAdata5626[],7,FALSE)</f>
        <v>FWD</v>
      </c>
      <c r="G1041" s="23">
        <v>42.857142857142854</v>
      </c>
      <c r="H1041" s="11">
        <f>VLOOKUP(Table1[[#This Row],[pID]],FIFAdata5626[],8,FALSE)</f>
        <v>4.5</v>
      </c>
      <c r="I1041" s="28" t="str">
        <f>IF(VLOOKUP(Table1[[#This Row],[pID]],FIFAdata5626[],9,FALSE)="playing","In the squad","Not selected")</f>
        <v>In the squad</v>
      </c>
      <c r="J1041" s="11" t="str">
        <f>VLOOKUP(Table1[[#This Row],[Team]],Table2[],10,)</f>
        <v>Pot 3</v>
      </c>
      <c r="K1041" s="11" t="str">
        <f>VLOOKUP(Table1[[#This Row],[Team]],Table2[],11,)</f>
        <v>Group H</v>
      </c>
      <c r="L1041" s="1"/>
      <c r="M1041" s="36">
        <v>0.36</v>
      </c>
      <c r="N1041" s="37">
        <v>0.1</v>
      </c>
      <c r="O1041" s="37">
        <v>0.04</v>
      </c>
      <c r="P1041" s="37">
        <v>0.02</v>
      </c>
      <c r="Q1041" s="38">
        <v>0.01</v>
      </c>
      <c r="R1041" s="39" t="b">
        <v>0</v>
      </c>
      <c r="S1041" s="11"/>
      <c r="T1041" s="44"/>
    </row>
    <row r="1042" spans="1:20" ht="20.100000000000001" customHeight="1" x14ac:dyDescent="0.25">
      <c r="A1042" s="11">
        <v>1024</v>
      </c>
      <c r="B1042" t="s">
        <v>848</v>
      </c>
      <c r="C1042" s="21" t="str">
        <f>VLOOKUP(Table1[[#This Row],[pID]],FIFAdata5626[],5,)</f>
        <v>Liam Kelly</v>
      </c>
      <c r="D1042" s="11" t="e" cm="1" vm="37">
        <f t="array" aca="1" ref="D1042" ca="1">_xlfn.FIELDVALUE(Table1[[#This Row],[Team]],"image")</f>
        <v>#VALUE!</v>
      </c>
      <c r="E1042" s="21" t="e" vm="38">
        <v>#VALUE!</v>
      </c>
      <c r="F1042" s="11" t="str">
        <f>VLOOKUP(Table1[[#This Row],[pID]],FIFAdata5626[],7,FALSE)</f>
        <v>GK</v>
      </c>
      <c r="G1042" s="23">
        <v>74</v>
      </c>
      <c r="H1042" s="11">
        <f>VLOOKUP(Table1[[#This Row],[pID]],FIFAdata5626[],8,FALSE)</f>
        <v>3.7</v>
      </c>
      <c r="I1042" s="28" t="str">
        <f>IF(VLOOKUP(Table1[[#This Row],[pID]],FIFAdata5626[],9,FALSE)="playing","In the squad","Not selected")</f>
        <v>In the squad</v>
      </c>
      <c r="J1042" s="11" t="str">
        <f>VLOOKUP(Table1[[#This Row],[Team]],Table2[],10,)</f>
        <v>Pot 3</v>
      </c>
      <c r="K1042" s="11" t="str">
        <f>VLOOKUP(Table1[[#This Row],[Team]],Table2[],11,)</f>
        <v>Group C</v>
      </c>
      <c r="L1042" s="1"/>
      <c r="M1042" s="36">
        <v>0.73</v>
      </c>
      <c r="N1042" s="37">
        <v>0.25</v>
      </c>
      <c r="O1042" s="37">
        <v>7.0000000000000007E-2</v>
      </c>
      <c r="P1042" s="37">
        <v>0.03</v>
      </c>
      <c r="Q1042" s="38">
        <v>0.01</v>
      </c>
      <c r="R1042" s="39" t="b">
        <v>0</v>
      </c>
      <c r="S1042" s="11"/>
      <c r="T1042" s="44"/>
    </row>
    <row r="1043" spans="1:20" ht="20.100000000000001" customHeight="1" x14ac:dyDescent="0.25">
      <c r="A1043" s="11">
        <v>1025</v>
      </c>
      <c r="B1043" t="s">
        <v>849</v>
      </c>
      <c r="C1043" s="21" t="str">
        <f>VLOOKUP(Table1[[#This Row],[pID]],FIFAdata5626[],5,)</f>
        <v>Angus Gunn</v>
      </c>
      <c r="D1043" s="11" t="e" cm="1" vm="37">
        <f t="array" aca="1" ref="D1043" ca="1">_xlfn.FIELDVALUE(Table1[[#This Row],[Team]],"image")</f>
        <v>#VALUE!</v>
      </c>
      <c r="E1043" s="21" t="e" vm="38">
        <v>#VALUE!</v>
      </c>
      <c r="F1043" s="11" t="str">
        <f>VLOOKUP(Table1[[#This Row],[pID]],FIFAdata5626[],7,FALSE)</f>
        <v>GK</v>
      </c>
      <c r="G1043" s="23">
        <v>72</v>
      </c>
      <c r="H1043" s="11">
        <f>VLOOKUP(Table1[[#This Row],[pID]],FIFAdata5626[],8,FALSE)</f>
        <v>3.6</v>
      </c>
      <c r="I1043" s="28" t="str">
        <f>IF(VLOOKUP(Table1[[#This Row],[pID]],FIFAdata5626[],9,FALSE)="playing","In the squad","Not selected")</f>
        <v>In the squad</v>
      </c>
      <c r="J1043" s="11" t="str">
        <f>VLOOKUP(Table1[[#This Row],[Team]],Table2[],10,)</f>
        <v>Pot 3</v>
      </c>
      <c r="K1043" s="11" t="str">
        <f>VLOOKUP(Table1[[#This Row],[Team]],Table2[],11,)</f>
        <v>Group C</v>
      </c>
      <c r="L1043" s="1"/>
      <c r="M1043" s="36">
        <v>0.73</v>
      </c>
      <c r="N1043" s="37">
        <v>0.25</v>
      </c>
      <c r="O1043" s="37">
        <v>7.0000000000000007E-2</v>
      </c>
      <c r="P1043" s="37">
        <v>0.03</v>
      </c>
      <c r="Q1043" s="38">
        <v>0.01</v>
      </c>
      <c r="R1043" s="39" t="b">
        <v>0</v>
      </c>
      <c r="S1043" s="11"/>
      <c r="T1043" s="44"/>
    </row>
    <row r="1044" spans="1:20" ht="20.100000000000001" customHeight="1" x14ac:dyDescent="0.25">
      <c r="A1044" s="11">
        <v>1576</v>
      </c>
      <c r="B1044" t="s">
        <v>1266</v>
      </c>
      <c r="C1044" s="21" t="str">
        <f>VLOOKUP(Table1[[#This Row],[pID]],FIFAdata5626[],5,)</f>
        <v>Craig Gordon</v>
      </c>
      <c r="D1044" s="11" t="e" cm="1" vm="37">
        <f t="array" aca="1" ref="D1044" ca="1">_xlfn.FIELDVALUE(Table1[[#This Row],[Team]],"image")</f>
        <v>#VALUE!</v>
      </c>
      <c r="E1044" s="21" t="e" vm="38">
        <v>#VALUE!</v>
      </c>
      <c r="F1044" s="11" t="str">
        <f>VLOOKUP(Table1[[#This Row],[pID]],FIFAdata5626[],7,FALSE)</f>
        <v>GK</v>
      </c>
      <c r="G1044" s="23">
        <v>70</v>
      </c>
      <c r="H1044" s="11">
        <f>VLOOKUP(Table1[[#This Row],[pID]],FIFAdata5626[],8,FALSE)</f>
        <v>3.5</v>
      </c>
      <c r="I1044" s="28" t="str">
        <f>IF(VLOOKUP(Table1[[#This Row],[pID]],FIFAdata5626[],9,FALSE)="playing","In the squad","Not selected")</f>
        <v>In the squad</v>
      </c>
      <c r="J1044" s="11" t="str">
        <f>VLOOKUP(Table1[[#This Row],[Team]],Table2[],10,)</f>
        <v>Pot 3</v>
      </c>
      <c r="K1044" s="11" t="str">
        <f>VLOOKUP(Table1[[#This Row],[Team]],Table2[],11,)</f>
        <v>Group C</v>
      </c>
      <c r="L1044" s="1"/>
      <c r="M1044" s="36">
        <v>0.73</v>
      </c>
      <c r="N1044" s="37">
        <v>0.25</v>
      </c>
      <c r="O1044" s="37">
        <v>7.0000000000000007E-2</v>
      </c>
      <c r="P1044" s="37">
        <v>0.03</v>
      </c>
      <c r="Q1044" s="38">
        <v>0.01</v>
      </c>
      <c r="R1044" s="39" t="b">
        <v>0</v>
      </c>
      <c r="S1044" s="11"/>
      <c r="T1044" s="44"/>
    </row>
    <row r="1045" spans="1:20" ht="20.100000000000001" customHeight="1" x14ac:dyDescent="0.25">
      <c r="A1045" s="11">
        <v>1009</v>
      </c>
      <c r="B1045" t="s">
        <v>835</v>
      </c>
      <c r="C1045" s="21" t="str">
        <f>VLOOKUP(Table1[[#This Row],[pID]],FIFAdata5626[],5,)</f>
        <v>Andy Robertson</v>
      </c>
      <c r="D1045" s="11" t="e" cm="1" vm="37">
        <f t="array" aca="1" ref="D1045" ca="1">_xlfn.FIELDVALUE(Table1[[#This Row],[Team]],"image")</f>
        <v>#VALUE!</v>
      </c>
      <c r="E1045" s="21" t="e" vm="38">
        <v>#VALUE!</v>
      </c>
      <c r="F1045" s="11" t="str">
        <f>VLOOKUP(Table1[[#This Row],[pID]],FIFAdata5626[],7,FALSE)</f>
        <v>DEF</v>
      </c>
      <c r="G1045" s="23">
        <v>83.333333333333343</v>
      </c>
      <c r="H1045" s="11">
        <f>VLOOKUP(Table1[[#This Row],[pID]],FIFAdata5626[],8,FALSE)</f>
        <v>5</v>
      </c>
      <c r="I1045" s="29" t="str">
        <f>IF(VLOOKUP(Table1[[#This Row],[pID]],FIFAdata5626[],9,FALSE)="playing","In the squad","Not selected")</f>
        <v>In the squad</v>
      </c>
      <c r="J1045" s="11" t="str">
        <f>VLOOKUP(Table1[[#This Row],[Team]],Table2[],10,)</f>
        <v>Pot 3</v>
      </c>
      <c r="K1045" s="11" t="str">
        <f>VLOOKUP(Table1[[#This Row],[Team]],Table2[],11,)</f>
        <v>Group C</v>
      </c>
      <c r="L1045" s="2"/>
      <c r="M1045" s="36">
        <v>0.73</v>
      </c>
      <c r="N1045" s="37">
        <v>0.25</v>
      </c>
      <c r="O1045" s="37">
        <v>7.0000000000000007E-2</v>
      </c>
      <c r="P1045" s="37">
        <v>0.03</v>
      </c>
      <c r="Q1045" s="38">
        <v>0.01</v>
      </c>
      <c r="R1045" s="39" t="b">
        <v>0</v>
      </c>
      <c r="S1045" s="11"/>
      <c r="T1045" s="44"/>
    </row>
    <row r="1046" spans="1:20" ht="20.100000000000001" customHeight="1" x14ac:dyDescent="0.25">
      <c r="A1046" s="11">
        <v>1010</v>
      </c>
      <c r="B1046" t="s">
        <v>836</v>
      </c>
      <c r="C1046" s="21" t="str">
        <f>VLOOKUP(Table1[[#This Row],[pID]],FIFAdata5626[],5,)</f>
        <v>Kieran Tierney</v>
      </c>
      <c r="D1046" s="11" t="e" cm="1" vm="37">
        <f t="array" aca="1" ref="D1046" ca="1">_xlfn.FIELDVALUE(Table1[[#This Row],[Team]],"image")</f>
        <v>#VALUE!</v>
      </c>
      <c r="E1046" s="21" t="e" vm="38">
        <v>#VALUE!</v>
      </c>
      <c r="F1046" s="11" t="str">
        <f>VLOOKUP(Table1[[#This Row],[pID]],FIFAdata5626[],7,FALSE)</f>
        <v>DEF</v>
      </c>
      <c r="G1046" s="23">
        <v>71.666666666666671</v>
      </c>
      <c r="H1046" s="11">
        <f>VLOOKUP(Table1[[#This Row],[pID]],FIFAdata5626[],8,FALSE)</f>
        <v>4.3</v>
      </c>
      <c r="I1046" s="28" t="str">
        <f>IF(VLOOKUP(Table1[[#This Row],[pID]],FIFAdata5626[],9,FALSE)="playing","In the squad","Not selected")</f>
        <v>In the squad</v>
      </c>
      <c r="J1046" s="11" t="str">
        <f>VLOOKUP(Table1[[#This Row],[Team]],Table2[],10,)</f>
        <v>Pot 3</v>
      </c>
      <c r="K1046" s="11" t="str">
        <f>VLOOKUP(Table1[[#This Row],[Team]],Table2[],11,)</f>
        <v>Group C</v>
      </c>
      <c r="L1046" s="1"/>
      <c r="M1046" s="36">
        <v>0.73</v>
      </c>
      <c r="N1046" s="37">
        <v>0.25</v>
      </c>
      <c r="O1046" s="37">
        <v>7.0000000000000007E-2</v>
      </c>
      <c r="P1046" s="37">
        <v>0.03</v>
      </c>
      <c r="Q1046" s="38">
        <v>0.01</v>
      </c>
      <c r="R1046" s="39" t="b">
        <v>0</v>
      </c>
      <c r="S1046" s="11"/>
      <c r="T1046" s="44"/>
    </row>
    <row r="1047" spans="1:20" ht="20.100000000000001" customHeight="1" x14ac:dyDescent="0.25">
      <c r="A1047" s="11">
        <v>1577</v>
      </c>
      <c r="B1047" t="s">
        <v>1267</v>
      </c>
      <c r="C1047" s="21" t="str">
        <f>VLOOKUP(Table1[[#This Row],[pID]],FIFAdata5626[],5,)</f>
        <v>Aaron Hickey</v>
      </c>
      <c r="D1047" s="11" t="e" cm="1" vm="37">
        <f t="array" aca="1" ref="D1047" ca="1">_xlfn.FIELDVALUE(Table1[[#This Row],[Team]],"image")</f>
        <v>#VALUE!</v>
      </c>
      <c r="E1047" s="21" t="e" vm="38">
        <v>#VALUE!</v>
      </c>
      <c r="F1047" s="11" t="str">
        <f>VLOOKUP(Table1[[#This Row],[pID]],FIFAdata5626[],7,FALSE)</f>
        <v>DEF</v>
      </c>
      <c r="G1047" s="23">
        <v>71.666666666666671</v>
      </c>
      <c r="H1047" s="11">
        <f>VLOOKUP(Table1[[#This Row],[pID]],FIFAdata5626[],8,FALSE)</f>
        <v>4.3</v>
      </c>
      <c r="I1047" s="28" t="str">
        <f>IF(VLOOKUP(Table1[[#This Row],[pID]],FIFAdata5626[],9,FALSE)="playing","In the squad","Not selected")</f>
        <v>In the squad</v>
      </c>
      <c r="J1047" s="11" t="str">
        <f>VLOOKUP(Table1[[#This Row],[Team]],Table2[],10,)</f>
        <v>Pot 3</v>
      </c>
      <c r="K1047" s="11" t="str">
        <f>VLOOKUP(Table1[[#This Row],[Team]],Table2[],11,)</f>
        <v>Group C</v>
      </c>
      <c r="L1047" s="1"/>
      <c r="M1047" s="36">
        <v>0.73</v>
      </c>
      <c r="N1047" s="37">
        <v>0.25</v>
      </c>
      <c r="O1047" s="37">
        <v>7.0000000000000007E-2</v>
      </c>
      <c r="P1047" s="37">
        <v>0.03</v>
      </c>
      <c r="Q1047" s="38">
        <v>0.01</v>
      </c>
      <c r="R1047" s="39" t="b">
        <v>0</v>
      </c>
      <c r="S1047" s="11"/>
      <c r="T1047" s="44"/>
    </row>
    <row r="1048" spans="1:20" ht="20.100000000000001" customHeight="1" x14ac:dyDescent="0.25">
      <c r="A1048" s="11">
        <v>1011</v>
      </c>
      <c r="B1048" t="s">
        <v>837</v>
      </c>
      <c r="C1048" s="21" t="str">
        <f>VLOOKUP(Table1[[#This Row],[pID]],FIFAdata5626[],5,)</f>
        <v>Nathan Patterson</v>
      </c>
      <c r="D1048" s="11" t="e" cm="1" vm="37">
        <f t="array" aca="1" ref="D1048" ca="1">_xlfn.FIELDVALUE(Table1[[#This Row],[Team]],"image")</f>
        <v>#VALUE!</v>
      </c>
      <c r="E1048" s="21" t="e" vm="38">
        <v>#VALUE!</v>
      </c>
      <c r="F1048" s="11" t="str">
        <f>VLOOKUP(Table1[[#This Row],[pID]],FIFAdata5626[],7,FALSE)</f>
        <v>DEF</v>
      </c>
      <c r="G1048" s="23">
        <v>66.666666666666657</v>
      </c>
      <c r="H1048" s="11">
        <f>VLOOKUP(Table1[[#This Row],[pID]],FIFAdata5626[],8,FALSE)</f>
        <v>4</v>
      </c>
      <c r="I1048" s="29" t="str">
        <f>IF(VLOOKUP(Table1[[#This Row],[pID]],FIFAdata5626[],9,FALSE)="playing","In the squad","Not selected")</f>
        <v>In the squad</v>
      </c>
      <c r="J1048" s="11" t="str">
        <f>VLOOKUP(Table1[[#This Row],[Team]],Table2[],10,)</f>
        <v>Pot 3</v>
      </c>
      <c r="K1048" s="11" t="str">
        <f>VLOOKUP(Table1[[#This Row],[Team]],Table2[],11,)</f>
        <v>Group C</v>
      </c>
      <c r="L1048" s="2"/>
      <c r="M1048" s="36">
        <v>0.73</v>
      </c>
      <c r="N1048" s="37">
        <v>0.25</v>
      </c>
      <c r="O1048" s="37">
        <v>7.0000000000000007E-2</v>
      </c>
      <c r="P1048" s="37">
        <v>0.03</v>
      </c>
      <c r="Q1048" s="38">
        <v>0.01</v>
      </c>
      <c r="R1048" s="39" t="b">
        <v>0</v>
      </c>
      <c r="S1048" s="11"/>
      <c r="T1048" s="44"/>
    </row>
    <row r="1049" spans="1:20" ht="20.100000000000001" customHeight="1" x14ac:dyDescent="0.25">
      <c r="A1049" s="11">
        <v>1012</v>
      </c>
      <c r="B1049" t="s">
        <v>838</v>
      </c>
      <c r="C1049" s="21" t="str">
        <f>VLOOKUP(Table1[[#This Row],[pID]],FIFAdata5626[],5,)</f>
        <v>Jack Hendry</v>
      </c>
      <c r="D1049" s="11" t="e" cm="1" vm="37">
        <f t="array" aca="1" ref="D1049" ca="1">_xlfn.FIELDVALUE(Table1[[#This Row],[Team]],"image")</f>
        <v>#VALUE!</v>
      </c>
      <c r="E1049" s="21" t="e" vm="38">
        <v>#VALUE!</v>
      </c>
      <c r="F1049" s="11" t="str">
        <f>VLOOKUP(Table1[[#This Row],[pID]],FIFAdata5626[],7,FALSE)</f>
        <v>DEF</v>
      </c>
      <c r="G1049" s="23">
        <v>65</v>
      </c>
      <c r="H1049" s="11">
        <f>VLOOKUP(Table1[[#This Row],[pID]],FIFAdata5626[],8,FALSE)</f>
        <v>3.9</v>
      </c>
      <c r="I1049" s="28" t="str">
        <f>IF(VLOOKUP(Table1[[#This Row],[pID]],FIFAdata5626[],9,FALSE)="playing","In the squad","Not selected")</f>
        <v>In the squad</v>
      </c>
      <c r="J1049" s="11" t="str">
        <f>VLOOKUP(Table1[[#This Row],[Team]],Table2[],10,)</f>
        <v>Pot 3</v>
      </c>
      <c r="K1049" s="11" t="str">
        <f>VLOOKUP(Table1[[#This Row],[Team]],Table2[],11,)</f>
        <v>Group C</v>
      </c>
      <c r="L1049" s="1"/>
      <c r="M1049" s="36">
        <v>0.73</v>
      </c>
      <c r="N1049" s="37">
        <v>0.25</v>
      </c>
      <c r="O1049" s="37">
        <v>7.0000000000000007E-2</v>
      </c>
      <c r="P1049" s="37">
        <v>0.03</v>
      </c>
      <c r="Q1049" s="38">
        <v>0.01</v>
      </c>
      <c r="R1049" s="39" t="b">
        <v>0</v>
      </c>
      <c r="S1049" s="11"/>
      <c r="T1049" s="44"/>
    </row>
    <row r="1050" spans="1:20" ht="20.100000000000001" customHeight="1" x14ac:dyDescent="0.25">
      <c r="A1050" s="11">
        <v>1013</v>
      </c>
      <c r="B1050" t="s">
        <v>839</v>
      </c>
      <c r="C1050" s="21" t="str">
        <f>VLOOKUP(Table1[[#This Row],[pID]],FIFAdata5626[],5,)</f>
        <v>John Souttar</v>
      </c>
      <c r="D1050" s="11" t="e" cm="1" vm="37">
        <f t="array" aca="1" ref="D1050" ca="1">_xlfn.FIELDVALUE(Table1[[#This Row],[Team]],"image")</f>
        <v>#VALUE!</v>
      </c>
      <c r="E1050" s="21" t="e" vm="38">
        <v>#VALUE!</v>
      </c>
      <c r="F1050" s="11" t="str">
        <f>VLOOKUP(Table1[[#This Row],[pID]],FIFAdata5626[],7,FALSE)</f>
        <v>DEF</v>
      </c>
      <c r="G1050" s="23">
        <v>63.333333333333329</v>
      </c>
      <c r="H1050" s="11">
        <f>VLOOKUP(Table1[[#This Row],[pID]],FIFAdata5626[],8,FALSE)</f>
        <v>3.8</v>
      </c>
      <c r="I1050" s="28" t="str">
        <f>IF(VLOOKUP(Table1[[#This Row],[pID]],FIFAdata5626[],9,FALSE)="playing","In the squad","Not selected")</f>
        <v>In the squad</v>
      </c>
      <c r="J1050" s="11" t="str">
        <f>VLOOKUP(Table1[[#This Row],[Team]],Table2[],10,)</f>
        <v>Pot 3</v>
      </c>
      <c r="K1050" s="11" t="str">
        <f>VLOOKUP(Table1[[#This Row],[Team]],Table2[],11,)</f>
        <v>Group C</v>
      </c>
      <c r="L1050" s="1"/>
      <c r="M1050" s="36">
        <v>0.73</v>
      </c>
      <c r="N1050" s="37">
        <v>0.25</v>
      </c>
      <c r="O1050" s="37">
        <v>7.0000000000000007E-2</v>
      </c>
      <c r="P1050" s="37">
        <v>0.03</v>
      </c>
      <c r="Q1050" s="38">
        <v>0.01</v>
      </c>
      <c r="R1050" s="39" t="b">
        <v>0</v>
      </c>
      <c r="S1050" s="11"/>
      <c r="T1050" s="44"/>
    </row>
    <row r="1051" spans="1:20" ht="20.100000000000001" hidden="1" customHeight="1" x14ac:dyDescent="0.25">
      <c r="A1051">
        <v>1268</v>
      </c>
      <c r="B1051" t="s">
        <v>1057</v>
      </c>
      <c r="C1051" t="str">
        <f>VLOOKUP(Table1[[#This Row],[pID]],FIFAdata5626[],5,)</f>
        <v>Patrick Agyemang</v>
      </c>
      <c r="D1051" s="11" t="e" cm="1" vm="87">
        <f t="array" aca="1" ref="D1051" ca="1">_xlfn.FIELDVALUE(Table1[[#This Row],[Team]],"image")</f>
        <v>#VALUE!</v>
      </c>
      <c r="E1051" t="e" vm="88">
        <v>#VALUE!</v>
      </c>
      <c r="F1051" t="str">
        <f>VLOOKUP(Table1[[#This Row],[pID]],FIFAdata5626[],7,FALSE)</f>
        <v>FWD</v>
      </c>
      <c r="G1051" s="8">
        <v>46.666666666666664</v>
      </c>
      <c r="H1051">
        <f>VLOOKUP(Table1[[#This Row],[pID]],FIFAdata5626[],8,FALSE)</f>
        <v>4.9000000000000004</v>
      </c>
      <c r="I1051" s="14" t="str">
        <f>IF(VLOOKUP(Table1[[#This Row],[pID]],FIFAdata5626[],9,FALSE)="playing","In the squad","Not selected")</f>
        <v>Not selected</v>
      </c>
      <c r="J1051" t="str">
        <f>VLOOKUP(Table1[[#This Row],[Team]],Table2[],10,)</f>
        <v>Pot 1</v>
      </c>
      <c r="K1051" t="str">
        <f>VLOOKUP(Table1[[#This Row],[Team]],Table2[],11,)</f>
        <v>Group D</v>
      </c>
      <c r="L1051" s="1"/>
      <c r="M1051" s="17">
        <v>0.84</v>
      </c>
      <c r="N1051" s="9">
        <v>0.47</v>
      </c>
      <c r="O1051" s="9">
        <v>0.21</v>
      </c>
      <c r="P1051" s="9">
        <v>7.0000000000000007E-2</v>
      </c>
      <c r="Q1051" s="16">
        <v>0.02</v>
      </c>
      <c r="R1051" s="18" t="b">
        <v>0</v>
      </c>
      <c r="T1051" s="13"/>
    </row>
    <row r="1052" spans="1:20" ht="20.100000000000001" customHeight="1" x14ac:dyDescent="0.25">
      <c r="A1052" s="11">
        <v>1014</v>
      </c>
      <c r="B1052" t="s">
        <v>840</v>
      </c>
      <c r="C1052" s="21" t="str">
        <f>VLOOKUP(Table1[[#This Row],[pID]],FIFAdata5626[],5,)</f>
        <v>Scott McKenna</v>
      </c>
      <c r="D1052" s="11" t="e" cm="1" vm="37">
        <f t="array" aca="1" ref="D1052" ca="1">_xlfn.FIELDVALUE(Table1[[#This Row],[Team]],"image")</f>
        <v>#VALUE!</v>
      </c>
      <c r="E1052" s="21" t="e" vm="38">
        <v>#VALUE!</v>
      </c>
      <c r="F1052" s="11" t="str">
        <f>VLOOKUP(Table1[[#This Row],[pID]],FIFAdata5626[],7,FALSE)</f>
        <v>DEF</v>
      </c>
      <c r="G1052" s="23">
        <v>63.333333333333329</v>
      </c>
      <c r="H1052" s="11">
        <f>VLOOKUP(Table1[[#This Row],[pID]],FIFAdata5626[],8,FALSE)</f>
        <v>3.8</v>
      </c>
      <c r="I1052" s="28" t="str">
        <f>IF(VLOOKUP(Table1[[#This Row],[pID]],FIFAdata5626[],9,FALSE)="playing","In the squad","Not selected")</f>
        <v>In the squad</v>
      </c>
      <c r="J1052" s="11" t="str">
        <f>VLOOKUP(Table1[[#This Row],[Team]],Table2[],10,)</f>
        <v>Pot 3</v>
      </c>
      <c r="K1052" s="11" t="str">
        <f>VLOOKUP(Table1[[#This Row],[Team]],Table2[],11,)</f>
        <v>Group C</v>
      </c>
      <c r="L1052" s="1"/>
      <c r="M1052" s="36">
        <v>0.73</v>
      </c>
      <c r="N1052" s="37">
        <v>0.25</v>
      </c>
      <c r="O1052" s="37">
        <v>7.0000000000000007E-2</v>
      </c>
      <c r="P1052" s="37">
        <v>0.03</v>
      </c>
      <c r="Q1052" s="38">
        <v>0.01</v>
      </c>
      <c r="R1052" s="39" t="b">
        <v>0</v>
      </c>
      <c r="S1052" s="11"/>
      <c r="T1052" s="44"/>
    </row>
    <row r="1053" spans="1:20" ht="20.100000000000001" customHeight="1" x14ac:dyDescent="0.25">
      <c r="A1053" s="11">
        <v>1015</v>
      </c>
      <c r="B1053" t="s">
        <v>841</v>
      </c>
      <c r="C1053" s="21" t="str">
        <f>VLOOKUP(Table1[[#This Row],[pID]],FIFAdata5626[],5,)</f>
        <v>Anthony Ralston</v>
      </c>
      <c r="D1053" s="11" t="e" cm="1" vm="37">
        <f t="array" aca="1" ref="D1053" ca="1">_xlfn.FIELDVALUE(Table1[[#This Row],[Team]],"image")</f>
        <v>#VALUE!</v>
      </c>
      <c r="E1053" s="21" t="e" vm="38">
        <v>#VALUE!</v>
      </c>
      <c r="F1053" s="11" t="str">
        <f>VLOOKUP(Table1[[#This Row],[pID]],FIFAdata5626[],7,FALSE)</f>
        <v>DEF</v>
      </c>
      <c r="G1053" s="23">
        <v>63.333333333333329</v>
      </c>
      <c r="H1053" s="11">
        <f>VLOOKUP(Table1[[#This Row],[pID]],FIFAdata5626[],8,FALSE)</f>
        <v>3.8</v>
      </c>
      <c r="I1053" s="28" t="str">
        <f>IF(VLOOKUP(Table1[[#This Row],[pID]],FIFAdata5626[],9,FALSE)="playing","In the squad","Not selected")</f>
        <v>In the squad</v>
      </c>
      <c r="J1053" s="11" t="str">
        <f>VLOOKUP(Table1[[#This Row],[Team]],Table2[],10,)</f>
        <v>Pot 3</v>
      </c>
      <c r="K1053" s="11" t="str">
        <f>VLOOKUP(Table1[[#This Row],[Team]],Table2[],11,)</f>
        <v>Group C</v>
      </c>
      <c r="L1053" s="1"/>
      <c r="M1053" s="36">
        <v>0.73</v>
      </c>
      <c r="N1053" s="37">
        <v>0.25</v>
      </c>
      <c r="O1053" s="37">
        <v>7.0000000000000007E-2</v>
      </c>
      <c r="P1053" s="37">
        <v>0.03</v>
      </c>
      <c r="Q1053" s="38">
        <v>0.01</v>
      </c>
      <c r="R1053" s="39" t="b">
        <v>0</v>
      </c>
      <c r="S1053" s="11"/>
      <c r="T1053" s="44"/>
    </row>
    <row r="1054" spans="1:20" ht="20.100000000000001" customHeight="1" x14ac:dyDescent="0.25">
      <c r="A1054" s="11">
        <v>1016</v>
      </c>
      <c r="B1054" t="s">
        <v>842</v>
      </c>
      <c r="C1054" s="21" t="str">
        <f>VLOOKUP(Table1[[#This Row],[pID]],FIFAdata5626[],5,)</f>
        <v>Dominic Hyam</v>
      </c>
      <c r="D1054" s="11" t="e" cm="1" vm="37">
        <f t="array" aca="1" ref="D1054" ca="1">_xlfn.FIELDVALUE(Table1[[#This Row],[Team]],"image")</f>
        <v>#VALUE!</v>
      </c>
      <c r="E1054" s="21" t="e" vm="38">
        <v>#VALUE!</v>
      </c>
      <c r="F1054" s="11" t="str">
        <f>VLOOKUP(Table1[[#This Row],[pID]],FIFAdata5626[],7,FALSE)</f>
        <v>DEF</v>
      </c>
      <c r="G1054" s="23">
        <v>60</v>
      </c>
      <c r="H1054" s="11">
        <f>VLOOKUP(Table1[[#This Row],[pID]],FIFAdata5626[],8,FALSE)</f>
        <v>3.6</v>
      </c>
      <c r="I1054" s="28" t="str">
        <f>IF(VLOOKUP(Table1[[#This Row],[pID]],FIFAdata5626[],9,FALSE)="playing","In the squad","Not selected")</f>
        <v>In the squad</v>
      </c>
      <c r="J1054" s="11" t="str">
        <f>VLOOKUP(Table1[[#This Row],[Team]],Table2[],10,)</f>
        <v>Pot 3</v>
      </c>
      <c r="K1054" s="11" t="str">
        <f>VLOOKUP(Table1[[#This Row],[Team]],Table2[],11,)</f>
        <v>Group C</v>
      </c>
      <c r="L1054" s="1"/>
      <c r="M1054" s="36">
        <v>0.73</v>
      </c>
      <c r="N1054" s="37">
        <v>0.25</v>
      </c>
      <c r="O1054" s="37">
        <v>7.0000000000000007E-2</v>
      </c>
      <c r="P1054" s="37">
        <v>0.03</v>
      </c>
      <c r="Q1054" s="38">
        <v>0.01</v>
      </c>
      <c r="R1054" s="39" t="b">
        <v>0</v>
      </c>
      <c r="S1054" s="11"/>
      <c r="T1054" s="44"/>
    </row>
    <row r="1055" spans="1:20" ht="20.100000000000001" hidden="1" customHeight="1" x14ac:dyDescent="0.25">
      <c r="A1055">
        <v>1272</v>
      </c>
      <c r="B1055" t="s">
        <v>1061</v>
      </c>
      <c r="C1055" t="str">
        <f>VLOOKUP(Table1[[#This Row],[pID]],FIFAdata5626[],5,)</f>
        <v>Patrick Schulte</v>
      </c>
      <c r="D1055" s="11" t="e" cm="1" vm="87">
        <f t="array" aca="1" ref="D1055" ca="1">_xlfn.FIELDVALUE(Table1[[#This Row],[Team]],"image")</f>
        <v>#VALUE!</v>
      </c>
      <c r="E1055" t="e" vm="88">
        <v>#VALUE!</v>
      </c>
      <c r="F1055" t="str">
        <f>VLOOKUP(Table1[[#This Row],[pID]],FIFAdata5626[],7,FALSE)</f>
        <v>GK</v>
      </c>
      <c r="G1055" s="8">
        <v>70</v>
      </c>
      <c r="H1055">
        <f>VLOOKUP(Table1[[#This Row],[pID]],FIFAdata5626[],8,FALSE)</f>
        <v>3.5</v>
      </c>
      <c r="I1055" s="14" t="str">
        <f>IF(VLOOKUP(Table1[[#This Row],[pID]],FIFAdata5626[],9,FALSE)="playing","In the squad","Not selected")</f>
        <v>Not selected</v>
      </c>
      <c r="J1055" t="str">
        <f>VLOOKUP(Table1[[#This Row],[Team]],Table2[],10,)</f>
        <v>Pot 1</v>
      </c>
      <c r="K1055" t="str">
        <f>VLOOKUP(Table1[[#This Row],[Team]],Table2[],11,)</f>
        <v>Group D</v>
      </c>
      <c r="L1055" s="1"/>
      <c r="M1055" s="17">
        <v>0.84</v>
      </c>
      <c r="N1055" s="9">
        <v>0.47</v>
      </c>
      <c r="O1055" s="9">
        <v>0.21</v>
      </c>
      <c r="P1055" s="9">
        <v>7.0000000000000007E-2</v>
      </c>
      <c r="Q1055" s="16">
        <v>0.02</v>
      </c>
      <c r="R1055" s="18" t="b">
        <v>0</v>
      </c>
      <c r="T1055" s="13"/>
    </row>
    <row r="1056" spans="1:20" ht="20.100000000000001" customHeight="1" x14ac:dyDescent="0.25">
      <c r="A1056" s="11">
        <v>1018</v>
      </c>
      <c r="B1056" t="s">
        <v>843</v>
      </c>
      <c r="C1056" s="21" t="str">
        <f>VLOOKUP(Table1[[#This Row],[pID]],FIFAdata5626[],5,)</f>
        <v>Grant Hanley</v>
      </c>
      <c r="D1056" s="11" t="e" cm="1" vm="37">
        <f t="array" aca="1" ref="D1056" ca="1">_xlfn.FIELDVALUE(Table1[[#This Row],[Team]],"image")</f>
        <v>#VALUE!</v>
      </c>
      <c r="E1056" s="21" t="e" vm="38">
        <v>#VALUE!</v>
      </c>
      <c r="F1056" s="11" t="str">
        <f>VLOOKUP(Table1[[#This Row],[pID]],FIFAdata5626[],7,FALSE)</f>
        <v>DEF</v>
      </c>
      <c r="G1056" s="23">
        <v>58.333333333333336</v>
      </c>
      <c r="H1056" s="11">
        <f>VLOOKUP(Table1[[#This Row],[pID]],FIFAdata5626[],8,FALSE)</f>
        <v>3.5</v>
      </c>
      <c r="I1056" s="28" t="str">
        <f>IF(VLOOKUP(Table1[[#This Row],[pID]],FIFAdata5626[],9,FALSE)="playing","In the squad","Not selected")</f>
        <v>In the squad</v>
      </c>
      <c r="J1056" s="11" t="str">
        <f>VLOOKUP(Table1[[#This Row],[Team]],Table2[],10,)</f>
        <v>Pot 3</v>
      </c>
      <c r="K1056" s="11" t="str">
        <f>VLOOKUP(Table1[[#This Row],[Team]],Table2[],11,)</f>
        <v>Group C</v>
      </c>
      <c r="L1056" s="1"/>
      <c r="M1056" s="36">
        <v>0.73</v>
      </c>
      <c r="N1056" s="37">
        <v>0.25</v>
      </c>
      <c r="O1056" s="37">
        <v>7.0000000000000007E-2</v>
      </c>
      <c r="P1056" s="37">
        <v>0.03</v>
      </c>
      <c r="Q1056" s="38">
        <v>0.01</v>
      </c>
      <c r="R1056" s="39" t="b">
        <v>0</v>
      </c>
      <c r="S1056" s="11"/>
      <c r="T1056" s="44"/>
    </row>
    <row r="1057" spans="1:20" ht="20.100000000000001" customHeight="1" x14ac:dyDescent="0.25">
      <c r="A1057" s="11">
        <v>1003</v>
      </c>
      <c r="B1057" t="s">
        <v>831</v>
      </c>
      <c r="C1057" s="21" t="str">
        <f>VLOOKUP(Table1[[#This Row],[pID]],FIFAdata5626[],5,)</f>
        <v>John McGinn</v>
      </c>
      <c r="D1057" s="11" t="e" cm="1" vm="37">
        <f t="array" aca="1" ref="D1057" ca="1">_xlfn.FIELDVALUE(Table1[[#This Row],[Team]],"image")</f>
        <v>#VALUE!</v>
      </c>
      <c r="E1057" s="21" t="e" vm="38">
        <v>#VALUE!</v>
      </c>
      <c r="F1057" s="11" t="str">
        <f>VLOOKUP(Table1[[#This Row],[pID]],FIFAdata5626[],7,FALSE)</f>
        <v>MID</v>
      </c>
      <c r="G1057" s="23">
        <v>60</v>
      </c>
      <c r="H1057" s="11">
        <f>VLOOKUP(Table1[[#This Row],[pID]],FIFAdata5626[],8,FALSE)</f>
        <v>6</v>
      </c>
      <c r="I1057" s="29" t="str">
        <f>IF(VLOOKUP(Table1[[#This Row],[pID]],FIFAdata5626[],9,FALSE)="playing","In the squad","Not selected")</f>
        <v>In the squad</v>
      </c>
      <c r="J1057" s="11" t="str">
        <f>VLOOKUP(Table1[[#This Row],[Team]],Table2[],10,)</f>
        <v>Pot 3</v>
      </c>
      <c r="K1057" s="11" t="str">
        <f>VLOOKUP(Table1[[#This Row],[Team]],Table2[],11,)</f>
        <v>Group C</v>
      </c>
      <c r="L1057" s="2"/>
      <c r="M1057" s="36">
        <v>0.73</v>
      </c>
      <c r="N1057" s="37">
        <v>0.25</v>
      </c>
      <c r="O1057" s="37">
        <v>7.0000000000000007E-2</v>
      </c>
      <c r="P1057" s="37">
        <v>0.03</v>
      </c>
      <c r="Q1057" s="38">
        <v>0.01</v>
      </c>
      <c r="R1057" s="39" t="b">
        <v>0</v>
      </c>
      <c r="S1057" s="11"/>
      <c r="T1057" s="44"/>
    </row>
    <row r="1058" spans="1:20" ht="20.100000000000001" customHeight="1" x14ac:dyDescent="0.25">
      <c r="A1058" s="11">
        <v>1007</v>
      </c>
      <c r="B1058" t="s">
        <v>833</v>
      </c>
      <c r="C1058" s="21" t="str">
        <f>VLOOKUP(Table1[[#This Row],[pID]],FIFAdata5626[],5,)</f>
        <v>Ryan Christie</v>
      </c>
      <c r="D1058" s="11" t="e" cm="1" vm="37">
        <f t="array" aca="1" ref="D1058" ca="1">_xlfn.FIELDVALUE(Table1[[#This Row],[Team]],"image")</f>
        <v>#VALUE!</v>
      </c>
      <c r="E1058" s="21" t="e" vm="38">
        <v>#VALUE!</v>
      </c>
      <c r="F1058" s="11" t="str">
        <f>VLOOKUP(Table1[[#This Row],[pID]],FIFAdata5626[],7,FALSE)</f>
        <v>MID</v>
      </c>
      <c r="G1058" s="23">
        <v>55.999999999999993</v>
      </c>
      <c r="H1058" s="11">
        <f>VLOOKUP(Table1[[#This Row],[pID]],FIFAdata5626[],8,FALSE)</f>
        <v>5.6</v>
      </c>
      <c r="I1058" s="28" t="str">
        <f>IF(VLOOKUP(Table1[[#This Row],[pID]],FIFAdata5626[],9,FALSE)="playing","In the squad","Not selected")</f>
        <v>In the squad</v>
      </c>
      <c r="J1058" s="11" t="str">
        <f>VLOOKUP(Table1[[#This Row],[Team]],Table2[],10,)</f>
        <v>Pot 3</v>
      </c>
      <c r="K1058" s="11" t="str">
        <f>VLOOKUP(Table1[[#This Row],[Team]],Table2[],11,)</f>
        <v>Group C</v>
      </c>
      <c r="L1058" s="1"/>
      <c r="M1058" s="36">
        <v>0.73</v>
      </c>
      <c r="N1058" s="37">
        <v>0.25</v>
      </c>
      <c r="O1058" s="37">
        <v>7.0000000000000007E-2</v>
      </c>
      <c r="P1058" s="37">
        <v>0.03</v>
      </c>
      <c r="Q1058" s="38">
        <v>0.01</v>
      </c>
      <c r="R1058" s="39" t="b">
        <v>0</v>
      </c>
      <c r="S1058" s="11"/>
      <c r="T1058" s="44"/>
    </row>
    <row r="1059" spans="1:20" ht="20.100000000000001" customHeight="1" x14ac:dyDescent="0.25">
      <c r="A1059" s="11">
        <v>1578</v>
      </c>
      <c r="B1059" t="s">
        <v>1268</v>
      </c>
      <c r="C1059" s="21" t="str">
        <f>VLOOKUP(Table1[[#This Row],[pID]],FIFAdata5626[],5,)</f>
        <v>Ben Gannon-Doak</v>
      </c>
      <c r="D1059" s="11" t="e" cm="1" vm="37">
        <f t="array" aca="1" ref="D1059" ca="1">_xlfn.FIELDVALUE(Table1[[#This Row],[Team]],"image")</f>
        <v>#VALUE!</v>
      </c>
      <c r="E1059" s="21" t="e" vm="38">
        <v>#VALUE!</v>
      </c>
      <c r="F1059" s="11" t="str">
        <f>VLOOKUP(Table1[[#This Row],[pID]],FIFAdata5626[],7,FALSE)</f>
        <v>MID</v>
      </c>
      <c r="G1059" s="23">
        <v>49.000000000000007</v>
      </c>
      <c r="H1059" s="11">
        <f>VLOOKUP(Table1[[#This Row],[pID]],FIFAdata5626[],8,FALSE)</f>
        <v>4.9000000000000004</v>
      </c>
      <c r="I1059" s="28" t="str">
        <f>IF(VLOOKUP(Table1[[#This Row],[pID]],FIFAdata5626[],9,FALSE)="playing","In the squad","Not selected")</f>
        <v>In the squad</v>
      </c>
      <c r="J1059" s="11" t="str">
        <f>VLOOKUP(Table1[[#This Row],[Team]],Table2[],10,)</f>
        <v>Pot 3</v>
      </c>
      <c r="K1059" s="11" t="str">
        <f>VLOOKUP(Table1[[#This Row],[Team]],Table2[],11,)</f>
        <v>Group C</v>
      </c>
      <c r="L1059" s="1"/>
      <c r="M1059" s="36">
        <v>0.73</v>
      </c>
      <c r="N1059" s="37">
        <v>0.25</v>
      </c>
      <c r="O1059" s="37">
        <v>7.0000000000000007E-2</v>
      </c>
      <c r="P1059" s="37">
        <v>0.03</v>
      </c>
      <c r="Q1059" s="38">
        <v>0.01</v>
      </c>
      <c r="R1059" s="39" t="b">
        <v>0</v>
      </c>
      <c r="S1059" s="11"/>
      <c r="T1059" s="44"/>
    </row>
    <row r="1060" spans="1:20" ht="20.100000000000001" hidden="1" customHeight="1" x14ac:dyDescent="0.25">
      <c r="A1060">
        <v>1279</v>
      </c>
      <c r="B1060" t="s">
        <v>1066</v>
      </c>
      <c r="C1060" t="str">
        <f>VLOOKUP(Table1[[#This Row],[pID]],FIFAdata5626[],5,)</f>
        <v>Jasurbek Jaloliddinov</v>
      </c>
      <c r="D1060" s="11" t="e" cm="1" vm="89">
        <f t="array" aca="1" ref="D1060" ca="1">_xlfn.FIELDVALUE(Table1[[#This Row],[Team]],"image")</f>
        <v>#VALUE!</v>
      </c>
      <c r="E1060" t="e" vm="90">
        <v>#VALUE!</v>
      </c>
      <c r="F1060" t="str">
        <f>VLOOKUP(Table1[[#This Row],[pID]],FIFAdata5626[],7,FALSE)</f>
        <v>MID</v>
      </c>
      <c r="G1060" s="8">
        <v>47</v>
      </c>
      <c r="H1060">
        <f>VLOOKUP(Table1[[#This Row],[pID]],FIFAdata5626[],8,FALSE)</f>
        <v>4.7</v>
      </c>
      <c r="I1060" s="14" t="str">
        <f>IF(VLOOKUP(Table1[[#This Row],[pID]],FIFAdata5626[],9,FALSE)="playing","In the squad","Not selected")</f>
        <v>Not selected</v>
      </c>
      <c r="J1060" t="str">
        <f>VLOOKUP(Table1[[#This Row],[Team]],Table2[],10,)</f>
        <v>Pot 3</v>
      </c>
      <c r="K1060" t="str">
        <f>VLOOKUP(Table1[[#This Row],[Team]],Table2[],11,)</f>
        <v>Group K</v>
      </c>
      <c r="L1060" s="1"/>
      <c r="M1060" s="17">
        <v>0.34</v>
      </c>
      <c r="N1060" s="9">
        <v>7.0000000000000007E-2</v>
      </c>
      <c r="O1060" s="9">
        <v>0.03</v>
      </c>
      <c r="P1060" s="9">
        <v>0.01</v>
      </c>
      <c r="Q1060" s="16">
        <v>0.01</v>
      </c>
      <c r="R1060" s="18" t="b">
        <v>0</v>
      </c>
      <c r="T1060" s="13"/>
    </row>
    <row r="1061" spans="1:20" ht="20.100000000000001" hidden="1" customHeight="1" x14ac:dyDescent="0.25">
      <c r="A1061">
        <v>1280</v>
      </c>
      <c r="B1061" t="s">
        <v>1067</v>
      </c>
      <c r="C1061" t="str">
        <f>VLOOKUP(Table1[[#This Row],[pID]],FIFAdata5626[],5,)</f>
        <v>Ruslanbek Jiyanov</v>
      </c>
      <c r="D1061" s="11" t="e" cm="1" vm="89">
        <f t="array" aca="1" ref="D1061" ca="1">_xlfn.FIELDVALUE(Table1[[#This Row],[Team]],"image")</f>
        <v>#VALUE!</v>
      </c>
      <c r="E1061" t="e" vm="90">
        <v>#VALUE!</v>
      </c>
      <c r="F1061" t="str">
        <f>VLOOKUP(Table1[[#This Row],[pID]],FIFAdata5626[],7,FALSE)</f>
        <v>MID</v>
      </c>
      <c r="G1061" s="8">
        <v>47</v>
      </c>
      <c r="H1061">
        <f>VLOOKUP(Table1[[#This Row],[pID]],FIFAdata5626[],8,FALSE)</f>
        <v>4.7</v>
      </c>
      <c r="I1061" s="14" t="str">
        <f>IF(VLOOKUP(Table1[[#This Row],[pID]],FIFAdata5626[],9,FALSE)="playing","In the squad","Not selected")</f>
        <v>Not selected</v>
      </c>
      <c r="J1061" t="str">
        <f>VLOOKUP(Table1[[#This Row],[Team]],Table2[],10,)</f>
        <v>Pot 3</v>
      </c>
      <c r="K1061" t="str">
        <f>VLOOKUP(Table1[[#This Row],[Team]],Table2[],11,)</f>
        <v>Group K</v>
      </c>
      <c r="L1061" s="1"/>
      <c r="M1061" s="17">
        <v>0.34</v>
      </c>
      <c r="N1061" s="9">
        <v>7.0000000000000007E-2</v>
      </c>
      <c r="O1061" s="9">
        <v>0.03</v>
      </c>
      <c r="P1061" s="9">
        <v>0.01</v>
      </c>
      <c r="Q1061" s="16">
        <v>0.01</v>
      </c>
      <c r="R1061" s="18" t="b">
        <v>0</v>
      </c>
      <c r="T1061" s="13"/>
    </row>
    <row r="1062" spans="1:20" ht="20.100000000000001" customHeight="1" thickBot="1" x14ac:dyDescent="0.3">
      <c r="A1062" s="20">
        <v>1008</v>
      </c>
      <c r="B1062" t="s">
        <v>834</v>
      </c>
      <c r="C1062" s="22" t="str">
        <f>VLOOKUP(Table1[[#This Row],[pID]],FIFAdata5626[],5,)</f>
        <v>Kenny McLean</v>
      </c>
      <c r="D1062" s="20" t="e" cm="1" vm="37">
        <f t="array" aca="1" ref="D1062" ca="1">_xlfn.FIELDVALUE(Table1[[#This Row],[Team]],"image")</f>
        <v>#VALUE!</v>
      </c>
      <c r="E1062" s="22" t="e" vm="38">
        <v>#VALUE!</v>
      </c>
      <c r="F1062" s="20" t="str">
        <f>VLOOKUP(Table1[[#This Row],[pID]],FIFAdata5626[],7,FALSE)</f>
        <v>MID</v>
      </c>
      <c r="G1062" s="24">
        <v>48</v>
      </c>
      <c r="H1062" s="20">
        <f>VLOOKUP(Table1[[#This Row],[pID]],FIFAdata5626[],8,FALSE)</f>
        <v>4.8</v>
      </c>
      <c r="I1062" s="30" t="str">
        <f>IF(VLOOKUP(Table1[[#This Row],[pID]],FIFAdata5626[],9,FALSE)="playing","In the squad","Not selected")</f>
        <v>In the squad</v>
      </c>
      <c r="J1062" s="20" t="str">
        <f>VLOOKUP(Table1[[#This Row],[Team]],Table2[],10,)</f>
        <v>Pot 3</v>
      </c>
      <c r="K1062" s="20" t="str">
        <f>VLOOKUP(Table1[[#This Row],[Team]],Table2[],11,)</f>
        <v>Group C</v>
      </c>
      <c r="L1062" s="1"/>
      <c r="M1062" s="40">
        <v>0.73</v>
      </c>
      <c r="N1062" s="41">
        <v>0.25</v>
      </c>
      <c r="O1062" s="41">
        <v>7.0000000000000007E-2</v>
      </c>
      <c r="P1062" s="41">
        <v>0.03</v>
      </c>
      <c r="Q1062" s="42">
        <v>0.01</v>
      </c>
      <c r="R1062" s="43" t="b">
        <v>0</v>
      </c>
      <c r="S1062" s="20"/>
      <c r="T1062" s="45"/>
    </row>
    <row r="1063" spans="1:20" ht="20.100000000000001" customHeight="1" x14ac:dyDescent="0.25">
      <c r="A1063" s="11">
        <v>1028</v>
      </c>
      <c r="B1063" t="s">
        <v>851</v>
      </c>
      <c r="C1063" s="21" t="str">
        <f>VLOOKUP(Table1[[#This Row],[pID]],FIFAdata5626[],5,)</f>
        <v>Lewis Ferguson</v>
      </c>
      <c r="D1063" s="11" t="e" cm="1" vm="37">
        <f t="array" aca="1" ref="D1063" ca="1">_xlfn.FIELDVALUE(Table1[[#This Row],[Team]],"image")</f>
        <v>#VALUE!</v>
      </c>
      <c r="E1063" s="21" t="e" vm="38">
        <v>#VALUE!</v>
      </c>
      <c r="F1063" s="11" t="str">
        <f>VLOOKUP(Table1[[#This Row],[pID]],FIFAdata5626[],7,FALSE)</f>
        <v>MID</v>
      </c>
      <c r="G1063" s="23">
        <v>48</v>
      </c>
      <c r="H1063" s="11">
        <f>VLOOKUP(Table1[[#This Row],[pID]],FIFAdata5626[],8,FALSE)</f>
        <v>4.8</v>
      </c>
      <c r="I1063" s="28" t="str">
        <f>IF(VLOOKUP(Table1[[#This Row],[pID]],FIFAdata5626[],9,FALSE)="playing","In the squad","Not selected")</f>
        <v>In the squad</v>
      </c>
      <c r="J1063" s="11" t="str">
        <f>VLOOKUP(Table1[[#This Row],[Team]],Table2[],10,)</f>
        <v>Pot 3</v>
      </c>
      <c r="K1063" s="11" t="str">
        <f>VLOOKUP(Table1[[#This Row],[Team]],Table2[],11,)</f>
        <v>Group C</v>
      </c>
      <c r="L1063" s="1"/>
      <c r="M1063" s="36">
        <v>0.73</v>
      </c>
      <c r="N1063" s="37">
        <v>0.25</v>
      </c>
      <c r="O1063" s="37">
        <v>7.0000000000000007E-2</v>
      </c>
      <c r="P1063" s="37">
        <v>0.03</v>
      </c>
      <c r="Q1063" s="38">
        <v>0.01</v>
      </c>
      <c r="R1063" s="39" t="b">
        <v>0</v>
      </c>
      <c r="S1063" s="11"/>
      <c r="T1063" s="44"/>
    </row>
    <row r="1064" spans="1:20" ht="20.100000000000001" hidden="1" customHeight="1" x14ac:dyDescent="0.25">
      <c r="A1064">
        <v>1285</v>
      </c>
      <c r="B1064" t="s">
        <v>1070</v>
      </c>
      <c r="C1064" t="str">
        <f>VLOOKUP(Table1[[#This Row],[pID]],FIFAdata5626[],5,)</f>
        <v>Umarali Rakhmonaliev</v>
      </c>
      <c r="D1064" s="11" t="e" cm="1" vm="89">
        <f t="array" aca="1" ref="D1064" ca="1">_xlfn.FIELDVALUE(Table1[[#This Row],[Team]],"image")</f>
        <v>#VALUE!</v>
      </c>
      <c r="E1064" t="e" vm="90">
        <v>#VALUE!</v>
      </c>
      <c r="F1064" t="str">
        <f>VLOOKUP(Table1[[#This Row],[pID]],FIFAdata5626[],7,FALSE)</f>
        <v>MID</v>
      </c>
      <c r="G1064" s="8">
        <v>51</v>
      </c>
      <c r="H1064">
        <f>VLOOKUP(Table1[[#This Row],[pID]],FIFAdata5626[],8,FALSE)</f>
        <v>5.0999999999999996</v>
      </c>
      <c r="I1064" s="14" t="str">
        <f>IF(VLOOKUP(Table1[[#This Row],[pID]],FIFAdata5626[],9,FALSE)="playing","In the squad","Not selected")</f>
        <v>Not selected</v>
      </c>
      <c r="J1064" t="str">
        <f>VLOOKUP(Table1[[#This Row],[Team]],Table2[],10,)</f>
        <v>Pot 3</v>
      </c>
      <c r="K1064" t="str">
        <f>VLOOKUP(Table1[[#This Row],[Team]],Table2[],11,)</f>
        <v>Group K</v>
      </c>
      <c r="L1064" s="1"/>
      <c r="M1064" s="17">
        <v>0.34</v>
      </c>
      <c r="N1064" s="9">
        <v>7.0000000000000007E-2</v>
      </c>
      <c r="O1064" s="9">
        <v>0.03</v>
      </c>
      <c r="P1064" s="9">
        <v>0.01</v>
      </c>
      <c r="Q1064" s="16">
        <v>0.01</v>
      </c>
      <c r="R1064" s="18" t="b">
        <v>0</v>
      </c>
      <c r="T1064" s="13"/>
    </row>
    <row r="1065" spans="1:20" ht="20.100000000000001" customHeight="1" x14ac:dyDescent="0.25">
      <c r="A1065" s="11">
        <v>2060</v>
      </c>
      <c r="C1065" s="21" t="str">
        <f>VLOOKUP(Table1[[#This Row],[pID]],FIFAdata5626[],5,)</f>
        <v>Tyler Fletcher</v>
      </c>
      <c r="D1065" s="11" t="e" cm="1" vm="37">
        <f t="array" aca="1" ref="D1065" ca="1">_xlfn.FIELDVALUE(Table1[[#This Row],[Team]],"image")</f>
        <v>#VALUE!</v>
      </c>
      <c r="E1065" s="21" t="e" vm="38">
        <v>#VALUE!</v>
      </c>
      <c r="F1065" s="11" t="str">
        <f>VLOOKUP(Table1[[#This Row],[pID]],FIFAdata5626[],7,FALSE)</f>
        <v>MID</v>
      </c>
      <c r="G1065" s="23">
        <v>47</v>
      </c>
      <c r="H1065" s="11">
        <f>VLOOKUP(Table1[[#This Row],[pID]],FIFAdata5626[],8,FALSE)</f>
        <v>4.7</v>
      </c>
      <c r="I1065" s="28" t="str">
        <f>IF(VLOOKUP(Table1[[#This Row],[pID]],FIFAdata5626[],9,FALSE)="playing","In the squad","Not selected")</f>
        <v>In the squad</v>
      </c>
      <c r="J1065" s="11" t="str">
        <f>VLOOKUP(Table1[[#This Row],[Team]],Table2[],10,)</f>
        <v>Pot 3</v>
      </c>
      <c r="K1065" s="11" t="str">
        <f>VLOOKUP(Table1[[#This Row],[Team]],Table2[],11,)</f>
        <v>Group C</v>
      </c>
      <c r="L1065" s="1"/>
      <c r="M1065" s="36">
        <v>0.73</v>
      </c>
      <c r="N1065" s="37">
        <v>0.25</v>
      </c>
      <c r="O1065" s="37">
        <v>7.0000000000000007E-2</v>
      </c>
      <c r="P1065" s="37">
        <v>0.03</v>
      </c>
      <c r="Q1065" s="38">
        <v>0.01</v>
      </c>
      <c r="R1065" s="39" t="b">
        <v>0</v>
      </c>
      <c r="S1065" s="11"/>
      <c r="T1065" s="44"/>
    </row>
    <row r="1066" spans="1:20" ht="20.100000000000001" customHeight="1" x14ac:dyDescent="0.25">
      <c r="A1066" s="11">
        <v>1580</v>
      </c>
      <c r="B1066" t="s">
        <v>1270</v>
      </c>
      <c r="C1066" s="21" t="str">
        <f>VLOOKUP(Table1[[#This Row],[pID]],FIFAdata5626[],5,)</f>
        <v>Lawrence Shankland</v>
      </c>
      <c r="D1066" s="11" t="e" cm="1" vm="37">
        <f t="array" aca="1" ref="D1066" ca="1">_xlfn.FIELDVALUE(Table1[[#This Row],[Team]],"image")</f>
        <v>#VALUE!</v>
      </c>
      <c r="E1066" s="21" t="e" vm="38">
        <v>#VALUE!</v>
      </c>
      <c r="F1066" s="11" t="str">
        <f>VLOOKUP(Table1[[#This Row],[pID]],FIFAdata5626[],7,FALSE)</f>
        <v>FWD</v>
      </c>
      <c r="G1066" s="23">
        <v>52.380952380952387</v>
      </c>
      <c r="H1066" s="11">
        <f>VLOOKUP(Table1[[#This Row],[pID]],FIFAdata5626[],8,FALSE)</f>
        <v>5.5</v>
      </c>
      <c r="I1066" s="28" t="str">
        <f>IF(VLOOKUP(Table1[[#This Row],[pID]],FIFAdata5626[],9,FALSE)="playing","In the squad","Not selected")</f>
        <v>In the squad</v>
      </c>
      <c r="J1066" s="11" t="str">
        <f>VLOOKUP(Table1[[#This Row],[Team]],Table2[],10,)</f>
        <v>Pot 3</v>
      </c>
      <c r="K1066" s="11" t="str">
        <f>VLOOKUP(Table1[[#This Row],[Team]],Table2[],11,)</f>
        <v>Group C</v>
      </c>
      <c r="L1066" s="1"/>
      <c r="M1066" s="36">
        <v>0.73</v>
      </c>
      <c r="N1066" s="37">
        <v>0.25</v>
      </c>
      <c r="O1066" s="37">
        <v>7.0000000000000007E-2</v>
      </c>
      <c r="P1066" s="37">
        <v>0.03</v>
      </c>
      <c r="Q1066" s="38">
        <v>0.01</v>
      </c>
      <c r="R1066" s="39" t="b">
        <v>0</v>
      </c>
      <c r="S1066" s="11"/>
      <c r="T1066" s="44"/>
    </row>
    <row r="1067" spans="1:20" ht="20.100000000000001" customHeight="1" x14ac:dyDescent="0.25">
      <c r="A1067" s="11">
        <v>1019</v>
      </c>
      <c r="B1067" t="s">
        <v>844</v>
      </c>
      <c r="C1067" s="21" t="str">
        <f>VLOOKUP(Table1[[#This Row],[pID]],FIFAdata5626[],5,)</f>
        <v>Ché Adams</v>
      </c>
      <c r="D1067" s="11" t="e" cm="1" vm="37">
        <f t="array" aca="1" ref="D1067" ca="1">_xlfn.FIELDVALUE(Table1[[#This Row],[Team]],"image")</f>
        <v>#VALUE!</v>
      </c>
      <c r="E1067" s="21" t="e" vm="38">
        <v>#VALUE!</v>
      </c>
      <c r="F1067" s="11" t="str">
        <f>VLOOKUP(Table1[[#This Row],[pID]],FIFAdata5626[],7,FALSE)</f>
        <v>FWD</v>
      </c>
      <c r="G1067" s="23">
        <v>51.428571428571438</v>
      </c>
      <c r="H1067" s="11">
        <f>VLOOKUP(Table1[[#This Row],[pID]],FIFAdata5626[],8,FALSE)</f>
        <v>5.4</v>
      </c>
      <c r="I1067" s="28" t="str">
        <f>IF(VLOOKUP(Table1[[#This Row],[pID]],FIFAdata5626[],9,FALSE)="playing","In the squad","Not selected")</f>
        <v>In the squad</v>
      </c>
      <c r="J1067" s="11" t="str">
        <f>VLOOKUP(Table1[[#This Row],[Team]],Table2[],10,)</f>
        <v>Pot 3</v>
      </c>
      <c r="K1067" s="11" t="str">
        <f>VLOOKUP(Table1[[#This Row],[Team]],Table2[],11,)</f>
        <v>Group C</v>
      </c>
      <c r="L1067" s="1"/>
      <c r="M1067" s="36">
        <v>0.73</v>
      </c>
      <c r="N1067" s="37">
        <v>0.25</v>
      </c>
      <c r="O1067" s="37">
        <v>7.0000000000000007E-2</v>
      </c>
      <c r="P1067" s="37">
        <v>0.03</v>
      </c>
      <c r="Q1067" s="38">
        <v>0.01</v>
      </c>
      <c r="R1067" s="39" t="b">
        <v>0</v>
      </c>
      <c r="S1067" s="11"/>
      <c r="T1067" s="44"/>
    </row>
    <row r="1068" spans="1:20" ht="20.100000000000001" customHeight="1" x14ac:dyDescent="0.25">
      <c r="A1068" s="11">
        <v>1579</v>
      </c>
      <c r="B1068" t="s">
        <v>1269</v>
      </c>
      <c r="C1068" s="21" t="str">
        <f>VLOOKUP(Table1[[#This Row],[pID]],FIFAdata5626[],5,)</f>
        <v>Ross Stewart</v>
      </c>
      <c r="D1068" s="11" t="e" cm="1" vm="37">
        <f t="array" aca="1" ref="D1068" ca="1">_xlfn.FIELDVALUE(Table1[[#This Row],[Team]],"image")</f>
        <v>#VALUE!</v>
      </c>
      <c r="E1068" s="21" t="e" vm="38">
        <v>#VALUE!</v>
      </c>
      <c r="F1068" s="11" t="str">
        <f>VLOOKUP(Table1[[#This Row],[pID]],FIFAdata5626[],7,FALSE)</f>
        <v>FWD</v>
      </c>
      <c r="G1068" s="23">
        <v>51.428571428571438</v>
      </c>
      <c r="H1068" s="11">
        <f>VLOOKUP(Table1[[#This Row],[pID]],FIFAdata5626[],8,FALSE)</f>
        <v>5.4</v>
      </c>
      <c r="I1068" s="28" t="str">
        <f>IF(VLOOKUP(Table1[[#This Row],[pID]],FIFAdata5626[],9,FALSE)="playing","In the squad","Not selected")</f>
        <v>In the squad</v>
      </c>
      <c r="J1068" s="11" t="str">
        <f>VLOOKUP(Table1[[#This Row],[Team]],Table2[],10,)</f>
        <v>Pot 3</v>
      </c>
      <c r="K1068" s="11" t="str">
        <f>VLOOKUP(Table1[[#This Row],[Team]],Table2[],11,)</f>
        <v>Group C</v>
      </c>
      <c r="L1068" s="1"/>
      <c r="M1068" s="36">
        <v>0.73</v>
      </c>
      <c r="N1068" s="37">
        <v>0.25</v>
      </c>
      <c r="O1068" s="37">
        <v>7.0000000000000007E-2</v>
      </c>
      <c r="P1068" s="37">
        <v>0.03</v>
      </c>
      <c r="Q1068" s="38">
        <v>0.01</v>
      </c>
      <c r="R1068" s="39" t="b">
        <v>0</v>
      </c>
      <c r="S1068" s="11"/>
      <c r="T1068" s="44"/>
    </row>
    <row r="1069" spans="1:20" ht="20.100000000000001" customHeight="1" x14ac:dyDescent="0.25">
      <c r="A1069" s="11">
        <v>1021</v>
      </c>
      <c r="B1069" t="s">
        <v>845</v>
      </c>
      <c r="C1069" s="21" t="str">
        <f>VLOOKUP(Table1[[#This Row],[pID]],FIFAdata5626[],5,)</f>
        <v>George Hirst</v>
      </c>
      <c r="D1069" s="11" t="e" cm="1" vm="37">
        <f t="array" aca="1" ref="D1069" ca="1">_xlfn.FIELDVALUE(Table1[[#This Row],[Team]],"image")</f>
        <v>#VALUE!</v>
      </c>
      <c r="E1069" s="21" t="e" vm="38">
        <v>#VALUE!</v>
      </c>
      <c r="F1069" s="11" t="str">
        <f>VLOOKUP(Table1[[#This Row],[pID]],FIFAdata5626[],7,FALSE)</f>
        <v>FWD</v>
      </c>
      <c r="G1069" s="23">
        <v>43.809523809523803</v>
      </c>
      <c r="H1069" s="11">
        <f>VLOOKUP(Table1[[#This Row],[pID]],FIFAdata5626[],8,FALSE)</f>
        <v>4.5999999999999996</v>
      </c>
      <c r="I1069" s="28" t="str">
        <f>IF(VLOOKUP(Table1[[#This Row],[pID]],FIFAdata5626[],9,FALSE)="playing","In the squad","Not selected")</f>
        <v>In the squad</v>
      </c>
      <c r="J1069" s="11" t="str">
        <f>VLOOKUP(Table1[[#This Row],[Team]],Table2[],10,)</f>
        <v>Pot 3</v>
      </c>
      <c r="K1069" s="11" t="str">
        <f>VLOOKUP(Table1[[#This Row],[Team]],Table2[],11,)</f>
        <v>Group C</v>
      </c>
      <c r="L1069" s="1"/>
      <c r="M1069" s="36">
        <v>0.73</v>
      </c>
      <c r="N1069" s="37">
        <v>0.25</v>
      </c>
      <c r="O1069" s="37">
        <v>7.0000000000000007E-2</v>
      </c>
      <c r="P1069" s="37">
        <v>0.03</v>
      </c>
      <c r="Q1069" s="38">
        <v>0.01</v>
      </c>
      <c r="R1069" s="39" t="b">
        <v>0</v>
      </c>
      <c r="S1069" s="11"/>
      <c r="T1069" s="44"/>
    </row>
    <row r="1070" spans="1:20" ht="20.100000000000001" customHeight="1" x14ac:dyDescent="0.25">
      <c r="A1070" s="11">
        <v>1022</v>
      </c>
      <c r="B1070" t="s">
        <v>846</v>
      </c>
      <c r="C1070" s="21" t="str">
        <f>VLOOKUP(Table1[[#This Row],[pID]],FIFAdata5626[],5,)</f>
        <v>Lyndon Dykes</v>
      </c>
      <c r="D1070" s="11" t="e" cm="1" vm="37">
        <f t="array" aca="1" ref="D1070" ca="1">_xlfn.FIELDVALUE(Table1[[#This Row],[Team]],"image")</f>
        <v>#VALUE!</v>
      </c>
      <c r="E1070" s="21" t="e" vm="38">
        <v>#VALUE!</v>
      </c>
      <c r="F1070" s="11" t="str">
        <f>VLOOKUP(Table1[[#This Row],[pID]],FIFAdata5626[],7,FALSE)</f>
        <v>FWD</v>
      </c>
      <c r="G1070" s="23">
        <v>43.809523809523803</v>
      </c>
      <c r="H1070" s="11">
        <f>VLOOKUP(Table1[[#This Row],[pID]],FIFAdata5626[],8,FALSE)</f>
        <v>4.5999999999999996</v>
      </c>
      <c r="I1070" s="28" t="str">
        <f>IF(VLOOKUP(Table1[[#This Row],[pID]],FIFAdata5626[],9,FALSE)="playing","In the squad","Not selected")</f>
        <v>In the squad</v>
      </c>
      <c r="J1070" s="11" t="str">
        <f>VLOOKUP(Table1[[#This Row],[Team]],Table2[],10,)</f>
        <v>Pot 3</v>
      </c>
      <c r="K1070" s="11" t="str">
        <f>VLOOKUP(Table1[[#This Row],[Team]],Table2[],11,)</f>
        <v>Group C</v>
      </c>
      <c r="L1070" s="1"/>
      <c r="M1070" s="36">
        <v>0.73</v>
      </c>
      <c r="N1070" s="37">
        <v>0.25</v>
      </c>
      <c r="O1070" s="37">
        <v>7.0000000000000007E-2</v>
      </c>
      <c r="P1070" s="37">
        <v>0.03</v>
      </c>
      <c r="Q1070" s="38">
        <v>0.01</v>
      </c>
      <c r="R1070" s="39" t="b">
        <v>0</v>
      </c>
      <c r="S1070" s="11"/>
      <c r="T1070" s="44"/>
    </row>
    <row r="1071" spans="1:20" ht="20.100000000000001" customHeight="1" x14ac:dyDescent="0.25">
      <c r="A1071" s="11">
        <v>1023</v>
      </c>
      <c r="B1071" t="s">
        <v>847</v>
      </c>
      <c r="C1071" s="21" t="str">
        <f>VLOOKUP(Table1[[#This Row],[pID]],FIFAdata5626[],5,)</f>
        <v>Findlay Curtis</v>
      </c>
      <c r="D1071" s="11" t="e" cm="1" vm="37">
        <f t="array" aca="1" ref="D1071" ca="1">_xlfn.FIELDVALUE(Table1[[#This Row],[Team]],"image")</f>
        <v>#VALUE!</v>
      </c>
      <c r="E1071" s="21" t="e" vm="38">
        <v>#VALUE!</v>
      </c>
      <c r="F1071" s="11" t="str">
        <f>VLOOKUP(Table1[[#This Row],[pID]],FIFAdata5626[],7,FALSE)</f>
        <v>FWD</v>
      </c>
      <c r="G1071" s="23">
        <v>38.095238095238095</v>
      </c>
      <c r="H1071" s="11">
        <f>VLOOKUP(Table1[[#This Row],[pID]],FIFAdata5626[],8,FALSE)</f>
        <v>4</v>
      </c>
      <c r="I1071" s="29" t="str">
        <f>IF(VLOOKUP(Table1[[#This Row],[pID]],FIFAdata5626[],9,FALSE)="playing","In the squad","Not selected")</f>
        <v>In the squad</v>
      </c>
      <c r="J1071" s="11" t="str">
        <f>VLOOKUP(Table1[[#This Row],[Team]],Table2[],10,)</f>
        <v>Pot 3</v>
      </c>
      <c r="K1071" s="11" t="str">
        <f>VLOOKUP(Table1[[#This Row],[Team]],Table2[],11,)</f>
        <v>Group C</v>
      </c>
      <c r="L1071" s="2"/>
      <c r="M1071" s="36">
        <v>0.73</v>
      </c>
      <c r="N1071" s="37">
        <v>0.25</v>
      </c>
      <c r="O1071" s="37">
        <v>7.0000000000000007E-2</v>
      </c>
      <c r="P1071" s="37">
        <v>0.03</v>
      </c>
      <c r="Q1071" s="38">
        <v>0.01</v>
      </c>
      <c r="R1071" s="39" t="b">
        <v>0</v>
      </c>
      <c r="S1071" s="11"/>
      <c r="T1071" s="44"/>
    </row>
    <row r="1072" spans="1:20" ht="20.100000000000001" customHeight="1" x14ac:dyDescent="0.25">
      <c r="A1072" s="11">
        <v>1051</v>
      </c>
      <c r="B1072" t="s">
        <v>870</v>
      </c>
      <c r="C1072" s="21" t="str">
        <f>VLOOKUP(Table1[[#This Row],[pID]],FIFAdata5626[],5,)</f>
        <v>Édouard Mendy</v>
      </c>
      <c r="D1072" s="11" t="e" cm="1" vm="39">
        <f t="array" aca="1" ref="D1072" ca="1">_xlfn.FIELDVALUE(Table1[[#This Row],[Team]],"image")</f>
        <v>#VALUE!</v>
      </c>
      <c r="E1072" s="21" t="e" vm="40">
        <v>#VALUE!</v>
      </c>
      <c r="F1072" s="11" t="str">
        <f>VLOOKUP(Table1[[#This Row],[pID]],FIFAdata5626[],7,FALSE)</f>
        <v>GK</v>
      </c>
      <c r="G1072" s="23">
        <v>90</v>
      </c>
      <c r="H1072" s="11">
        <f>VLOOKUP(Table1[[#This Row],[pID]],FIFAdata5626[],8,FALSE)</f>
        <v>4.5</v>
      </c>
      <c r="I1072" s="28" t="str">
        <f>IF(VLOOKUP(Table1[[#This Row],[pID]],FIFAdata5626[],9,FALSE)="playing","In the squad","Not selected")</f>
        <v>In the squad</v>
      </c>
      <c r="J1072" s="11" t="str">
        <f>VLOOKUP(Table1[[#This Row],[Team]],Table2[],10,)</f>
        <v>Pot 2</v>
      </c>
      <c r="K1072" s="11" t="str">
        <f>VLOOKUP(Table1[[#This Row],[Team]],Table2[],11,)</f>
        <v>Group I</v>
      </c>
      <c r="L1072" s="1"/>
      <c r="M1072" s="36">
        <v>0.72</v>
      </c>
      <c r="N1072" s="37">
        <v>0.3</v>
      </c>
      <c r="O1072" s="37">
        <v>0.14000000000000001</v>
      </c>
      <c r="P1072" s="37">
        <v>0.06</v>
      </c>
      <c r="Q1072" s="38">
        <v>0.02</v>
      </c>
      <c r="R1072" s="39" t="b">
        <v>0</v>
      </c>
      <c r="S1072" s="11"/>
      <c r="T1072" s="44"/>
    </row>
    <row r="1073" spans="1:20" ht="20.100000000000001" customHeight="1" x14ac:dyDescent="0.25">
      <c r="A1073" s="11">
        <v>1052</v>
      </c>
      <c r="B1073" t="s">
        <v>871</v>
      </c>
      <c r="C1073" s="21" t="str">
        <f>VLOOKUP(Table1[[#This Row],[pID]],FIFAdata5626[],5,)</f>
        <v>Yehvann Diouf</v>
      </c>
      <c r="D1073" s="11" t="e" cm="1" vm="39">
        <f t="array" aca="1" ref="D1073" ca="1">_xlfn.FIELDVALUE(Table1[[#This Row],[Team]],"image")</f>
        <v>#VALUE!</v>
      </c>
      <c r="E1073" s="21" t="e" vm="40">
        <v>#VALUE!</v>
      </c>
      <c r="F1073" s="11" t="str">
        <f>VLOOKUP(Table1[[#This Row],[pID]],FIFAdata5626[],7,FALSE)</f>
        <v>GK</v>
      </c>
      <c r="G1073" s="23">
        <v>78</v>
      </c>
      <c r="H1073" s="11">
        <f>VLOOKUP(Table1[[#This Row],[pID]],FIFAdata5626[],8,FALSE)</f>
        <v>3.9</v>
      </c>
      <c r="I1073" s="28" t="str">
        <f>IF(VLOOKUP(Table1[[#This Row],[pID]],FIFAdata5626[],9,FALSE)="playing","In the squad","Not selected")</f>
        <v>In the squad</v>
      </c>
      <c r="J1073" s="11" t="str">
        <f>VLOOKUP(Table1[[#This Row],[Team]],Table2[],10,)</f>
        <v>Pot 2</v>
      </c>
      <c r="K1073" s="11" t="str">
        <f>VLOOKUP(Table1[[#This Row],[Team]],Table2[],11,)</f>
        <v>Group I</v>
      </c>
      <c r="L1073" s="1"/>
      <c r="M1073" s="36">
        <v>0.72</v>
      </c>
      <c r="N1073" s="37">
        <v>0.3</v>
      </c>
      <c r="O1073" s="37">
        <v>0.14000000000000001</v>
      </c>
      <c r="P1073" s="37">
        <v>0.06</v>
      </c>
      <c r="Q1073" s="38">
        <v>0.02</v>
      </c>
      <c r="R1073" s="39" t="b">
        <v>0</v>
      </c>
      <c r="S1073" s="11"/>
      <c r="T1073" s="44"/>
    </row>
    <row r="1074" spans="1:20" ht="20.100000000000001" customHeight="1" x14ac:dyDescent="0.25">
      <c r="A1074" s="11">
        <v>1053</v>
      </c>
      <c r="B1074" t="s">
        <v>872</v>
      </c>
      <c r="C1074" s="21" t="str">
        <f>VLOOKUP(Table1[[#This Row],[pID]],FIFAdata5626[],5,)</f>
        <v>Mory Diaw</v>
      </c>
      <c r="D1074" s="11" t="e" cm="1" vm="39">
        <f t="array" aca="1" ref="D1074" ca="1">_xlfn.FIELDVALUE(Table1[[#This Row],[Team]],"image")</f>
        <v>#VALUE!</v>
      </c>
      <c r="E1074" s="21" t="e" vm="40">
        <v>#VALUE!</v>
      </c>
      <c r="F1074" s="11" t="str">
        <f>VLOOKUP(Table1[[#This Row],[pID]],FIFAdata5626[],7,FALSE)</f>
        <v>GK</v>
      </c>
      <c r="G1074" s="23">
        <v>76</v>
      </c>
      <c r="H1074" s="11">
        <f>VLOOKUP(Table1[[#This Row],[pID]],FIFAdata5626[],8,FALSE)</f>
        <v>3.8</v>
      </c>
      <c r="I1074" s="28" t="str">
        <f>IF(VLOOKUP(Table1[[#This Row],[pID]],FIFAdata5626[],9,FALSE)="playing","In the squad","Not selected")</f>
        <v>In the squad</v>
      </c>
      <c r="J1074" s="11" t="str">
        <f>VLOOKUP(Table1[[#This Row],[Team]],Table2[],10,)</f>
        <v>Pot 2</v>
      </c>
      <c r="K1074" s="11" t="str">
        <f>VLOOKUP(Table1[[#This Row],[Team]],Table2[],11,)</f>
        <v>Group I</v>
      </c>
      <c r="L1074" s="1"/>
      <c r="M1074" s="36">
        <v>0.72</v>
      </c>
      <c r="N1074" s="37">
        <v>0.3</v>
      </c>
      <c r="O1074" s="37">
        <v>0.14000000000000001</v>
      </c>
      <c r="P1074" s="37">
        <v>0.06</v>
      </c>
      <c r="Q1074" s="38">
        <v>0.02</v>
      </c>
      <c r="R1074" s="39" t="b">
        <v>0</v>
      </c>
      <c r="S1074" s="11"/>
      <c r="T1074" s="44"/>
    </row>
    <row r="1075" spans="1:20" ht="20.100000000000001" customHeight="1" x14ac:dyDescent="0.25">
      <c r="A1075" s="11">
        <v>1037</v>
      </c>
      <c r="B1075" t="s">
        <v>860</v>
      </c>
      <c r="C1075" s="21" t="str">
        <f>VLOOKUP(Table1[[#This Row],[pID]],FIFAdata5626[],5,)</f>
        <v>Kalidou Koulibaly</v>
      </c>
      <c r="D1075" s="11" t="e" cm="1" vm="39">
        <f t="array" aca="1" ref="D1075" ca="1">_xlfn.FIELDVALUE(Table1[[#This Row],[Team]],"image")</f>
        <v>#VALUE!</v>
      </c>
      <c r="E1075" s="21" t="e" vm="40">
        <v>#VALUE!</v>
      </c>
      <c r="F1075" s="11" t="str">
        <f>VLOOKUP(Table1[[#This Row],[pID]],FIFAdata5626[],7,FALSE)</f>
        <v>DEF</v>
      </c>
      <c r="G1075" s="23">
        <v>81.666666666666671</v>
      </c>
      <c r="H1075" s="11">
        <f>VLOOKUP(Table1[[#This Row],[pID]],FIFAdata5626[],8,FALSE)</f>
        <v>4.9000000000000004</v>
      </c>
      <c r="I1075" s="28" t="str">
        <f>IF(VLOOKUP(Table1[[#This Row],[pID]],FIFAdata5626[],9,FALSE)="playing","In the squad","Not selected")</f>
        <v>In the squad</v>
      </c>
      <c r="J1075" s="11" t="str">
        <f>VLOOKUP(Table1[[#This Row],[Team]],Table2[],10,)</f>
        <v>Pot 2</v>
      </c>
      <c r="K1075" s="11" t="str">
        <f>VLOOKUP(Table1[[#This Row],[Team]],Table2[],11,)</f>
        <v>Group I</v>
      </c>
      <c r="L1075" s="1"/>
      <c r="M1075" s="36">
        <v>0.72</v>
      </c>
      <c r="N1075" s="37">
        <v>0.3</v>
      </c>
      <c r="O1075" s="37">
        <v>0.14000000000000001</v>
      </c>
      <c r="P1075" s="37">
        <v>0.06</v>
      </c>
      <c r="Q1075" s="38">
        <v>0.02</v>
      </c>
      <c r="R1075" s="39" t="b">
        <v>0</v>
      </c>
      <c r="S1075" s="11"/>
      <c r="T1075" s="44"/>
    </row>
    <row r="1076" spans="1:20" ht="20.100000000000001" customHeight="1" x14ac:dyDescent="0.25">
      <c r="A1076" s="11">
        <v>1033</v>
      </c>
      <c r="B1076" t="s">
        <v>856</v>
      </c>
      <c r="C1076" s="21" t="str">
        <f>VLOOKUP(Table1[[#This Row],[pID]],FIFAdata5626[],5,)</f>
        <v>Mamadou Sarr</v>
      </c>
      <c r="D1076" s="11" t="e" cm="1" vm="39">
        <f t="array" aca="1" ref="D1076" ca="1">_xlfn.FIELDVALUE(Table1[[#This Row],[Team]],"image")</f>
        <v>#VALUE!</v>
      </c>
      <c r="E1076" s="21" t="e" vm="40">
        <v>#VALUE!</v>
      </c>
      <c r="F1076" s="11" t="str">
        <f>VLOOKUP(Table1[[#This Row],[pID]],FIFAdata5626[],7,FALSE)</f>
        <v>DEF</v>
      </c>
      <c r="G1076" s="23">
        <v>78.333333333333329</v>
      </c>
      <c r="H1076" s="11">
        <f>VLOOKUP(Table1[[#This Row],[pID]],FIFAdata5626[],8,FALSE)</f>
        <v>4.7</v>
      </c>
      <c r="I1076" s="28" t="str">
        <f>IF(VLOOKUP(Table1[[#This Row],[pID]],FIFAdata5626[],9,FALSE)="playing","In the squad","Not selected")</f>
        <v>In the squad</v>
      </c>
      <c r="J1076" s="11" t="str">
        <f>VLOOKUP(Table1[[#This Row],[Team]],Table2[],10,)</f>
        <v>Pot 2</v>
      </c>
      <c r="K1076" s="11" t="str">
        <f>VLOOKUP(Table1[[#This Row],[Team]],Table2[],11,)</f>
        <v>Group I</v>
      </c>
      <c r="L1076" s="1"/>
      <c r="M1076" s="36">
        <v>0.72</v>
      </c>
      <c r="N1076" s="37">
        <v>0.3</v>
      </c>
      <c r="O1076" s="37">
        <v>0.14000000000000001</v>
      </c>
      <c r="P1076" s="37">
        <v>0.06</v>
      </c>
      <c r="Q1076" s="38">
        <v>0.02</v>
      </c>
      <c r="R1076" s="39" t="b">
        <v>0</v>
      </c>
      <c r="S1076" s="11"/>
      <c r="T1076" s="44"/>
    </row>
    <row r="1077" spans="1:20" ht="20.100000000000001" customHeight="1" x14ac:dyDescent="0.25">
      <c r="A1077" s="11">
        <v>1034</v>
      </c>
      <c r="B1077" t="s">
        <v>857</v>
      </c>
      <c r="C1077" s="21" t="str">
        <f>VLOOKUP(Table1[[#This Row],[pID]],FIFAdata5626[],5,)</f>
        <v>Moussa Niakhaté</v>
      </c>
      <c r="D1077" s="11" t="e" cm="1" vm="39">
        <f t="array" aca="1" ref="D1077" ca="1">_xlfn.FIELDVALUE(Table1[[#This Row],[Team]],"image")</f>
        <v>#VALUE!</v>
      </c>
      <c r="E1077" s="21" t="e" vm="40">
        <v>#VALUE!</v>
      </c>
      <c r="F1077" s="11" t="str">
        <f>VLOOKUP(Table1[[#This Row],[pID]],FIFAdata5626[],7,FALSE)</f>
        <v>DEF</v>
      </c>
      <c r="G1077" s="23">
        <v>71.666666666666671</v>
      </c>
      <c r="H1077" s="11">
        <f>VLOOKUP(Table1[[#This Row],[pID]],FIFAdata5626[],8,FALSE)</f>
        <v>4.3</v>
      </c>
      <c r="I1077" s="28" t="str">
        <f>IF(VLOOKUP(Table1[[#This Row],[pID]],FIFAdata5626[],9,FALSE)="playing","In the squad","Not selected")</f>
        <v>In the squad</v>
      </c>
      <c r="J1077" s="11" t="str">
        <f>VLOOKUP(Table1[[#This Row],[Team]],Table2[],10,)</f>
        <v>Pot 2</v>
      </c>
      <c r="K1077" s="11" t="str">
        <f>VLOOKUP(Table1[[#This Row],[Team]],Table2[],11,)</f>
        <v>Group I</v>
      </c>
      <c r="L1077" s="1"/>
      <c r="M1077" s="36">
        <v>0.72</v>
      </c>
      <c r="N1077" s="37">
        <v>0.3</v>
      </c>
      <c r="O1077" s="37">
        <v>0.14000000000000001</v>
      </c>
      <c r="P1077" s="37">
        <v>0.06</v>
      </c>
      <c r="Q1077" s="38">
        <v>0.02</v>
      </c>
      <c r="R1077" s="39" t="b">
        <v>0</v>
      </c>
      <c r="S1077" s="11"/>
      <c r="T1077" s="44"/>
    </row>
    <row r="1078" spans="1:20" ht="20.100000000000001" customHeight="1" x14ac:dyDescent="0.25">
      <c r="A1078" s="11">
        <v>1036</v>
      </c>
      <c r="B1078" t="s">
        <v>859</v>
      </c>
      <c r="C1078" s="21" t="str">
        <f>VLOOKUP(Table1[[#This Row],[pID]],FIFAdata5626[],5,)</f>
        <v>Ismail Jakobs</v>
      </c>
      <c r="D1078" s="11" t="e" cm="1" vm="39">
        <f t="array" aca="1" ref="D1078" ca="1">_xlfn.FIELDVALUE(Table1[[#This Row],[Team]],"image")</f>
        <v>#VALUE!</v>
      </c>
      <c r="E1078" s="21" t="e" vm="40">
        <v>#VALUE!</v>
      </c>
      <c r="F1078" s="11" t="str">
        <f>VLOOKUP(Table1[[#This Row],[pID]],FIFAdata5626[],7,FALSE)</f>
        <v>DEF</v>
      </c>
      <c r="G1078" s="23">
        <v>68.333333333333329</v>
      </c>
      <c r="H1078" s="11">
        <f>VLOOKUP(Table1[[#This Row],[pID]],FIFAdata5626[],8,FALSE)</f>
        <v>4.0999999999999996</v>
      </c>
      <c r="I1078" s="28" t="str">
        <f>IF(VLOOKUP(Table1[[#This Row],[pID]],FIFAdata5626[],9,FALSE)="playing","In the squad","Not selected")</f>
        <v>In the squad</v>
      </c>
      <c r="J1078" s="11" t="str">
        <f>VLOOKUP(Table1[[#This Row],[Team]],Table2[],10,)</f>
        <v>Pot 2</v>
      </c>
      <c r="K1078" s="11" t="str">
        <f>VLOOKUP(Table1[[#This Row],[Team]],Table2[],11,)</f>
        <v>Group I</v>
      </c>
      <c r="L1078" s="1"/>
      <c r="M1078" s="36">
        <v>0.72</v>
      </c>
      <c r="N1078" s="37">
        <v>0.3</v>
      </c>
      <c r="O1078" s="37">
        <v>0.14000000000000001</v>
      </c>
      <c r="P1078" s="37">
        <v>0.06</v>
      </c>
      <c r="Q1078" s="38">
        <v>0.02</v>
      </c>
      <c r="R1078" s="39" t="b">
        <v>0</v>
      </c>
      <c r="S1078" s="11"/>
      <c r="T1078" s="44"/>
    </row>
    <row r="1079" spans="1:20" ht="20.100000000000001" customHeight="1" x14ac:dyDescent="0.25">
      <c r="A1079" s="11">
        <v>1038</v>
      </c>
      <c r="B1079" t="s">
        <v>861</v>
      </c>
      <c r="C1079" s="21" t="str">
        <f>VLOOKUP(Table1[[#This Row],[pID]],FIFAdata5626[],5,)</f>
        <v>Abdoulaye Seck</v>
      </c>
      <c r="D1079" s="11" t="e" cm="1" vm="39">
        <f t="array" aca="1" ref="D1079" ca="1">_xlfn.FIELDVALUE(Table1[[#This Row],[Team]],"image")</f>
        <v>#VALUE!</v>
      </c>
      <c r="E1079" s="21" t="e" vm="40">
        <v>#VALUE!</v>
      </c>
      <c r="F1079" s="11" t="str">
        <f>VLOOKUP(Table1[[#This Row],[pID]],FIFAdata5626[],7,FALSE)</f>
        <v>DEF</v>
      </c>
      <c r="G1079" s="23">
        <v>63.333333333333329</v>
      </c>
      <c r="H1079" s="11">
        <f>VLOOKUP(Table1[[#This Row],[pID]],FIFAdata5626[],8,FALSE)</f>
        <v>3.8</v>
      </c>
      <c r="I1079" s="28" t="str">
        <f>IF(VLOOKUP(Table1[[#This Row],[pID]],FIFAdata5626[],9,FALSE)="playing","In the squad","Not selected")</f>
        <v>In the squad</v>
      </c>
      <c r="J1079" s="11" t="str">
        <f>VLOOKUP(Table1[[#This Row],[Team]],Table2[],10,)</f>
        <v>Pot 2</v>
      </c>
      <c r="K1079" s="11" t="str">
        <f>VLOOKUP(Table1[[#This Row],[Team]],Table2[],11,)</f>
        <v>Group I</v>
      </c>
      <c r="L1079" s="1"/>
      <c r="M1079" s="36">
        <v>0.72</v>
      </c>
      <c r="N1079" s="37">
        <v>0.3</v>
      </c>
      <c r="O1079" s="37">
        <v>0.14000000000000001</v>
      </c>
      <c r="P1079" s="37">
        <v>0.06</v>
      </c>
      <c r="Q1079" s="38">
        <v>0.02</v>
      </c>
      <c r="R1079" s="39" t="b">
        <v>0</v>
      </c>
      <c r="S1079" s="11"/>
      <c r="T1079" s="44"/>
    </row>
    <row r="1080" spans="1:20" ht="20.100000000000001" customHeight="1" x14ac:dyDescent="0.25">
      <c r="A1080" s="11">
        <v>1039</v>
      </c>
      <c r="B1080" t="s">
        <v>862</v>
      </c>
      <c r="C1080" s="21" t="str">
        <f>VLOOKUP(Table1[[#This Row],[pID]],FIFAdata5626[],5,)</f>
        <v>Antoine Mendy</v>
      </c>
      <c r="D1080" s="11" t="e" cm="1" vm="39">
        <f t="array" aca="1" ref="D1080" ca="1">_xlfn.FIELDVALUE(Table1[[#This Row],[Team]],"image")</f>
        <v>#VALUE!</v>
      </c>
      <c r="E1080" s="21" t="e" vm="40">
        <v>#VALUE!</v>
      </c>
      <c r="F1080" s="11" t="str">
        <f>VLOOKUP(Table1[[#This Row],[pID]],FIFAdata5626[],7,FALSE)</f>
        <v>DEF</v>
      </c>
      <c r="G1080" s="23">
        <v>61.666666666666671</v>
      </c>
      <c r="H1080" s="11">
        <f>VLOOKUP(Table1[[#This Row],[pID]],FIFAdata5626[],8,FALSE)</f>
        <v>3.7</v>
      </c>
      <c r="I1080" s="28" t="str">
        <f>IF(VLOOKUP(Table1[[#This Row],[pID]],FIFAdata5626[],9,FALSE)="playing","In the squad","Not selected")</f>
        <v>In the squad</v>
      </c>
      <c r="J1080" s="11" t="str">
        <f>VLOOKUP(Table1[[#This Row],[Team]],Table2[],10,)</f>
        <v>Pot 2</v>
      </c>
      <c r="K1080" s="11" t="str">
        <f>VLOOKUP(Table1[[#This Row],[Team]],Table2[],11,)</f>
        <v>Group I</v>
      </c>
      <c r="L1080" s="1"/>
      <c r="M1080" s="36">
        <v>0.72</v>
      </c>
      <c r="N1080" s="37">
        <v>0.3</v>
      </c>
      <c r="O1080" s="37">
        <v>0.14000000000000001</v>
      </c>
      <c r="P1080" s="37">
        <v>0.06</v>
      </c>
      <c r="Q1080" s="38">
        <v>0.02</v>
      </c>
      <c r="R1080" s="39" t="b">
        <v>0</v>
      </c>
      <c r="S1080" s="11"/>
      <c r="T1080" s="44"/>
    </row>
    <row r="1081" spans="1:20" ht="20.100000000000001" customHeight="1" x14ac:dyDescent="0.25">
      <c r="A1081" s="11">
        <v>1696</v>
      </c>
      <c r="B1081" t="s">
        <v>1339</v>
      </c>
      <c r="C1081" s="21" t="str">
        <f>VLOOKUP(Table1[[#This Row],[pID]],FIFAdata5626[],5,)</f>
        <v>Sadio Mané</v>
      </c>
      <c r="D1081" s="11" t="e" cm="1" vm="39">
        <f t="array" aca="1" ref="D1081" ca="1">_xlfn.FIELDVALUE(Table1[[#This Row],[Team]],"image")</f>
        <v>#VALUE!</v>
      </c>
      <c r="E1081" s="21" t="e" vm="40">
        <v>#VALUE!</v>
      </c>
      <c r="F1081" s="11" t="str">
        <f>VLOOKUP(Table1[[#This Row],[pID]],FIFAdata5626[],7,FALSE)</f>
        <v>MID</v>
      </c>
      <c r="G1081" s="23">
        <v>76</v>
      </c>
      <c r="H1081" s="11">
        <f>VLOOKUP(Table1[[#This Row],[pID]],FIFAdata5626[],8,FALSE)</f>
        <v>7.6</v>
      </c>
      <c r="I1081" s="28" t="str">
        <f>IF(VLOOKUP(Table1[[#This Row],[pID]],FIFAdata5626[],9,FALSE)="playing","In the squad","Not selected")</f>
        <v>In the squad</v>
      </c>
      <c r="J1081" s="11" t="str">
        <f>VLOOKUP(Table1[[#This Row],[Team]],Table2[],10,)</f>
        <v>Pot 2</v>
      </c>
      <c r="K1081" s="11" t="str">
        <f>VLOOKUP(Table1[[#This Row],[Team]],Table2[],11,)</f>
        <v>Group I</v>
      </c>
      <c r="L1081" s="1"/>
      <c r="M1081" s="36">
        <v>0.72</v>
      </c>
      <c r="N1081" s="37">
        <v>0.3</v>
      </c>
      <c r="O1081" s="37">
        <v>0.14000000000000001</v>
      </c>
      <c r="P1081" s="37">
        <v>0.06</v>
      </c>
      <c r="Q1081" s="38">
        <v>0.02</v>
      </c>
      <c r="R1081" s="39" t="b">
        <v>0</v>
      </c>
      <c r="S1081" s="11"/>
      <c r="T1081" s="44"/>
    </row>
    <row r="1082" spans="1:20" ht="20.100000000000001" customHeight="1" x14ac:dyDescent="0.25">
      <c r="A1082" s="11">
        <v>1055</v>
      </c>
      <c r="B1082" t="s">
        <v>874</v>
      </c>
      <c r="C1082" s="21" t="str">
        <f>VLOOKUP(Table1[[#This Row],[pID]],FIFAdata5626[],5,)</f>
        <v>Lamine Camara</v>
      </c>
      <c r="D1082" s="11" t="e" cm="1" vm="39">
        <f t="array" aca="1" ref="D1082" ca="1">_xlfn.FIELDVALUE(Table1[[#This Row],[Team]],"image")</f>
        <v>#VALUE!</v>
      </c>
      <c r="E1082" s="21" t="e" vm="40">
        <v>#VALUE!</v>
      </c>
      <c r="F1082" s="11" t="str">
        <f>VLOOKUP(Table1[[#This Row],[pID]],FIFAdata5626[],7,FALSE)</f>
        <v>MID</v>
      </c>
      <c r="G1082" s="23">
        <v>62</v>
      </c>
      <c r="H1082" s="11">
        <f>VLOOKUP(Table1[[#This Row],[pID]],FIFAdata5626[],8,FALSE)</f>
        <v>6.2</v>
      </c>
      <c r="I1082" s="28" t="str">
        <f>IF(VLOOKUP(Table1[[#This Row],[pID]],FIFAdata5626[],9,FALSE)="playing","In the squad","Not selected")</f>
        <v>In the squad</v>
      </c>
      <c r="J1082" s="11" t="str">
        <f>VLOOKUP(Table1[[#This Row],[Team]],Table2[],10,)</f>
        <v>Pot 2</v>
      </c>
      <c r="K1082" s="11" t="str">
        <f>VLOOKUP(Table1[[#This Row],[Team]],Table2[],11,)</f>
        <v>Group I</v>
      </c>
      <c r="L1082" s="1"/>
      <c r="M1082" s="36">
        <v>0.72</v>
      </c>
      <c r="N1082" s="37">
        <v>0.3</v>
      </c>
      <c r="O1082" s="37">
        <v>0.14000000000000001</v>
      </c>
      <c r="P1082" s="37">
        <v>0.06</v>
      </c>
      <c r="Q1082" s="38">
        <v>0.02</v>
      </c>
      <c r="R1082" s="39" t="b">
        <v>0</v>
      </c>
      <c r="S1082" s="11"/>
      <c r="T1082" s="44"/>
    </row>
    <row r="1083" spans="1:20" ht="20.100000000000001" hidden="1" customHeight="1" x14ac:dyDescent="0.25">
      <c r="A1083">
        <v>1308</v>
      </c>
      <c r="B1083" t="s">
        <v>1089</v>
      </c>
      <c r="C1083" t="str">
        <f>VLOOKUP(Table1[[#This Row],[pID]],FIFAdata5626[],5,)</f>
        <v>Sherzod Temirov</v>
      </c>
      <c r="D1083" s="11" t="e" cm="1" vm="89">
        <f t="array" aca="1" ref="D1083" ca="1">_xlfn.FIELDVALUE(Table1[[#This Row],[Team]],"image")</f>
        <v>#VALUE!</v>
      </c>
      <c r="E1083" t="e" vm="90">
        <v>#VALUE!</v>
      </c>
      <c r="F1083" t="str">
        <f>VLOOKUP(Table1[[#This Row],[pID]],FIFAdata5626[],7,FALSE)</f>
        <v>FWD</v>
      </c>
      <c r="G1083" s="8">
        <v>48.571428571428562</v>
      </c>
      <c r="H1083">
        <f>VLOOKUP(Table1[[#This Row],[pID]],FIFAdata5626[],8,FALSE)</f>
        <v>5.0999999999999996</v>
      </c>
      <c r="I1083" s="14" t="str">
        <f>IF(VLOOKUP(Table1[[#This Row],[pID]],FIFAdata5626[],9,FALSE)="playing","In the squad","Not selected")</f>
        <v>Not selected</v>
      </c>
      <c r="J1083" t="str">
        <f>VLOOKUP(Table1[[#This Row],[Team]],Table2[],10,)</f>
        <v>Pot 3</v>
      </c>
      <c r="K1083" t="str">
        <f>VLOOKUP(Table1[[#This Row],[Team]],Table2[],11,)</f>
        <v>Group K</v>
      </c>
      <c r="L1083" s="1"/>
      <c r="M1083" s="17">
        <v>0.34</v>
      </c>
      <c r="N1083" s="9">
        <v>7.0000000000000007E-2</v>
      </c>
      <c r="O1083" s="9">
        <v>0.03</v>
      </c>
      <c r="P1083" s="9">
        <v>0.01</v>
      </c>
      <c r="Q1083" s="16">
        <v>0.01</v>
      </c>
      <c r="R1083" s="18" t="b">
        <v>0</v>
      </c>
      <c r="T1083" s="13"/>
    </row>
    <row r="1084" spans="1:20" ht="20.100000000000001" customHeight="1" x14ac:dyDescent="0.25">
      <c r="A1084" s="11">
        <v>1056</v>
      </c>
      <c r="B1084" t="s">
        <v>875</v>
      </c>
      <c r="C1084" s="21" t="str">
        <f>VLOOKUP(Table1[[#This Row],[pID]],FIFAdata5626[],5,)</f>
        <v>Habib Diarra</v>
      </c>
      <c r="D1084" s="11" t="e" cm="1" vm="39">
        <f t="array" aca="1" ref="D1084" ca="1">_xlfn.FIELDVALUE(Table1[[#This Row],[Team]],"image")</f>
        <v>#VALUE!</v>
      </c>
      <c r="E1084" s="21" t="e" vm="40">
        <v>#VALUE!</v>
      </c>
      <c r="F1084" s="11" t="str">
        <f>VLOOKUP(Table1[[#This Row],[pID]],FIFAdata5626[],7,FALSE)</f>
        <v>MID</v>
      </c>
      <c r="G1084" s="23">
        <v>62</v>
      </c>
      <c r="H1084" s="11">
        <f>VLOOKUP(Table1[[#This Row],[pID]],FIFAdata5626[],8,FALSE)</f>
        <v>6.2</v>
      </c>
      <c r="I1084" s="28" t="str">
        <f>IF(VLOOKUP(Table1[[#This Row],[pID]],FIFAdata5626[],9,FALSE)="playing","In the squad","Not selected")</f>
        <v>In the squad</v>
      </c>
      <c r="J1084" s="11" t="str">
        <f>VLOOKUP(Table1[[#This Row],[Team]],Table2[],10,)</f>
        <v>Pot 2</v>
      </c>
      <c r="K1084" s="11" t="str">
        <f>VLOOKUP(Table1[[#This Row],[Team]],Table2[],11,)</f>
        <v>Group I</v>
      </c>
      <c r="L1084" s="1"/>
      <c r="M1084" s="36">
        <v>0.72</v>
      </c>
      <c r="N1084" s="37">
        <v>0.3</v>
      </c>
      <c r="O1084" s="37">
        <v>0.14000000000000001</v>
      </c>
      <c r="P1084" s="37">
        <v>0.06</v>
      </c>
      <c r="Q1084" s="38">
        <v>0.02</v>
      </c>
      <c r="R1084" s="39" t="b">
        <v>0</v>
      </c>
      <c r="S1084" s="11"/>
      <c r="T1084" s="44"/>
    </row>
    <row r="1085" spans="1:20" ht="20.100000000000001" customHeight="1" x14ac:dyDescent="0.25">
      <c r="A1085" s="11">
        <v>1054</v>
      </c>
      <c r="B1085" t="s">
        <v>873</v>
      </c>
      <c r="C1085" s="21" t="str">
        <f>VLOOKUP(Table1[[#This Row],[pID]],FIFAdata5626[],5,)</f>
        <v>Krépin Diatta</v>
      </c>
      <c r="D1085" s="11" t="e" cm="1" vm="39">
        <f t="array" aca="1" ref="D1085" ca="1">_xlfn.FIELDVALUE(Table1[[#This Row],[Team]],"image")</f>
        <v>#VALUE!</v>
      </c>
      <c r="E1085" s="21" t="e" vm="40">
        <v>#VALUE!</v>
      </c>
      <c r="F1085" s="11" t="str">
        <f>VLOOKUP(Table1[[#This Row],[pID]],FIFAdata5626[],7,FALSE)</f>
        <v>MID</v>
      </c>
      <c r="G1085" s="23">
        <v>61</v>
      </c>
      <c r="H1085" s="11">
        <f>VLOOKUP(Table1[[#This Row],[pID]],FIFAdata5626[],8,FALSE)</f>
        <v>6.1</v>
      </c>
      <c r="I1085" s="28" t="str">
        <f>IF(VLOOKUP(Table1[[#This Row],[pID]],FIFAdata5626[],9,FALSE)="playing","In the squad","Not selected")</f>
        <v>In the squad</v>
      </c>
      <c r="J1085" s="11" t="str">
        <f>VLOOKUP(Table1[[#This Row],[Team]],Table2[],10,)</f>
        <v>Pot 2</v>
      </c>
      <c r="K1085" s="11" t="str">
        <f>VLOOKUP(Table1[[#This Row],[Team]],Table2[],11,)</f>
        <v>Group I</v>
      </c>
      <c r="L1085" s="1"/>
      <c r="M1085" s="36">
        <v>0.72</v>
      </c>
      <c r="N1085" s="37">
        <v>0.3</v>
      </c>
      <c r="O1085" s="37">
        <v>0.14000000000000001</v>
      </c>
      <c r="P1085" s="37">
        <v>0.06</v>
      </c>
      <c r="Q1085" s="38">
        <v>0.02</v>
      </c>
      <c r="R1085" s="39" t="b">
        <v>0</v>
      </c>
      <c r="S1085" s="11"/>
      <c r="T1085" s="44"/>
    </row>
    <row r="1086" spans="1:20" ht="20.100000000000001" customHeight="1" x14ac:dyDescent="0.25">
      <c r="A1086" s="11">
        <v>1032</v>
      </c>
      <c r="B1086" t="s">
        <v>855</v>
      </c>
      <c r="C1086" s="21" t="str">
        <f>VLOOKUP(Table1[[#This Row],[pID]],FIFAdata5626[],5,)</f>
        <v>Pape Gueye</v>
      </c>
      <c r="D1086" s="11" t="e" cm="1" vm="39">
        <f t="array" aca="1" ref="D1086" ca="1">_xlfn.FIELDVALUE(Table1[[#This Row],[Team]],"image")</f>
        <v>#VALUE!</v>
      </c>
      <c r="E1086" s="21" t="e" vm="40">
        <v>#VALUE!</v>
      </c>
      <c r="F1086" s="11" t="str">
        <f>VLOOKUP(Table1[[#This Row],[pID]],FIFAdata5626[],7,FALSE)</f>
        <v>MID</v>
      </c>
      <c r="G1086" s="23">
        <v>59.000000000000007</v>
      </c>
      <c r="H1086" s="11">
        <f>VLOOKUP(Table1[[#This Row],[pID]],FIFAdata5626[],8,FALSE)</f>
        <v>5.9</v>
      </c>
      <c r="I1086" s="28" t="str">
        <f>IF(VLOOKUP(Table1[[#This Row],[pID]],FIFAdata5626[],9,FALSE)="playing","In the squad","Not selected")</f>
        <v>In the squad</v>
      </c>
      <c r="J1086" s="11" t="str">
        <f>VLOOKUP(Table1[[#This Row],[Team]],Table2[],10,)</f>
        <v>Pot 2</v>
      </c>
      <c r="K1086" s="11" t="str">
        <f>VLOOKUP(Table1[[#This Row],[Team]],Table2[],11,)</f>
        <v>Group I</v>
      </c>
      <c r="L1086" s="1"/>
      <c r="M1086" s="36">
        <v>0.72</v>
      </c>
      <c r="N1086" s="37">
        <v>0.3</v>
      </c>
      <c r="O1086" s="37">
        <v>0.14000000000000001</v>
      </c>
      <c r="P1086" s="37">
        <v>0.06</v>
      </c>
      <c r="Q1086" s="38">
        <v>0.02</v>
      </c>
      <c r="R1086" s="39" t="b">
        <v>0</v>
      </c>
      <c r="S1086" s="11"/>
      <c r="T1086" s="44"/>
    </row>
    <row r="1087" spans="1:20" ht="20.100000000000001" customHeight="1" x14ac:dyDescent="0.25">
      <c r="A1087" s="11">
        <v>1030</v>
      </c>
      <c r="B1087" t="s">
        <v>853</v>
      </c>
      <c r="C1087" s="21" t="str">
        <f>VLOOKUP(Table1[[#This Row],[pID]],FIFAdata5626[],5,)</f>
        <v>Pape Matar Sarr</v>
      </c>
      <c r="D1087" s="11" t="e" cm="1" vm="39">
        <f t="array" aca="1" ref="D1087" ca="1">_xlfn.FIELDVALUE(Table1[[#This Row],[Team]],"image")</f>
        <v>#VALUE!</v>
      </c>
      <c r="E1087" s="21" t="e" vm="40">
        <v>#VALUE!</v>
      </c>
      <c r="F1087" s="11" t="str">
        <f>VLOOKUP(Table1[[#This Row],[pID]],FIFAdata5626[],7,FALSE)</f>
        <v>MID</v>
      </c>
      <c r="G1087" s="23">
        <v>55.999999999999993</v>
      </c>
      <c r="H1087" s="11">
        <f>VLOOKUP(Table1[[#This Row],[pID]],FIFAdata5626[],8,FALSE)</f>
        <v>5.6</v>
      </c>
      <c r="I1087" s="28" t="str">
        <f>IF(VLOOKUP(Table1[[#This Row],[pID]],FIFAdata5626[],9,FALSE)="playing","In the squad","Not selected")</f>
        <v>In the squad</v>
      </c>
      <c r="J1087" s="11" t="str">
        <f>VLOOKUP(Table1[[#This Row],[Team]],Table2[],10,)</f>
        <v>Pot 2</v>
      </c>
      <c r="K1087" s="11" t="str">
        <f>VLOOKUP(Table1[[#This Row],[Team]],Table2[],11,)</f>
        <v>Group I</v>
      </c>
      <c r="L1087" s="1"/>
      <c r="M1087" s="36">
        <v>0.72</v>
      </c>
      <c r="N1087" s="37">
        <v>0.3</v>
      </c>
      <c r="O1087" s="37">
        <v>0.14000000000000001</v>
      </c>
      <c r="P1087" s="37">
        <v>0.06</v>
      </c>
      <c r="Q1087" s="38">
        <v>0.02</v>
      </c>
      <c r="R1087" s="39" t="b">
        <v>0</v>
      </c>
      <c r="S1087" s="11"/>
      <c r="T1087" s="44"/>
    </row>
    <row r="1088" spans="1:20" ht="20.100000000000001" hidden="1" customHeight="1" x14ac:dyDescent="0.25">
      <c r="A1088">
        <v>1315</v>
      </c>
      <c r="B1088" t="s">
        <v>1094</v>
      </c>
      <c r="C1088" t="str">
        <f>VLOOKUP(Table1[[#This Row],[pID]],FIFAdata5626[],5,)</f>
        <v>Facundo Cambeses</v>
      </c>
      <c r="D1088" s="11" t="e" cm="1" vm="3">
        <f t="array" aca="1" ref="D1088" ca="1">_xlfn.FIELDVALUE(Table1[[#This Row],[Team]],"image")</f>
        <v>#VALUE!</v>
      </c>
      <c r="E1088" t="e" vm="4">
        <v>#VALUE!</v>
      </c>
      <c r="F1088" t="str">
        <f>VLOOKUP(Table1[[#This Row],[pID]],FIFAdata5626[],7,FALSE)</f>
        <v>GK</v>
      </c>
      <c r="G1088" s="8">
        <v>80</v>
      </c>
      <c r="H1088">
        <f>VLOOKUP(Table1[[#This Row],[pID]],FIFAdata5626[],8,FALSE)</f>
        <v>4</v>
      </c>
      <c r="I1088" s="15" t="str">
        <f>IF(VLOOKUP(Table1[[#This Row],[pID]],FIFAdata5626[],9,FALSE)="playing","In the squad","Not selected")</f>
        <v>Not selected</v>
      </c>
      <c r="J1088" t="str">
        <f>VLOOKUP(Table1[[#This Row],[Team]],Table2[],10,)</f>
        <v>Pot 1</v>
      </c>
      <c r="K1088" t="str">
        <f>VLOOKUP(Table1[[#This Row],[Team]],Table2[],11,)</f>
        <v>Group J</v>
      </c>
      <c r="L1088" s="2" t="b">
        <v>0</v>
      </c>
      <c r="M1088" s="17">
        <v>0.96</v>
      </c>
      <c r="N1088" s="9">
        <v>0.67</v>
      </c>
      <c r="O1088" s="9">
        <v>0.47</v>
      </c>
      <c r="P1088" s="9">
        <v>0.26</v>
      </c>
      <c r="Q1088" s="16">
        <v>0.16</v>
      </c>
      <c r="R1088" s="18" t="b">
        <v>0</v>
      </c>
      <c r="T1088" s="13"/>
    </row>
    <row r="1089" spans="1:20" ht="20.100000000000001" hidden="1" customHeight="1" x14ac:dyDescent="0.25">
      <c r="A1089">
        <v>1316</v>
      </c>
      <c r="B1089" t="s">
        <v>1095</v>
      </c>
      <c r="C1089" t="str">
        <f>VLOOKUP(Table1[[#This Row],[pID]],FIFAdata5626[],5,)</f>
        <v>Walter Benítez</v>
      </c>
      <c r="D1089" s="11" t="e" cm="1" vm="3">
        <f t="array" aca="1" ref="D1089" ca="1">_xlfn.FIELDVALUE(Table1[[#This Row],[Team]],"image")</f>
        <v>#VALUE!</v>
      </c>
      <c r="E1089" t="e" vm="4">
        <v>#VALUE!</v>
      </c>
      <c r="F1089" t="str">
        <f>VLOOKUP(Table1[[#This Row],[pID]],FIFAdata5626[],7,FALSE)</f>
        <v>GK</v>
      </c>
      <c r="G1089" s="8">
        <v>90</v>
      </c>
      <c r="H1089">
        <f>VLOOKUP(Table1[[#This Row],[pID]],FIFAdata5626[],8,FALSE)</f>
        <v>4.5</v>
      </c>
      <c r="I1089" s="14" t="str">
        <f>IF(VLOOKUP(Table1[[#This Row],[pID]],FIFAdata5626[],9,FALSE)="playing","In the squad","Not selected")</f>
        <v>Not selected</v>
      </c>
      <c r="J1089" t="str">
        <f>VLOOKUP(Table1[[#This Row],[Team]],Table2[],10,)</f>
        <v>Pot 1</v>
      </c>
      <c r="K1089" t="str">
        <f>VLOOKUP(Table1[[#This Row],[Team]],Table2[],11,)</f>
        <v>Group J</v>
      </c>
      <c r="L1089" s="1" t="b">
        <v>0</v>
      </c>
      <c r="M1089" s="17">
        <v>0.96</v>
      </c>
      <c r="N1089" s="9">
        <v>0.67</v>
      </c>
      <c r="O1089" s="9">
        <v>0.47</v>
      </c>
      <c r="P1089" s="9">
        <v>0.26</v>
      </c>
      <c r="Q1089" s="16">
        <v>0.16</v>
      </c>
      <c r="R1089" s="18" t="b">
        <v>0</v>
      </c>
      <c r="T1089" s="13"/>
    </row>
    <row r="1090" spans="1:20" ht="20.100000000000001" hidden="1" customHeight="1" x14ac:dyDescent="0.25">
      <c r="A1090">
        <v>1317</v>
      </c>
      <c r="B1090" t="s">
        <v>1096</v>
      </c>
      <c r="C1090" t="str">
        <f>VLOOKUP(Table1[[#This Row],[pID]],FIFAdata5626[],5,)</f>
        <v>Santiago Beltrán</v>
      </c>
      <c r="D1090" s="11" t="e" cm="1" vm="3">
        <f t="array" aca="1" ref="D1090" ca="1">_xlfn.FIELDVALUE(Table1[[#This Row],[Team]],"image")</f>
        <v>#VALUE!</v>
      </c>
      <c r="E1090" t="e" vm="4">
        <v>#VALUE!</v>
      </c>
      <c r="F1090" t="str">
        <f>VLOOKUP(Table1[[#This Row],[pID]],FIFAdata5626[],7,FALSE)</f>
        <v>GK</v>
      </c>
      <c r="G1090" s="8">
        <v>80</v>
      </c>
      <c r="H1090">
        <f>VLOOKUP(Table1[[#This Row],[pID]],FIFAdata5626[],8,FALSE)</f>
        <v>4</v>
      </c>
      <c r="I1090" s="15" t="str">
        <f>IF(VLOOKUP(Table1[[#This Row],[pID]],FIFAdata5626[],9,FALSE)="playing","In the squad","Not selected")</f>
        <v>Not selected</v>
      </c>
      <c r="J1090" t="str">
        <f>VLOOKUP(Table1[[#This Row],[Team]],Table2[],10,)</f>
        <v>Pot 1</v>
      </c>
      <c r="K1090" t="str">
        <f>VLOOKUP(Table1[[#This Row],[Team]],Table2[],11,)</f>
        <v>Group J</v>
      </c>
      <c r="L1090" s="2" t="b">
        <v>0</v>
      </c>
      <c r="M1090" s="17">
        <v>0.96</v>
      </c>
      <c r="N1090" s="9">
        <v>0.67</v>
      </c>
      <c r="O1090" s="9">
        <v>0.47</v>
      </c>
      <c r="P1090" s="9">
        <v>0.26</v>
      </c>
      <c r="Q1090" s="16">
        <v>0.16</v>
      </c>
      <c r="R1090" s="18" t="b">
        <v>0</v>
      </c>
      <c r="T1090" s="13"/>
    </row>
    <row r="1091" spans="1:20" ht="20.100000000000001" customHeight="1" x14ac:dyDescent="0.25">
      <c r="A1091" s="11">
        <v>1031</v>
      </c>
      <c r="B1091" t="s">
        <v>854</v>
      </c>
      <c r="C1091" s="21" t="str">
        <f>VLOOKUP(Table1[[#This Row],[pID]],FIFAdata5626[],5,)</f>
        <v>Pathé Ciss</v>
      </c>
      <c r="D1091" s="11" t="e" cm="1" vm="39">
        <f t="array" aca="1" ref="D1091" ca="1">_xlfn.FIELDVALUE(Table1[[#This Row],[Team]],"image")</f>
        <v>#VALUE!</v>
      </c>
      <c r="E1091" s="21" t="e" vm="40">
        <v>#VALUE!</v>
      </c>
      <c r="F1091" s="11" t="str">
        <f>VLOOKUP(Table1[[#This Row],[pID]],FIFAdata5626[],7,FALSE)</f>
        <v>MID</v>
      </c>
      <c r="G1091" s="23">
        <v>55.999999999999993</v>
      </c>
      <c r="H1091" s="11">
        <f>VLOOKUP(Table1[[#This Row],[pID]],FIFAdata5626[],8,FALSE)</f>
        <v>5.6</v>
      </c>
      <c r="I1091" s="28" t="str">
        <f>IF(VLOOKUP(Table1[[#This Row],[pID]],FIFAdata5626[],9,FALSE)="playing","In the squad","Not selected")</f>
        <v>In the squad</v>
      </c>
      <c r="J1091" s="11" t="str">
        <f>VLOOKUP(Table1[[#This Row],[Team]],Table2[],10,)</f>
        <v>Pot 2</v>
      </c>
      <c r="K1091" s="11" t="str">
        <f>VLOOKUP(Table1[[#This Row],[Team]],Table2[],11,)</f>
        <v>Group I</v>
      </c>
      <c r="L1091" s="1"/>
      <c r="M1091" s="36">
        <v>0.72</v>
      </c>
      <c r="N1091" s="37">
        <v>0.3</v>
      </c>
      <c r="O1091" s="37">
        <v>0.14000000000000001</v>
      </c>
      <c r="P1091" s="37">
        <v>0.06</v>
      </c>
      <c r="Q1091" s="38">
        <v>0.02</v>
      </c>
      <c r="R1091" s="39" t="b">
        <v>0</v>
      </c>
      <c r="S1091" s="11"/>
      <c r="T1091" s="44"/>
    </row>
    <row r="1092" spans="1:20" ht="20.100000000000001" hidden="1" customHeight="1" x14ac:dyDescent="0.25">
      <c r="A1092">
        <v>1319</v>
      </c>
      <c r="B1092" t="s">
        <v>1098</v>
      </c>
      <c r="C1092" t="str">
        <f>VLOOKUP(Table1[[#This Row],[pID]],FIFAdata5626[],5,)</f>
        <v>Germán Pezzella</v>
      </c>
      <c r="D1092" s="11" t="e" cm="1" vm="3">
        <f t="array" aca="1" ref="D1092" ca="1">_xlfn.FIELDVALUE(Table1[[#This Row],[Team]],"image")</f>
        <v>#VALUE!</v>
      </c>
      <c r="E1092" t="e" vm="4">
        <v>#VALUE!</v>
      </c>
      <c r="F1092" t="str">
        <f>VLOOKUP(Table1[[#This Row],[pID]],FIFAdata5626[],7,FALSE)</f>
        <v>DEF</v>
      </c>
      <c r="G1092" s="8">
        <v>70</v>
      </c>
      <c r="H1092">
        <f>VLOOKUP(Table1[[#This Row],[pID]],FIFAdata5626[],8,FALSE)</f>
        <v>4.2</v>
      </c>
      <c r="I1092" s="14" t="str">
        <f>IF(VLOOKUP(Table1[[#This Row],[pID]],FIFAdata5626[],9,FALSE)="playing","In the squad","Not selected")</f>
        <v>Not selected</v>
      </c>
      <c r="J1092" t="str">
        <f>VLOOKUP(Table1[[#This Row],[Team]],Table2[],10,)</f>
        <v>Pot 1</v>
      </c>
      <c r="K1092" t="str">
        <f>VLOOKUP(Table1[[#This Row],[Team]],Table2[],11,)</f>
        <v>Group J</v>
      </c>
      <c r="L1092" s="1" t="b">
        <v>0</v>
      </c>
      <c r="M1092" s="17">
        <v>0.96</v>
      </c>
      <c r="N1092" s="9">
        <v>0.67</v>
      </c>
      <c r="O1092" s="9">
        <v>0.47</v>
      </c>
      <c r="P1092" s="9">
        <v>0.26</v>
      </c>
      <c r="Q1092" s="16">
        <v>0.16</v>
      </c>
      <c r="R1092" s="18" t="b">
        <v>0</v>
      </c>
      <c r="T1092" s="13"/>
    </row>
    <row r="1093" spans="1:20" ht="20.100000000000001" customHeight="1" x14ac:dyDescent="0.25">
      <c r="A1093" s="11">
        <v>1029</v>
      </c>
      <c r="B1093" t="s">
        <v>852</v>
      </c>
      <c r="C1093" s="21" t="str">
        <f>VLOOKUP(Table1[[#This Row],[pID]],FIFAdata5626[],5,)</f>
        <v>Idrissa Gueye</v>
      </c>
      <c r="D1093" s="11" t="e" cm="1" vm="39">
        <f t="array" aca="1" ref="D1093" ca="1">_xlfn.FIELDVALUE(Table1[[#This Row],[Team]],"image")</f>
        <v>#VALUE!</v>
      </c>
      <c r="E1093" s="21" t="e" vm="40">
        <v>#VALUE!</v>
      </c>
      <c r="F1093" s="11" t="str">
        <f>VLOOKUP(Table1[[#This Row],[pID]],FIFAdata5626[],7,FALSE)</f>
        <v>MID</v>
      </c>
      <c r="G1093" s="23">
        <v>49.000000000000007</v>
      </c>
      <c r="H1093" s="11">
        <f>VLOOKUP(Table1[[#This Row],[pID]],FIFAdata5626[],8,FALSE)</f>
        <v>4.9000000000000004</v>
      </c>
      <c r="I1093" s="28" t="str">
        <f>IF(VLOOKUP(Table1[[#This Row],[pID]],FIFAdata5626[],9,FALSE)="playing","In the squad","Not selected")</f>
        <v>In the squad</v>
      </c>
      <c r="J1093" s="11" t="str">
        <f>VLOOKUP(Table1[[#This Row],[Team]],Table2[],10,)</f>
        <v>Pot 2</v>
      </c>
      <c r="K1093" s="11" t="str">
        <f>VLOOKUP(Table1[[#This Row],[Team]],Table2[],11,)</f>
        <v>Group I</v>
      </c>
      <c r="L1093" s="1"/>
      <c r="M1093" s="36">
        <v>0.72</v>
      </c>
      <c r="N1093" s="37">
        <v>0.3</v>
      </c>
      <c r="O1093" s="37">
        <v>0.14000000000000001</v>
      </c>
      <c r="P1093" s="37">
        <v>0.06</v>
      </c>
      <c r="Q1093" s="38">
        <v>0.02</v>
      </c>
      <c r="R1093" s="39" t="b">
        <v>0</v>
      </c>
      <c r="S1093" s="11"/>
      <c r="T1093" s="44"/>
    </row>
    <row r="1094" spans="1:20" ht="20.100000000000001" hidden="1" customHeight="1" x14ac:dyDescent="0.25">
      <c r="A1094">
        <v>1321</v>
      </c>
      <c r="B1094" t="s">
        <v>1100</v>
      </c>
      <c r="C1094" t="str">
        <f>VLOOKUP(Table1[[#This Row],[pID]],FIFAdata5626[],5,)</f>
        <v>Zaid Romero</v>
      </c>
      <c r="D1094" s="11" t="e" cm="1" vm="3">
        <f t="array" aca="1" ref="D1094" ca="1">_xlfn.FIELDVALUE(Table1[[#This Row],[Team]],"image")</f>
        <v>#VALUE!</v>
      </c>
      <c r="E1094" t="e" vm="4">
        <v>#VALUE!</v>
      </c>
      <c r="F1094" t="str">
        <f>VLOOKUP(Table1[[#This Row],[pID]],FIFAdata5626[],7,FALSE)</f>
        <v>DEF</v>
      </c>
      <c r="G1094" s="8">
        <v>58.333333333333336</v>
      </c>
      <c r="H1094">
        <f>VLOOKUP(Table1[[#This Row],[pID]],FIFAdata5626[],8,FALSE)</f>
        <v>3.5</v>
      </c>
      <c r="I1094" s="14" t="str">
        <f>IF(VLOOKUP(Table1[[#This Row],[pID]],FIFAdata5626[],9,FALSE)="playing","In the squad","Not selected")</f>
        <v>Not selected</v>
      </c>
      <c r="J1094" t="str">
        <f>VLOOKUP(Table1[[#This Row],[Team]],Table2[],10,)</f>
        <v>Pot 1</v>
      </c>
      <c r="K1094" t="str">
        <f>VLOOKUP(Table1[[#This Row],[Team]],Table2[],11,)</f>
        <v>Group J</v>
      </c>
      <c r="L1094" s="1" t="b">
        <v>0</v>
      </c>
      <c r="M1094" s="17">
        <v>0.96</v>
      </c>
      <c r="N1094" s="9">
        <v>0.67</v>
      </c>
      <c r="O1094" s="9">
        <v>0.47</v>
      </c>
      <c r="P1094" s="9">
        <v>0.26</v>
      </c>
      <c r="Q1094" s="16">
        <v>0.16</v>
      </c>
      <c r="R1094" s="18" t="b">
        <v>0</v>
      </c>
      <c r="T1094" s="13"/>
    </row>
    <row r="1095" spans="1:20" ht="20.100000000000001" hidden="1" customHeight="1" x14ac:dyDescent="0.25">
      <c r="A1095">
        <v>1322</v>
      </c>
      <c r="B1095" t="s">
        <v>1101</v>
      </c>
      <c r="C1095" t="str">
        <f>VLOOKUP(Table1[[#This Row],[pID]],FIFAdata5626[],5,)</f>
        <v>Lautaro Di Lollo</v>
      </c>
      <c r="D1095" s="11" t="e" cm="1" vm="3">
        <f t="array" aca="1" ref="D1095" ca="1">_xlfn.FIELDVALUE(Table1[[#This Row],[Team]],"image")</f>
        <v>#VALUE!</v>
      </c>
      <c r="E1095" t="e" vm="4">
        <v>#VALUE!</v>
      </c>
      <c r="F1095" t="str">
        <f>VLOOKUP(Table1[[#This Row],[pID]],FIFAdata5626[],7,FALSE)</f>
        <v>DEF</v>
      </c>
      <c r="G1095" s="8">
        <v>58.333333333333336</v>
      </c>
      <c r="H1095">
        <f>VLOOKUP(Table1[[#This Row],[pID]],FIFAdata5626[],8,FALSE)</f>
        <v>3.5</v>
      </c>
      <c r="I1095" s="14" t="str">
        <f>IF(VLOOKUP(Table1[[#This Row],[pID]],FIFAdata5626[],9,FALSE)="playing","In the squad","Not selected")</f>
        <v>Not selected</v>
      </c>
      <c r="J1095" t="str">
        <f>VLOOKUP(Table1[[#This Row],[Team]],Table2[],10,)</f>
        <v>Pot 1</v>
      </c>
      <c r="K1095" t="str">
        <f>VLOOKUP(Table1[[#This Row],[Team]],Table2[],11,)</f>
        <v>Group J</v>
      </c>
      <c r="L1095" s="1" t="b">
        <v>0</v>
      </c>
      <c r="M1095" s="17">
        <v>0.96</v>
      </c>
      <c r="N1095" s="9">
        <v>0.67</v>
      </c>
      <c r="O1095" s="9">
        <v>0.47</v>
      </c>
      <c r="P1095" s="9">
        <v>0.26</v>
      </c>
      <c r="Q1095" s="16">
        <v>0.16</v>
      </c>
      <c r="R1095" s="18" t="b">
        <v>0</v>
      </c>
      <c r="T1095" s="13"/>
    </row>
    <row r="1096" spans="1:20" ht="20.100000000000001" customHeight="1" thickBot="1" x14ac:dyDescent="0.3">
      <c r="A1096" s="20">
        <v>1695</v>
      </c>
      <c r="B1096" t="s">
        <v>1338</v>
      </c>
      <c r="C1096" s="22" t="str">
        <f>VLOOKUP(Table1[[#This Row],[pID]],FIFAdata5626[],5,)</f>
        <v>Bara Sapoko Ndiaye</v>
      </c>
      <c r="D1096" s="20" t="e" cm="1" vm="39">
        <f t="array" aca="1" ref="D1096" ca="1">_xlfn.FIELDVALUE(Table1[[#This Row],[Team]],"image")</f>
        <v>#VALUE!</v>
      </c>
      <c r="E1096" s="22" t="e" vm="40">
        <v>#VALUE!</v>
      </c>
      <c r="F1096" s="20" t="str">
        <f>VLOOKUP(Table1[[#This Row],[pID]],FIFAdata5626[],7,FALSE)</f>
        <v>MID</v>
      </c>
      <c r="G1096" s="24">
        <v>45</v>
      </c>
      <c r="H1096" s="20">
        <f>VLOOKUP(Table1[[#This Row],[pID]],FIFAdata5626[],8,FALSE)</f>
        <v>4.5</v>
      </c>
      <c r="I1096" s="30" t="str">
        <f>IF(VLOOKUP(Table1[[#This Row],[pID]],FIFAdata5626[],9,FALSE)="playing","In the squad","Not selected")</f>
        <v>In the squad</v>
      </c>
      <c r="J1096" s="20" t="str">
        <f>VLOOKUP(Table1[[#This Row],[Team]],Table2[],10,)</f>
        <v>Pot 2</v>
      </c>
      <c r="K1096" s="20" t="str">
        <f>VLOOKUP(Table1[[#This Row],[Team]],Table2[],11,)</f>
        <v>Group I</v>
      </c>
      <c r="L1096" s="1"/>
      <c r="M1096" s="40">
        <v>0.72</v>
      </c>
      <c r="N1096" s="41">
        <v>0.3</v>
      </c>
      <c r="O1096" s="41">
        <v>0.14000000000000001</v>
      </c>
      <c r="P1096" s="41">
        <v>0.06</v>
      </c>
      <c r="Q1096" s="42">
        <v>0.02</v>
      </c>
      <c r="R1096" s="43" t="b">
        <v>0</v>
      </c>
      <c r="S1096" s="20"/>
      <c r="T1096" s="45"/>
    </row>
    <row r="1097" spans="1:20" ht="20.100000000000001" hidden="1" customHeight="1" x14ac:dyDescent="0.25">
      <c r="A1097">
        <v>1324</v>
      </c>
      <c r="B1097" t="s">
        <v>1103</v>
      </c>
      <c r="C1097" t="str">
        <f>VLOOKUP(Table1[[#This Row],[pID]],FIFAdata5626[],5,)</f>
        <v>Kevin Mac Allister</v>
      </c>
      <c r="D1097" s="11" t="e" cm="1" vm="3">
        <f t="array" aca="1" ref="D1097" ca="1">_xlfn.FIELDVALUE(Table1[[#This Row],[Team]],"image")</f>
        <v>#VALUE!</v>
      </c>
      <c r="E1097" t="e" vm="4">
        <v>#VALUE!</v>
      </c>
      <c r="F1097" t="str">
        <f>VLOOKUP(Table1[[#This Row],[pID]],FIFAdata5626[],7,FALSE)</f>
        <v>DEF</v>
      </c>
      <c r="G1097" s="8">
        <v>63.333333333333329</v>
      </c>
      <c r="H1097">
        <f>VLOOKUP(Table1[[#This Row],[pID]],FIFAdata5626[],8,FALSE)</f>
        <v>3.8</v>
      </c>
      <c r="I1097" s="14" t="str">
        <f>IF(VLOOKUP(Table1[[#This Row],[pID]],FIFAdata5626[],9,FALSE)="playing","In the squad","Not selected")</f>
        <v>Not selected</v>
      </c>
      <c r="J1097" t="str">
        <f>VLOOKUP(Table1[[#This Row],[Team]],Table2[],10,)</f>
        <v>Pot 1</v>
      </c>
      <c r="K1097" t="str">
        <f>VLOOKUP(Table1[[#This Row],[Team]],Table2[],11,)</f>
        <v>Group J</v>
      </c>
      <c r="L1097" s="1" t="b">
        <v>0</v>
      </c>
      <c r="M1097" s="17">
        <v>0.96</v>
      </c>
      <c r="N1097" s="9">
        <v>0.67</v>
      </c>
      <c r="O1097" s="9">
        <v>0.47</v>
      </c>
      <c r="P1097" s="9">
        <v>0.26</v>
      </c>
      <c r="Q1097" s="16">
        <v>0.16</v>
      </c>
      <c r="R1097" s="18" t="b">
        <v>0</v>
      </c>
      <c r="T1097" s="13"/>
    </row>
    <row r="1098" spans="1:20" ht="20.100000000000001" customHeight="1" x14ac:dyDescent="0.25">
      <c r="A1098" s="11">
        <v>1041</v>
      </c>
      <c r="B1098" t="s">
        <v>863</v>
      </c>
      <c r="C1098" s="21" t="str">
        <f>VLOOKUP(Table1[[#This Row],[pID]],FIFAdata5626[],5,)</f>
        <v>Nicolas Jackson</v>
      </c>
      <c r="D1098" s="11" t="e" cm="1" vm="39">
        <f t="array" aca="1" ref="D1098" ca="1">_xlfn.FIELDVALUE(Table1[[#This Row],[Team]],"image")</f>
        <v>#VALUE!</v>
      </c>
      <c r="E1098" s="21" t="e" vm="40">
        <v>#VALUE!</v>
      </c>
      <c r="F1098" s="11" t="str">
        <f>VLOOKUP(Table1[[#This Row],[pID]],FIFAdata5626[],7,FALSE)</f>
        <v>FWD</v>
      </c>
      <c r="G1098" s="23">
        <v>63.809523809523817</v>
      </c>
      <c r="H1098" s="11">
        <f>VLOOKUP(Table1[[#This Row],[pID]],FIFAdata5626[],8,FALSE)</f>
        <v>6.7</v>
      </c>
      <c r="I1098" s="28" t="str">
        <f>IF(VLOOKUP(Table1[[#This Row],[pID]],FIFAdata5626[],9,FALSE)="playing","In the squad","Not selected")</f>
        <v>In the squad</v>
      </c>
      <c r="J1098" s="11" t="str">
        <f>VLOOKUP(Table1[[#This Row],[Team]],Table2[],10,)</f>
        <v>Pot 2</v>
      </c>
      <c r="K1098" s="11" t="str">
        <f>VLOOKUP(Table1[[#This Row],[Team]],Table2[],11,)</f>
        <v>Group I</v>
      </c>
      <c r="L1098" s="1"/>
      <c r="M1098" s="36">
        <v>0.72</v>
      </c>
      <c r="N1098" s="37">
        <v>0.3</v>
      </c>
      <c r="O1098" s="37">
        <v>0.14000000000000001</v>
      </c>
      <c r="P1098" s="37">
        <v>0.06</v>
      </c>
      <c r="Q1098" s="38">
        <v>0.02</v>
      </c>
      <c r="R1098" s="39" t="b">
        <v>0</v>
      </c>
      <c r="S1098" s="11"/>
      <c r="T1098" s="44"/>
    </row>
    <row r="1099" spans="1:20" ht="20.100000000000001" customHeight="1" x14ac:dyDescent="0.25">
      <c r="A1099" s="11">
        <v>1046</v>
      </c>
      <c r="B1099" t="s">
        <v>866</v>
      </c>
      <c r="C1099" s="21" t="str">
        <f>VLOOKUP(Table1[[#This Row],[pID]],FIFAdata5626[],5,)</f>
        <v>Assane Diao</v>
      </c>
      <c r="D1099" s="11" t="e" cm="1" vm="39">
        <f t="array" aca="1" ref="D1099" ca="1">_xlfn.FIELDVALUE(Table1[[#This Row],[Team]],"image")</f>
        <v>#VALUE!</v>
      </c>
      <c r="E1099" s="21" t="e" vm="40">
        <v>#VALUE!</v>
      </c>
      <c r="F1099" s="11" t="str">
        <f>VLOOKUP(Table1[[#This Row],[pID]],FIFAdata5626[],7,FALSE)</f>
        <v>FWD</v>
      </c>
      <c r="G1099" s="23">
        <v>46.666666666666664</v>
      </c>
      <c r="H1099" s="11">
        <f>VLOOKUP(Table1[[#This Row],[pID]],FIFAdata5626[],8,FALSE)</f>
        <v>4.9000000000000004</v>
      </c>
      <c r="I1099" s="28" t="str">
        <f>IF(VLOOKUP(Table1[[#This Row],[pID]],FIFAdata5626[],9,FALSE)="playing","In the squad","Not selected")</f>
        <v>In the squad</v>
      </c>
      <c r="J1099" s="11" t="str">
        <f>VLOOKUP(Table1[[#This Row],[Team]],Table2[],10,)</f>
        <v>Pot 2</v>
      </c>
      <c r="K1099" s="11" t="str">
        <f>VLOOKUP(Table1[[#This Row],[Team]],Table2[],11,)</f>
        <v>Group I</v>
      </c>
      <c r="L1099" s="1"/>
      <c r="M1099" s="36">
        <v>0.72</v>
      </c>
      <c r="N1099" s="37">
        <v>0.3</v>
      </c>
      <c r="O1099" s="37">
        <v>0.14000000000000001</v>
      </c>
      <c r="P1099" s="37">
        <v>0.06</v>
      </c>
      <c r="Q1099" s="38">
        <v>0.02</v>
      </c>
      <c r="R1099" s="39" t="b">
        <v>0</v>
      </c>
      <c r="S1099" s="11"/>
      <c r="T1099" s="44"/>
    </row>
    <row r="1100" spans="1:20" ht="20.100000000000001" hidden="1" customHeight="1" x14ac:dyDescent="0.25">
      <c r="A1100">
        <v>1327</v>
      </c>
      <c r="B1100" t="s">
        <v>1106</v>
      </c>
      <c r="C1100" t="str">
        <f>VLOOKUP(Table1[[#This Row],[pID]],FIFAdata5626[],5,)</f>
        <v>Emiliano Buendía</v>
      </c>
      <c r="D1100" s="11" t="e" cm="1" vm="3">
        <f t="array" aca="1" ref="D1100" ca="1">_xlfn.FIELDVALUE(Table1[[#This Row],[Team]],"image")</f>
        <v>#VALUE!</v>
      </c>
      <c r="E1100" t="e" vm="4">
        <v>#VALUE!</v>
      </c>
      <c r="F1100" t="str">
        <f>VLOOKUP(Table1[[#This Row],[pID]],FIFAdata5626[],7,FALSE)</f>
        <v>MID</v>
      </c>
      <c r="G1100" s="8">
        <v>65</v>
      </c>
      <c r="H1100">
        <f>VLOOKUP(Table1[[#This Row],[pID]],FIFAdata5626[],8,FALSE)</f>
        <v>6.5</v>
      </c>
      <c r="I1100" s="14" t="str">
        <f>IF(VLOOKUP(Table1[[#This Row],[pID]],FIFAdata5626[],9,FALSE)="playing","In the squad","Not selected")</f>
        <v>Not selected</v>
      </c>
      <c r="J1100" t="str">
        <f>VLOOKUP(Table1[[#This Row],[Team]],Table2[],10,)</f>
        <v>Pot 1</v>
      </c>
      <c r="K1100" t="str">
        <f>VLOOKUP(Table1[[#This Row],[Team]],Table2[],11,)</f>
        <v>Group J</v>
      </c>
      <c r="L1100" s="1" t="b">
        <v>0</v>
      </c>
      <c r="M1100" s="17">
        <v>0.96</v>
      </c>
      <c r="N1100" s="9">
        <v>0.67</v>
      </c>
      <c r="O1100" s="9">
        <v>0.47</v>
      </c>
      <c r="P1100" s="9">
        <v>0.26</v>
      </c>
      <c r="Q1100" s="16">
        <v>0.16</v>
      </c>
      <c r="R1100" s="18" t="b">
        <v>0</v>
      </c>
      <c r="T1100" s="13"/>
    </row>
    <row r="1101" spans="1:20" ht="20.100000000000001" hidden="1" customHeight="1" x14ac:dyDescent="0.25">
      <c r="A1101">
        <v>1328</v>
      </c>
      <c r="B1101" t="s">
        <v>1107</v>
      </c>
      <c r="C1101" t="str">
        <f>VLOOKUP(Table1[[#This Row],[pID]],FIFAdata5626[],5,)</f>
        <v>Aníbal Moreno</v>
      </c>
      <c r="D1101" s="11" t="e" cm="1" vm="3">
        <f t="array" aca="1" ref="D1101" ca="1">_xlfn.FIELDVALUE(Table1[[#This Row],[Team]],"image")</f>
        <v>#VALUE!</v>
      </c>
      <c r="E1101" t="e" vm="4">
        <v>#VALUE!</v>
      </c>
      <c r="F1101" t="str">
        <f>VLOOKUP(Table1[[#This Row],[pID]],FIFAdata5626[],7,FALSE)</f>
        <v>MID</v>
      </c>
      <c r="G1101" s="8">
        <v>50</v>
      </c>
      <c r="H1101">
        <f>VLOOKUP(Table1[[#This Row],[pID]],FIFAdata5626[],8,FALSE)</f>
        <v>5</v>
      </c>
      <c r="I1101" s="14" t="str">
        <f>IF(VLOOKUP(Table1[[#This Row],[pID]],FIFAdata5626[],9,FALSE)="playing","In the squad","Not selected")</f>
        <v>Not selected</v>
      </c>
      <c r="J1101" t="str">
        <f>VLOOKUP(Table1[[#This Row],[Team]],Table2[],10,)</f>
        <v>Pot 1</v>
      </c>
      <c r="K1101" t="str">
        <f>VLOOKUP(Table1[[#This Row],[Team]],Table2[],11,)</f>
        <v>Group J</v>
      </c>
      <c r="L1101" s="1" t="b">
        <v>0</v>
      </c>
      <c r="M1101" s="17">
        <v>0.96</v>
      </c>
      <c r="N1101" s="9">
        <v>0.67</v>
      </c>
      <c r="O1101" s="9">
        <v>0.47</v>
      </c>
      <c r="P1101" s="9">
        <v>0.26</v>
      </c>
      <c r="Q1101" s="16">
        <v>0.16</v>
      </c>
      <c r="R1101" s="18" t="b">
        <v>0</v>
      </c>
      <c r="T1101" s="13"/>
    </row>
    <row r="1102" spans="1:20" ht="20.100000000000001" hidden="1" customHeight="1" x14ac:dyDescent="0.25">
      <c r="A1102">
        <v>1329</v>
      </c>
      <c r="B1102" t="s">
        <v>1108</v>
      </c>
      <c r="C1102" t="str">
        <f>VLOOKUP(Table1[[#This Row],[pID]],FIFAdata5626[],5,)</f>
        <v>Equi Fernández</v>
      </c>
      <c r="D1102" s="11" t="e" cm="1" vm="3">
        <f t="array" aca="1" ref="D1102" ca="1">_xlfn.FIELDVALUE(Table1[[#This Row],[Team]],"image")</f>
        <v>#VALUE!</v>
      </c>
      <c r="E1102" t="e" vm="4">
        <v>#VALUE!</v>
      </c>
      <c r="F1102" t="str">
        <f>VLOOKUP(Table1[[#This Row],[pID]],FIFAdata5626[],7,FALSE)</f>
        <v>MID</v>
      </c>
      <c r="G1102" s="8">
        <v>50</v>
      </c>
      <c r="H1102">
        <f>VLOOKUP(Table1[[#This Row],[pID]],FIFAdata5626[],8,FALSE)</f>
        <v>5</v>
      </c>
      <c r="I1102" s="14" t="str">
        <f>IF(VLOOKUP(Table1[[#This Row],[pID]],FIFAdata5626[],9,FALSE)="playing","In the squad","Not selected")</f>
        <v>Not selected</v>
      </c>
      <c r="J1102" t="str">
        <f>VLOOKUP(Table1[[#This Row],[Team]],Table2[],10,)</f>
        <v>Pot 1</v>
      </c>
      <c r="K1102" t="str">
        <f>VLOOKUP(Table1[[#This Row],[Team]],Table2[],11,)</f>
        <v>Group J</v>
      </c>
      <c r="L1102" s="1" t="b">
        <v>0</v>
      </c>
      <c r="M1102" s="17">
        <v>0.96</v>
      </c>
      <c r="N1102" s="9">
        <v>0.67</v>
      </c>
      <c r="O1102" s="9">
        <v>0.47</v>
      </c>
      <c r="P1102" s="9">
        <v>0.26</v>
      </c>
      <c r="Q1102" s="16">
        <v>0.16</v>
      </c>
      <c r="R1102" s="18" t="b">
        <v>0</v>
      </c>
      <c r="T1102" s="13"/>
    </row>
    <row r="1103" spans="1:20" ht="20.100000000000001" hidden="1" customHeight="1" x14ac:dyDescent="0.25">
      <c r="A1103">
        <v>1330</v>
      </c>
      <c r="B1103" t="s">
        <v>1109</v>
      </c>
      <c r="C1103" t="str">
        <f>VLOOKUP(Table1[[#This Row],[pID]],FIFAdata5626[],5,)</f>
        <v>Guido Rodríguez</v>
      </c>
      <c r="D1103" s="11" t="e" cm="1" vm="3">
        <f t="array" aca="1" ref="D1103" ca="1">_xlfn.FIELDVALUE(Table1[[#This Row],[Team]],"image")</f>
        <v>#VALUE!</v>
      </c>
      <c r="E1103" t="e" vm="4">
        <v>#VALUE!</v>
      </c>
      <c r="F1103" t="str">
        <f>VLOOKUP(Table1[[#This Row],[pID]],FIFAdata5626[],7,FALSE)</f>
        <v>MID</v>
      </c>
      <c r="G1103" s="8">
        <v>55.999999999999993</v>
      </c>
      <c r="H1103">
        <f>VLOOKUP(Table1[[#This Row],[pID]],FIFAdata5626[],8,FALSE)</f>
        <v>5.6</v>
      </c>
      <c r="I1103" s="14" t="str">
        <f>IF(VLOOKUP(Table1[[#This Row],[pID]],FIFAdata5626[],9,FALSE)="playing","In the squad","Not selected")</f>
        <v>Not selected</v>
      </c>
      <c r="J1103" t="str">
        <f>VLOOKUP(Table1[[#This Row],[Team]],Table2[],10,)</f>
        <v>Pot 1</v>
      </c>
      <c r="K1103" t="str">
        <f>VLOOKUP(Table1[[#This Row],[Team]],Table2[],11,)</f>
        <v>Group J</v>
      </c>
      <c r="L1103" s="1" t="b">
        <v>0</v>
      </c>
      <c r="M1103" s="17">
        <v>0.96</v>
      </c>
      <c r="N1103" s="9">
        <v>0.67</v>
      </c>
      <c r="O1103" s="9">
        <v>0.47</v>
      </c>
      <c r="P1103" s="9">
        <v>0.26</v>
      </c>
      <c r="Q1103" s="16">
        <v>0.16</v>
      </c>
      <c r="R1103" s="18" t="b">
        <v>0</v>
      </c>
      <c r="T1103" s="13"/>
    </row>
    <row r="1104" spans="1:20" ht="20.100000000000001" hidden="1" customHeight="1" x14ac:dyDescent="0.25">
      <c r="A1104">
        <v>1331</v>
      </c>
      <c r="B1104" t="s">
        <v>1110</v>
      </c>
      <c r="C1104" t="str">
        <f>VLOOKUP(Table1[[#This Row],[pID]],FIFAdata5626[],5,)</f>
        <v>Alan Varela</v>
      </c>
      <c r="D1104" s="11" t="e" cm="1" vm="3">
        <f t="array" aca="1" ref="D1104" ca="1">_xlfn.FIELDVALUE(Table1[[#This Row],[Team]],"image")</f>
        <v>#VALUE!</v>
      </c>
      <c r="E1104" t="e" vm="4">
        <v>#VALUE!</v>
      </c>
      <c r="F1104" t="str">
        <f>VLOOKUP(Table1[[#This Row],[pID]],FIFAdata5626[],7,FALSE)</f>
        <v>MID</v>
      </c>
      <c r="G1104" s="8">
        <v>50</v>
      </c>
      <c r="H1104">
        <f>VLOOKUP(Table1[[#This Row],[pID]],FIFAdata5626[],8,FALSE)</f>
        <v>5</v>
      </c>
      <c r="I1104" s="14" t="str">
        <f>IF(VLOOKUP(Table1[[#This Row],[pID]],FIFAdata5626[],9,FALSE)="playing","In the squad","Not selected")</f>
        <v>Not selected</v>
      </c>
      <c r="J1104" t="str">
        <f>VLOOKUP(Table1[[#This Row],[Team]],Table2[],10,)</f>
        <v>Pot 1</v>
      </c>
      <c r="K1104" t="str">
        <f>VLOOKUP(Table1[[#This Row],[Team]],Table2[],11,)</f>
        <v>Group J</v>
      </c>
      <c r="L1104" s="1" t="b">
        <v>0</v>
      </c>
      <c r="M1104" s="17">
        <v>0.96</v>
      </c>
      <c r="N1104" s="9">
        <v>0.67</v>
      </c>
      <c r="O1104" s="9">
        <v>0.47</v>
      </c>
      <c r="P1104" s="9">
        <v>0.26</v>
      </c>
      <c r="Q1104" s="16">
        <v>0.16</v>
      </c>
      <c r="R1104" s="18" t="b">
        <v>0</v>
      </c>
      <c r="T1104" s="13"/>
    </row>
    <row r="1105" spans="1:20" ht="20.100000000000001" hidden="1" customHeight="1" x14ac:dyDescent="0.25">
      <c r="A1105">
        <v>1332</v>
      </c>
      <c r="B1105" t="s">
        <v>1111</v>
      </c>
      <c r="C1105" t="str">
        <f>VLOOKUP(Table1[[#This Row],[pID]],FIFAdata5626[],5,)</f>
        <v>Tomás Aranda</v>
      </c>
      <c r="D1105" s="11" t="e" cm="1" vm="3">
        <f t="array" aca="1" ref="D1105" ca="1">_xlfn.FIELDVALUE(Table1[[#This Row],[Team]],"image")</f>
        <v>#VALUE!</v>
      </c>
      <c r="E1105" t="e" vm="4">
        <v>#VALUE!</v>
      </c>
      <c r="F1105" t="str">
        <f>VLOOKUP(Table1[[#This Row],[pID]],FIFAdata5626[],7,FALSE)</f>
        <v>MID</v>
      </c>
      <c r="G1105" s="8">
        <v>43</v>
      </c>
      <c r="H1105">
        <f>VLOOKUP(Table1[[#This Row],[pID]],FIFAdata5626[],8,FALSE)</f>
        <v>4.3</v>
      </c>
      <c r="I1105" s="14" t="str">
        <f>IF(VLOOKUP(Table1[[#This Row],[pID]],FIFAdata5626[],9,FALSE)="playing","In the squad","Not selected")</f>
        <v>Not selected</v>
      </c>
      <c r="J1105" t="str">
        <f>VLOOKUP(Table1[[#This Row],[Team]],Table2[],10,)</f>
        <v>Pot 1</v>
      </c>
      <c r="K1105" t="str">
        <f>VLOOKUP(Table1[[#This Row],[Team]],Table2[],11,)</f>
        <v>Group J</v>
      </c>
      <c r="L1105" s="1" t="b">
        <v>0</v>
      </c>
      <c r="M1105" s="17">
        <v>0.96</v>
      </c>
      <c r="N1105" s="9">
        <v>0.67</v>
      </c>
      <c r="O1105" s="9">
        <v>0.47</v>
      </c>
      <c r="P1105" s="9">
        <v>0.26</v>
      </c>
      <c r="Q1105" s="16">
        <v>0.16</v>
      </c>
      <c r="R1105" s="18" t="b">
        <v>0</v>
      </c>
      <c r="T1105" s="13"/>
    </row>
    <row r="1106" spans="1:20" ht="20.100000000000001" hidden="1" customHeight="1" x14ac:dyDescent="0.25">
      <c r="A1106">
        <v>1333</v>
      </c>
      <c r="B1106" t="s">
        <v>1112</v>
      </c>
      <c r="C1106" t="str">
        <f>VLOOKUP(Table1[[#This Row],[pID]],FIFAdata5626[],5,)</f>
        <v>Nicolás Domínguez</v>
      </c>
      <c r="D1106" s="11" t="e" cm="1" vm="3">
        <f t="array" aca="1" ref="D1106" ca="1">_xlfn.FIELDVALUE(Table1[[#This Row],[Team]],"image")</f>
        <v>#VALUE!</v>
      </c>
      <c r="E1106" t="e" vm="4">
        <v>#VALUE!</v>
      </c>
      <c r="F1106" t="str">
        <f>VLOOKUP(Table1[[#This Row],[pID]],FIFAdata5626[],7,FALSE)</f>
        <v>MID</v>
      </c>
      <c r="G1106" s="8">
        <v>50</v>
      </c>
      <c r="H1106">
        <f>VLOOKUP(Table1[[#This Row],[pID]],FIFAdata5626[],8,FALSE)</f>
        <v>5</v>
      </c>
      <c r="I1106" s="14" t="str">
        <f>IF(VLOOKUP(Table1[[#This Row],[pID]],FIFAdata5626[],9,FALSE)="playing","In the squad","Not selected")</f>
        <v>Not selected</v>
      </c>
      <c r="J1106" t="str">
        <f>VLOOKUP(Table1[[#This Row],[Team]],Table2[],10,)</f>
        <v>Pot 1</v>
      </c>
      <c r="K1106" t="str">
        <f>VLOOKUP(Table1[[#This Row],[Team]],Table2[],11,)</f>
        <v>Group J</v>
      </c>
      <c r="L1106" s="1" t="b">
        <v>0</v>
      </c>
      <c r="M1106" s="17">
        <v>0.96</v>
      </c>
      <c r="N1106" s="9">
        <v>0.67</v>
      </c>
      <c r="O1106" s="9">
        <v>0.47</v>
      </c>
      <c r="P1106" s="9">
        <v>0.26</v>
      </c>
      <c r="Q1106" s="16">
        <v>0.16</v>
      </c>
      <c r="R1106" s="18" t="b">
        <v>0</v>
      </c>
      <c r="T1106" s="13"/>
    </row>
    <row r="1107" spans="1:20" ht="20.100000000000001" hidden="1" customHeight="1" x14ac:dyDescent="0.25">
      <c r="A1107">
        <v>1334</v>
      </c>
      <c r="B1107" t="s">
        <v>1113</v>
      </c>
      <c r="C1107" t="str">
        <f>VLOOKUP(Table1[[#This Row],[pID]],FIFAdata5626[],5,)</f>
        <v>Claudio Echeverri</v>
      </c>
      <c r="D1107" s="11" t="e" cm="1" vm="3">
        <f t="array" aca="1" ref="D1107" ca="1">_xlfn.FIELDVALUE(Table1[[#This Row],[Team]],"image")</f>
        <v>#VALUE!</v>
      </c>
      <c r="E1107" t="e" vm="4">
        <v>#VALUE!</v>
      </c>
      <c r="F1107" t="str">
        <f>VLOOKUP(Table1[[#This Row],[pID]],FIFAdata5626[],7,FALSE)</f>
        <v>MID</v>
      </c>
      <c r="G1107" s="8">
        <v>55.000000000000007</v>
      </c>
      <c r="H1107">
        <f>VLOOKUP(Table1[[#This Row],[pID]],FIFAdata5626[],8,FALSE)</f>
        <v>5.5</v>
      </c>
      <c r="I1107" s="14" t="str">
        <f>IF(VLOOKUP(Table1[[#This Row],[pID]],FIFAdata5626[],9,FALSE)="playing","In the squad","Not selected")</f>
        <v>Not selected</v>
      </c>
      <c r="J1107" t="str">
        <f>VLOOKUP(Table1[[#This Row],[Team]],Table2[],10,)</f>
        <v>Pot 1</v>
      </c>
      <c r="K1107" t="str">
        <f>VLOOKUP(Table1[[#This Row],[Team]],Table2[],11,)</f>
        <v>Group J</v>
      </c>
      <c r="L1107" s="1" t="b">
        <v>0</v>
      </c>
      <c r="M1107" s="17">
        <v>0.96</v>
      </c>
      <c r="N1107" s="9">
        <v>0.67</v>
      </c>
      <c r="O1107" s="9">
        <v>0.47</v>
      </c>
      <c r="P1107" s="9">
        <v>0.26</v>
      </c>
      <c r="Q1107" s="16">
        <v>0.16</v>
      </c>
      <c r="R1107" s="18" t="b">
        <v>0</v>
      </c>
      <c r="T1107" s="13"/>
    </row>
    <row r="1108" spans="1:20" ht="20.100000000000001" hidden="1" customHeight="1" x14ac:dyDescent="0.25">
      <c r="A1108">
        <v>1335</v>
      </c>
      <c r="B1108" t="s">
        <v>1114</v>
      </c>
      <c r="C1108" t="str">
        <f>VLOOKUP(Table1[[#This Row],[pID]],FIFAdata5626[],5,)</f>
        <v>Matías Soulé</v>
      </c>
      <c r="D1108" s="11" t="e" cm="1" vm="3">
        <f t="array" aca="1" ref="D1108" ca="1">_xlfn.FIELDVALUE(Table1[[#This Row],[Team]],"image")</f>
        <v>#VALUE!</v>
      </c>
      <c r="E1108" t="e" vm="4">
        <v>#VALUE!</v>
      </c>
      <c r="F1108" t="str">
        <f>VLOOKUP(Table1[[#This Row],[pID]],FIFAdata5626[],7,FALSE)</f>
        <v>MID</v>
      </c>
      <c r="G1108" s="8">
        <v>62</v>
      </c>
      <c r="H1108">
        <f>VLOOKUP(Table1[[#This Row],[pID]],FIFAdata5626[],8,FALSE)</f>
        <v>6.2</v>
      </c>
      <c r="I1108" s="14" t="str">
        <f>IF(VLOOKUP(Table1[[#This Row],[pID]],FIFAdata5626[],9,FALSE)="playing","In the squad","Not selected")</f>
        <v>Not selected</v>
      </c>
      <c r="J1108" t="str">
        <f>VLOOKUP(Table1[[#This Row],[Team]],Table2[],10,)</f>
        <v>Pot 1</v>
      </c>
      <c r="K1108" t="str">
        <f>VLOOKUP(Table1[[#This Row],[Team]],Table2[],11,)</f>
        <v>Group J</v>
      </c>
      <c r="L1108" s="1" t="b">
        <v>0</v>
      </c>
      <c r="M1108" s="17">
        <v>0.96</v>
      </c>
      <c r="N1108" s="9">
        <v>0.67</v>
      </c>
      <c r="O1108" s="9">
        <v>0.47</v>
      </c>
      <c r="P1108" s="9">
        <v>0.26</v>
      </c>
      <c r="Q1108" s="16">
        <v>0.16</v>
      </c>
      <c r="R1108" s="18" t="b">
        <v>0</v>
      </c>
      <c r="T1108" s="13"/>
    </row>
    <row r="1109" spans="1:20" ht="20.100000000000001" hidden="1" customHeight="1" x14ac:dyDescent="0.25">
      <c r="A1109">
        <v>1336</v>
      </c>
      <c r="B1109" t="s">
        <v>1115</v>
      </c>
      <c r="C1109" t="str">
        <f>VLOOKUP(Table1[[#This Row],[pID]],FIFAdata5626[],5,)</f>
        <v>Nicolás Capaldo</v>
      </c>
      <c r="D1109" s="11" t="e" cm="1" vm="3">
        <f t="array" aca="1" ref="D1109" ca="1">_xlfn.FIELDVALUE(Table1[[#This Row],[Team]],"image")</f>
        <v>#VALUE!</v>
      </c>
      <c r="E1109" t="e" vm="4">
        <v>#VALUE!</v>
      </c>
      <c r="F1109" t="str">
        <f>VLOOKUP(Table1[[#This Row],[pID]],FIFAdata5626[],7,FALSE)</f>
        <v>MID</v>
      </c>
      <c r="G1109" s="8">
        <v>50</v>
      </c>
      <c r="H1109">
        <f>VLOOKUP(Table1[[#This Row],[pID]],FIFAdata5626[],8,FALSE)</f>
        <v>5</v>
      </c>
      <c r="I1109" s="14" t="str">
        <f>IF(VLOOKUP(Table1[[#This Row],[pID]],FIFAdata5626[],9,FALSE)="playing","In the squad","Not selected")</f>
        <v>Not selected</v>
      </c>
      <c r="J1109" t="str">
        <f>VLOOKUP(Table1[[#This Row],[Team]],Table2[],10,)</f>
        <v>Pot 1</v>
      </c>
      <c r="K1109" t="str">
        <f>VLOOKUP(Table1[[#This Row],[Team]],Table2[],11,)</f>
        <v>Group J</v>
      </c>
      <c r="L1109" s="1" t="b">
        <v>0</v>
      </c>
      <c r="M1109" s="17">
        <v>0.96</v>
      </c>
      <c r="N1109" s="9">
        <v>0.67</v>
      </c>
      <c r="O1109" s="9">
        <v>0.47</v>
      </c>
      <c r="P1109" s="9">
        <v>0.26</v>
      </c>
      <c r="Q1109" s="16">
        <v>0.16</v>
      </c>
      <c r="R1109" s="18" t="b">
        <v>0</v>
      </c>
      <c r="T1109" s="13"/>
    </row>
    <row r="1110" spans="1:20" ht="20.100000000000001" hidden="1" customHeight="1" x14ac:dyDescent="0.25">
      <c r="A1110">
        <v>1337</v>
      </c>
      <c r="B1110" t="s">
        <v>1116</v>
      </c>
      <c r="C1110" t="str">
        <f>VLOOKUP(Table1[[#This Row],[pID]],FIFAdata5626[],5,)</f>
        <v>Milton Delgado</v>
      </c>
      <c r="D1110" s="11" t="e" cm="1" vm="3">
        <f t="array" aca="1" ref="D1110" ca="1">_xlfn.FIELDVALUE(Table1[[#This Row],[Team]],"image")</f>
        <v>#VALUE!</v>
      </c>
      <c r="E1110" t="e" vm="4">
        <v>#VALUE!</v>
      </c>
      <c r="F1110" t="str">
        <f>VLOOKUP(Table1[[#This Row],[pID]],FIFAdata5626[],7,FALSE)</f>
        <v>MID</v>
      </c>
      <c r="G1110" s="8">
        <v>42.000000000000007</v>
      </c>
      <c r="H1110">
        <f>VLOOKUP(Table1[[#This Row],[pID]],FIFAdata5626[],8,FALSE)</f>
        <v>4.2</v>
      </c>
      <c r="I1110" s="14" t="str">
        <f>IF(VLOOKUP(Table1[[#This Row],[pID]],FIFAdata5626[],9,FALSE)="playing","In the squad","Not selected")</f>
        <v>Not selected</v>
      </c>
      <c r="J1110" t="str">
        <f>VLOOKUP(Table1[[#This Row],[Team]],Table2[],10,)</f>
        <v>Pot 1</v>
      </c>
      <c r="K1110" t="str">
        <f>VLOOKUP(Table1[[#This Row],[Team]],Table2[],11,)</f>
        <v>Group J</v>
      </c>
      <c r="L1110" s="1" t="b">
        <v>0</v>
      </c>
      <c r="M1110" s="17">
        <v>0.96</v>
      </c>
      <c r="N1110" s="9">
        <v>0.67</v>
      </c>
      <c r="O1110" s="9">
        <v>0.47</v>
      </c>
      <c r="P1110" s="9">
        <v>0.26</v>
      </c>
      <c r="Q1110" s="16">
        <v>0.16</v>
      </c>
      <c r="R1110" s="18" t="b">
        <v>0</v>
      </c>
      <c r="T1110" s="13"/>
    </row>
    <row r="1111" spans="1:20" ht="20.100000000000001" customHeight="1" x14ac:dyDescent="0.25">
      <c r="A1111" s="11">
        <v>1047</v>
      </c>
      <c r="B1111" t="s">
        <v>867</v>
      </c>
      <c r="C1111" s="21" t="str">
        <f>VLOOKUP(Table1[[#This Row],[pID]],FIFAdata5626[],5,)</f>
        <v>Cherif Ndiaye</v>
      </c>
      <c r="D1111" s="11" t="e" cm="1" vm="39">
        <f t="array" aca="1" ref="D1111" ca="1">_xlfn.FIELDVALUE(Table1[[#This Row],[Team]],"image")</f>
        <v>#VALUE!</v>
      </c>
      <c r="E1111" s="21" t="e" vm="40">
        <v>#VALUE!</v>
      </c>
      <c r="F1111" s="11" t="str">
        <f>VLOOKUP(Table1[[#This Row],[pID]],FIFAdata5626[],7,FALSE)</f>
        <v>FWD</v>
      </c>
      <c r="G1111" s="23">
        <v>46.666666666666664</v>
      </c>
      <c r="H1111" s="11">
        <f>VLOOKUP(Table1[[#This Row],[pID]],FIFAdata5626[],8,FALSE)</f>
        <v>4.9000000000000004</v>
      </c>
      <c r="I1111" s="28" t="str">
        <f>IF(VLOOKUP(Table1[[#This Row],[pID]],FIFAdata5626[],9,FALSE)="playing","In the squad","Not selected")</f>
        <v>In the squad</v>
      </c>
      <c r="J1111" s="11" t="str">
        <f>VLOOKUP(Table1[[#This Row],[Team]],Table2[],10,)</f>
        <v>Pot 2</v>
      </c>
      <c r="K1111" s="11" t="str">
        <f>VLOOKUP(Table1[[#This Row],[Team]],Table2[],11,)</f>
        <v>Group I</v>
      </c>
      <c r="L1111" s="1"/>
      <c r="M1111" s="36">
        <v>0.72</v>
      </c>
      <c r="N1111" s="37">
        <v>0.3</v>
      </c>
      <c r="O1111" s="37">
        <v>0.14000000000000001</v>
      </c>
      <c r="P1111" s="37">
        <v>0.06</v>
      </c>
      <c r="Q1111" s="38">
        <v>0.02</v>
      </c>
      <c r="R1111" s="39" t="b">
        <v>0</v>
      </c>
      <c r="S1111" s="11"/>
      <c r="T1111" s="44"/>
    </row>
    <row r="1112" spans="1:20" ht="20.100000000000001" hidden="1" customHeight="1" x14ac:dyDescent="0.25">
      <c r="A1112">
        <v>1339</v>
      </c>
      <c r="B1112" t="s">
        <v>1118</v>
      </c>
      <c r="C1112" t="str">
        <f>VLOOKUP(Table1[[#This Row],[pID]],FIFAdata5626[],5,)</f>
        <v>Mateo Pellegrino</v>
      </c>
      <c r="D1112" s="11" t="e" cm="1" vm="3">
        <f t="array" aca="1" ref="D1112" ca="1">_xlfn.FIELDVALUE(Table1[[#This Row],[Team]],"image")</f>
        <v>#VALUE!</v>
      </c>
      <c r="E1112" t="e" vm="4">
        <v>#VALUE!</v>
      </c>
      <c r="F1112" t="str">
        <f>VLOOKUP(Table1[[#This Row],[pID]],FIFAdata5626[],7,FALSE)</f>
        <v>FWD</v>
      </c>
      <c r="G1112" s="8">
        <v>47.619047619047613</v>
      </c>
      <c r="H1112">
        <f>VLOOKUP(Table1[[#This Row],[pID]],FIFAdata5626[],8,FALSE)</f>
        <v>5</v>
      </c>
      <c r="I1112" s="15" t="str">
        <f>IF(VLOOKUP(Table1[[#This Row],[pID]],FIFAdata5626[],9,FALSE)="playing","In the squad","Not selected")</f>
        <v>Not selected</v>
      </c>
      <c r="J1112" t="str">
        <f>VLOOKUP(Table1[[#This Row],[Team]],Table2[],10,)</f>
        <v>Pot 1</v>
      </c>
      <c r="K1112" t="str">
        <f>VLOOKUP(Table1[[#This Row],[Team]],Table2[],11,)</f>
        <v>Group J</v>
      </c>
      <c r="L1112" s="2" t="b">
        <v>0</v>
      </c>
      <c r="M1112" s="17">
        <v>0.96</v>
      </c>
      <c r="N1112" s="9">
        <v>0.67</v>
      </c>
      <c r="O1112" s="9">
        <v>0.47</v>
      </c>
      <c r="P1112" s="9">
        <v>0.26</v>
      </c>
      <c r="Q1112" s="16">
        <v>0.16</v>
      </c>
      <c r="R1112" s="18" t="b">
        <v>0</v>
      </c>
      <c r="T1112" s="13"/>
    </row>
    <row r="1113" spans="1:20" ht="20.100000000000001" hidden="1" customHeight="1" x14ac:dyDescent="0.25">
      <c r="A1113">
        <v>1340</v>
      </c>
      <c r="B1113" t="s">
        <v>1119</v>
      </c>
      <c r="C1113" t="str">
        <f>VLOOKUP(Table1[[#This Row],[pID]],FIFAdata5626[],5,)</f>
        <v>Santiago Castro</v>
      </c>
      <c r="D1113" s="11" t="e" cm="1" vm="3">
        <f t="array" aca="1" ref="D1113" ca="1">_xlfn.FIELDVALUE(Table1[[#This Row],[Team]],"image")</f>
        <v>#VALUE!</v>
      </c>
      <c r="E1113" t="e" vm="4">
        <v>#VALUE!</v>
      </c>
      <c r="F1113" t="str">
        <f>VLOOKUP(Table1[[#This Row],[pID]],FIFAdata5626[],7,FALSE)</f>
        <v>FWD</v>
      </c>
      <c r="G1113" s="8">
        <v>57.142857142857139</v>
      </c>
      <c r="H1113">
        <f>VLOOKUP(Table1[[#This Row],[pID]],FIFAdata5626[],8,FALSE)</f>
        <v>6</v>
      </c>
      <c r="I1113" s="15" t="str">
        <f>IF(VLOOKUP(Table1[[#This Row],[pID]],FIFAdata5626[],9,FALSE)="playing","In the squad","Not selected")</f>
        <v>Not selected</v>
      </c>
      <c r="J1113" t="str">
        <f>VLOOKUP(Table1[[#This Row],[Team]],Table2[],10,)</f>
        <v>Pot 1</v>
      </c>
      <c r="K1113" t="str">
        <f>VLOOKUP(Table1[[#This Row],[Team]],Table2[],11,)</f>
        <v>Group J</v>
      </c>
      <c r="L1113" s="2" t="b">
        <v>0</v>
      </c>
      <c r="M1113" s="17">
        <v>0.96</v>
      </c>
      <c r="N1113" s="9">
        <v>0.67</v>
      </c>
      <c r="O1113" s="9">
        <v>0.47</v>
      </c>
      <c r="P1113" s="9">
        <v>0.26</v>
      </c>
      <c r="Q1113" s="16">
        <v>0.16</v>
      </c>
      <c r="R1113" s="18" t="b">
        <v>0</v>
      </c>
      <c r="T1113" s="13"/>
    </row>
    <row r="1114" spans="1:20" ht="20.100000000000001" customHeight="1" x14ac:dyDescent="0.25">
      <c r="A1114" s="11">
        <v>1048</v>
      </c>
      <c r="B1114" t="s">
        <v>868</v>
      </c>
      <c r="C1114" s="21" t="str">
        <f>VLOOKUP(Table1[[#This Row],[pID]],FIFAdata5626[],5,)</f>
        <v>Bamba Dieng</v>
      </c>
      <c r="D1114" s="11" t="e" cm="1" vm="39">
        <f t="array" aca="1" ref="D1114" ca="1">_xlfn.FIELDVALUE(Table1[[#This Row],[Team]],"image")</f>
        <v>#VALUE!</v>
      </c>
      <c r="E1114" s="21" t="e" vm="40">
        <v>#VALUE!</v>
      </c>
      <c r="F1114" s="11" t="str">
        <f>VLOOKUP(Table1[[#This Row],[pID]],FIFAdata5626[],7,FALSE)</f>
        <v>FWD</v>
      </c>
      <c r="G1114" s="23">
        <v>46.666666666666664</v>
      </c>
      <c r="H1114" s="11">
        <f>VLOOKUP(Table1[[#This Row],[pID]],FIFAdata5626[],8,FALSE)</f>
        <v>4.9000000000000004</v>
      </c>
      <c r="I1114" s="28" t="str">
        <f>IF(VLOOKUP(Table1[[#This Row],[pID]],FIFAdata5626[],9,FALSE)="playing","In the squad","Not selected")</f>
        <v>In the squad</v>
      </c>
      <c r="J1114" s="11" t="str">
        <f>VLOOKUP(Table1[[#This Row],[Team]],Table2[],10,)</f>
        <v>Pot 2</v>
      </c>
      <c r="K1114" s="11" t="str">
        <f>VLOOKUP(Table1[[#This Row],[Team]],Table2[],11,)</f>
        <v>Group I</v>
      </c>
      <c r="L1114" s="1"/>
      <c r="M1114" s="36">
        <v>0.72</v>
      </c>
      <c r="N1114" s="37">
        <v>0.3</v>
      </c>
      <c r="O1114" s="37">
        <v>0.14000000000000001</v>
      </c>
      <c r="P1114" s="37">
        <v>0.06</v>
      </c>
      <c r="Q1114" s="38">
        <v>0.02</v>
      </c>
      <c r="R1114" s="39" t="b">
        <v>0</v>
      </c>
      <c r="S1114" s="11"/>
      <c r="T1114" s="44"/>
    </row>
    <row r="1115" spans="1:20" ht="20.100000000000001" customHeight="1" x14ac:dyDescent="0.25">
      <c r="A1115" s="11">
        <v>1049</v>
      </c>
      <c r="B1115" t="s">
        <v>869</v>
      </c>
      <c r="C1115" s="21" t="str">
        <f>VLOOKUP(Table1[[#This Row],[pID]],FIFAdata5626[],5,)</f>
        <v>Ibrahim Mbaye</v>
      </c>
      <c r="D1115" s="11" t="e" cm="1" vm="39">
        <f t="array" aca="1" ref="D1115" ca="1">_xlfn.FIELDVALUE(Table1[[#This Row],[Team]],"image")</f>
        <v>#VALUE!</v>
      </c>
      <c r="E1115" s="21" t="e" vm="40">
        <v>#VALUE!</v>
      </c>
      <c r="F1115" s="11" t="str">
        <f>VLOOKUP(Table1[[#This Row],[pID]],FIFAdata5626[],7,FALSE)</f>
        <v>FWD</v>
      </c>
      <c r="G1115" s="23">
        <v>41.904761904761905</v>
      </c>
      <c r="H1115" s="11">
        <f>VLOOKUP(Table1[[#This Row],[pID]],FIFAdata5626[],8,FALSE)</f>
        <v>4.4000000000000004</v>
      </c>
      <c r="I1115" s="28" t="str">
        <f>IF(VLOOKUP(Table1[[#This Row],[pID]],FIFAdata5626[],9,FALSE)="playing","In the squad","Not selected")</f>
        <v>In the squad</v>
      </c>
      <c r="J1115" s="11" t="str">
        <f>VLOOKUP(Table1[[#This Row],[Team]],Table2[],10,)</f>
        <v>Pot 2</v>
      </c>
      <c r="K1115" s="11" t="str">
        <f>VLOOKUP(Table1[[#This Row],[Team]],Table2[],11,)</f>
        <v>Group I</v>
      </c>
      <c r="L1115" s="1"/>
      <c r="M1115" s="36">
        <v>0.72</v>
      </c>
      <c r="N1115" s="37">
        <v>0.3</v>
      </c>
      <c r="O1115" s="37">
        <v>0.14000000000000001</v>
      </c>
      <c r="P1115" s="37">
        <v>0.06</v>
      </c>
      <c r="Q1115" s="38">
        <v>0.02</v>
      </c>
      <c r="R1115" s="39" t="b">
        <v>0</v>
      </c>
      <c r="S1115" s="11"/>
      <c r="T1115" s="44"/>
    </row>
    <row r="1116" spans="1:20" ht="20.100000000000001" customHeight="1" x14ac:dyDescent="0.25">
      <c r="A1116" s="11">
        <v>1077</v>
      </c>
      <c r="B1116" t="s">
        <v>895</v>
      </c>
      <c r="C1116" s="21" t="str">
        <f>VLOOKUP(Table1[[#This Row],[pID]],FIFAdata5626[],5,)</f>
        <v>Ronwen Williams</v>
      </c>
      <c r="D1116" s="11" t="e" cm="1" vm="91">
        <f t="array" aca="1" ref="D1116" ca="1">_xlfn.FIELDVALUE(Table1[[#This Row],[Team]],"image")</f>
        <v>#VALUE!</v>
      </c>
      <c r="E1116" s="21" t="e" vm="92">
        <v>#VALUE!</v>
      </c>
      <c r="F1116" s="11" t="str">
        <f>VLOOKUP(Table1[[#This Row],[pID]],FIFAdata5626[],7,FALSE)</f>
        <v>GK</v>
      </c>
      <c r="G1116" s="23">
        <v>90</v>
      </c>
      <c r="H1116" s="11">
        <f>VLOOKUP(Table1[[#This Row],[pID]],FIFAdata5626[],8,FALSE)</f>
        <v>4.5</v>
      </c>
      <c r="I1116" s="28" t="str">
        <f>IF(VLOOKUP(Table1[[#This Row],[pID]],FIFAdata5626[],9,FALSE)="playing","In the squad","Not selected")</f>
        <v>In the squad</v>
      </c>
      <c r="J1116" s="11" t="str">
        <f>VLOOKUP(Table1[[#This Row],[Team]],Table2[],10,)</f>
        <v>Pot 3</v>
      </c>
      <c r="K1116" s="11" t="str">
        <f>VLOOKUP(Table1[[#This Row],[Team]],Table2[],11,)</f>
        <v>Group A</v>
      </c>
      <c r="L1116" s="1"/>
      <c r="M1116" s="36">
        <v>0.37</v>
      </c>
      <c r="N1116" s="37">
        <v>0.13</v>
      </c>
      <c r="O1116" s="37">
        <v>0.04</v>
      </c>
      <c r="P1116" s="37">
        <v>0.03</v>
      </c>
      <c r="Q1116" s="38">
        <v>0.01</v>
      </c>
      <c r="R1116" s="39" t="b">
        <v>0</v>
      </c>
      <c r="S1116" s="11"/>
      <c r="T1116" s="44"/>
    </row>
    <row r="1117" spans="1:20" ht="20.100000000000001" customHeight="1" x14ac:dyDescent="0.25">
      <c r="A1117" s="11">
        <v>1078</v>
      </c>
      <c r="B1117" t="s">
        <v>896</v>
      </c>
      <c r="C1117" s="21" t="str">
        <f>VLOOKUP(Table1[[#This Row],[pID]],FIFAdata5626[],5,)</f>
        <v>Ricardo Goss</v>
      </c>
      <c r="D1117" s="11" t="e" cm="1" vm="91">
        <f t="array" aca="1" ref="D1117" ca="1">_xlfn.FIELDVALUE(Table1[[#This Row],[Team]],"image")</f>
        <v>#VALUE!</v>
      </c>
      <c r="E1117" s="21" t="e" vm="92">
        <v>#VALUE!</v>
      </c>
      <c r="F1117" s="11" t="str">
        <f>VLOOKUP(Table1[[#This Row],[pID]],FIFAdata5626[],7,FALSE)</f>
        <v>GK</v>
      </c>
      <c r="G1117" s="23">
        <v>74</v>
      </c>
      <c r="H1117" s="11">
        <f>VLOOKUP(Table1[[#This Row],[pID]],FIFAdata5626[],8,FALSE)</f>
        <v>3.7</v>
      </c>
      <c r="I1117" s="28" t="str">
        <f>IF(VLOOKUP(Table1[[#This Row],[pID]],FIFAdata5626[],9,FALSE)="playing","In the squad","Not selected")</f>
        <v>In the squad</v>
      </c>
      <c r="J1117" s="11" t="str">
        <f>VLOOKUP(Table1[[#This Row],[Team]],Table2[],10,)</f>
        <v>Pot 3</v>
      </c>
      <c r="K1117" s="11" t="str">
        <f>VLOOKUP(Table1[[#This Row],[Team]],Table2[],11,)</f>
        <v>Group A</v>
      </c>
      <c r="L1117" s="1"/>
      <c r="M1117" s="36">
        <v>0.37</v>
      </c>
      <c r="N1117" s="37">
        <v>0.13</v>
      </c>
      <c r="O1117" s="37">
        <v>0.04</v>
      </c>
      <c r="P1117" s="37">
        <v>0.03</v>
      </c>
      <c r="Q1117" s="38">
        <v>0.01</v>
      </c>
      <c r="R1117" s="39" t="b">
        <v>0</v>
      </c>
      <c r="S1117" s="11"/>
      <c r="T1117" s="44"/>
    </row>
    <row r="1118" spans="1:20" ht="20.100000000000001" customHeight="1" x14ac:dyDescent="0.25">
      <c r="A1118" s="11">
        <v>1698</v>
      </c>
      <c r="B1118" t="s">
        <v>1341</v>
      </c>
      <c r="C1118" s="21" t="str">
        <f>VLOOKUP(Table1[[#This Row],[pID]],FIFAdata5626[],5,)</f>
        <v>Sipho Chaine</v>
      </c>
      <c r="D1118" s="11" t="e" cm="1" vm="91">
        <f t="array" aca="1" ref="D1118" ca="1">_xlfn.FIELDVALUE(Table1[[#This Row],[Team]],"image")</f>
        <v>#VALUE!</v>
      </c>
      <c r="E1118" s="21" t="e" vm="92">
        <v>#VALUE!</v>
      </c>
      <c r="F1118" s="11" t="str">
        <f>VLOOKUP(Table1[[#This Row],[pID]],FIFAdata5626[],7,FALSE)</f>
        <v>GK</v>
      </c>
      <c r="G1118" s="23">
        <v>74</v>
      </c>
      <c r="H1118" s="11">
        <f>VLOOKUP(Table1[[#This Row],[pID]],FIFAdata5626[],8,FALSE)</f>
        <v>3.7</v>
      </c>
      <c r="I1118" s="28" t="str">
        <f>IF(VLOOKUP(Table1[[#This Row],[pID]],FIFAdata5626[],9,FALSE)="playing","In the squad","Not selected")</f>
        <v>In the squad</v>
      </c>
      <c r="J1118" s="11" t="str">
        <f>VLOOKUP(Table1[[#This Row],[Team]],Table2[],10,)</f>
        <v>Pot 3</v>
      </c>
      <c r="K1118" s="11" t="str">
        <f>VLOOKUP(Table1[[#This Row],[Team]],Table2[],11,)</f>
        <v>Group A</v>
      </c>
      <c r="L1118" s="1"/>
      <c r="M1118" s="36">
        <v>0.37</v>
      </c>
      <c r="N1118" s="37">
        <v>0.13</v>
      </c>
      <c r="O1118" s="37">
        <v>0.04</v>
      </c>
      <c r="P1118" s="37">
        <v>0.03</v>
      </c>
      <c r="Q1118" s="38">
        <v>0.01</v>
      </c>
      <c r="R1118" s="39" t="b">
        <v>0</v>
      </c>
      <c r="S1118" s="11"/>
      <c r="T1118" s="44"/>
    </row>
    <row r="1119" spans="1:20" ht="20.100000000000001" customHeight="1" x14ac:dyDescent="0.25">
      <c r="A1119" s="11">
        <v>1063</v>
      </c>
      <c r="B1119" t="s">
        <v>882</v>
      </c>
      <c r="C1119" s="21" t="str">
        <f>VLOOKUP(Table1[[#This Row],[pID]],FIFAdata5626[],5,)</f>
        <v>Aubrey Modiba</v>
      </c>
      <c r="D1119" s="11" t="e" cm="1" vm="91">
        <f t="array" aca="1" ref="D1119" ca="1">_xlfn.FIELDVALUE(Table1[[#This Row],[Team]],"image")</f>
        <v>#VALUE!</v>
      </c>
      <c r="E1119" s="21" t="e" vm="92">
        <v>#VALUE!</v>
      </c>
      <c r="F1119" s="11" t="str">
        <f>VLOOKUP(Table1[[#This Row],[pID]],FIFAdata5626[],7,FALSE)</f>
        <v>DEF</v>
      </c>
      <c r="G1119" s="23">
        <v>61.666666666666671</v>
      </c>
      <c r="H1119" s="11">
        <f>VLOOKUP(Table1[[#This Row],[pID]],FIFAdata5626[],8,FALSE)</f>
        <v>3.7</v>
      </c>
      <c r="I1119" s="28" t="str">
        <f>IF(VLOOKUP(Table1[[#This Row],[pID]],FIFAdata5626[],9,FALSE)="playing","In the squad","Not selected")</f>
        <v>In the squad</v>
      </c>
      <c r="J1119" s="11" t="str">
        <f>VLOOKUP(Table1[[#This Row],[Team]],Table2[],10,)</f>
        <v>Pot 3</v>
      </c>
      <c r="K1119" s="11" t="str">
        <f>VLOOKUP(Table1[[#This Row],[Team]],Table2[],11,)</f>
        <v>Group A</v>
      </c>
      <c r="L1119" s="1"/>
      <c r="M1119" s="36">
        <v>0.37</v>
      </c>
      <c r="N1119" s="37">
        <v>0.13</v>
      </c>
      <c r="O1119" s="37">
        <v>0.04</v>
      </c>
      <c r="P1119" s="37">
        <v>0.03</v>
      </c>
      <c r="Q1119" s="38">
        <v>0.01</v>
      </c>
      <c r="R1119" s="39" t="b">
        <v>0</v>
      </c>
      <c r="S1119" s="11"/>
      <c r="T1119" s="44"/>
    </row>
    <row r="1120" spans="1:20" ht="20.100000000000001" customHeight="1" x14ac:dyDescent="0.25">
      <c r="A1120" s="11">
        <v>1064</v>
      </c>
      <c r="B1120" t="s">
        <v>883</v>
      </c>
      <c r="C1120" s="21" t="str">
        <f>VLOOKUP(Table1[[#This Row],[pID]],FIFAdata5626[],5,)</f>
        <v>Thabang Matuludi</v>
      </c>
      <c r="D1120" s="11" t="e" cm="1" vm="91">
        <f t="array" aca="1" ref="D1120" ca="1">_xlfn.FIELDVALUE(Table1[[#This Row],[Team]],"image")</f>
        <v>#VALUE!</v>
      </c>
      <c r="E1120" s="21" t="e" vm="92">
        <v>#VALUE!</v>
      </c>
      <c r="F1120" s="11" t="str">
        <f>VLOOKUP(Table1[[#This Row],[pID]],FIFAdata5626[],7,FALSE)</f>
        <v>DEF</v>
      </c>
      <c r="G1120" s="23">
        <v>61.666666666666671</v>
      </c>
      <c r="H1120" s="11">
        <f>VLOOKUP(Table1[[#This Row],[pID]],FIFAdata5626[],8,FALSE)</f>
        <v>3.7</v>
      </c>
      <c r="I1120" s="28" t="str">
        <f>IF(VLOOKUP(Table1[[#This Row],[pID]],FIFAdata5626[],9,FALSE)="playing","In the squad","Not selected")</f>
        <v>In the squad</v>
      </c>
      <c r="J1120" s="11" t="str">
        <f>VLOOKUP(Table1[[#This Row],[Team]],Table2[],10,)</f>
        <v>Pot 3</v>
      </c>
      <c r="K1120" s="11" t="str">
        <f>VLOOKUP(Table1[[#This Row],[Team]],Table2[],11,)</f>
        <v>Group A</v>
      </c>
      <c r="L1120" s="1"/>
      <c r="M1120" s="36">
        <v>0.37</v>
      </c>
      <c r="N1120" s="37">
        <v>0.13</v>
      </c>
      <c r="O1120" s="37">
        <v>0.04</v>
      </c>
      <c r="P1120" s="37">
        <v>0.03</v>
      </c>
      <c r="Q1120" s="38">
        <v>0.01</v>
      </c>
      <c r="R1120" s="39" t="b">
        <v>0</v>
      </c>
      <c r="S1120" s="11"/>
      <c r="T1120" s="44"/>
    </row>
    <row r="1121" spans="1:20" ht="20.100000000000001" customHeight="1" x14ac:dyDescent="0.25">
      <c r="A1121" s="11">
        <v>1065</v>
      </c>
      <c r="B1121" t="s">
        <v>884</v>
      </c>
      <c r="C1121" s="21" t="str">
        <f>VLOOKUP(Table1[[#This Row],[pID]],FIFAdata5626[],5,)</f>
        <v>Khuliso Mudau</v>
      </c>
      <c r="D1121" s="11" t="e" cm="1" vm="91">
        <f t="array" aca="1" ref="D1121" ca="1">_xlfn.FIELDVALUE(Table1[[#This Row],[Team]],"image")</f>
        <v>#VALUE!</v>
      </c>
      <c r="E1121" s="21" t="e" vm="92">
        <v>#VALUE!</v>
      </c>
      <c r="F1121" s="11" t="str">
        <f>VLOOKUP(Table1[[#This Row],[pID]],FIFAdata5626[],7,FALSE)</f>
        <v>DEF</v>
      </c>
      <c r="G1121" s="23">
        <v>60</v>
      </c>
      <c r="H1121" s="11">
        <f>VLOOKUP(Table1[[#This Row],[pID]],FIFAdata5626[],8,FALSE)</f>
        <v>3.6</v>
      </c>
      <c r="I1121" s="28" t="str">
        <f>IF(VLOOKUP(Table1[[#This Row],[pID]],FIFAdata5626[],9,FALSE)="playing","In the squad","Not selected")</f>
        <v>In the squad</v>
      </c>
      <c r="J1121" s="11" t="str">
        <f>VLOOKUP(Table1[[#This Row],[Team]],Table2[],10,)</f>
        <v>Pot 3</v>
      </c>
      <c r="K1121" s="11" t="str">
        <f>VLOOKUP(Table1[[#This Row],[Team]],Table2[],11,)</f>
        <v>Group A</v>
      </c>
      <c r="L1121" s="1"/>
      <c r="M1121" s="36">
        <v>0.37</v>
      </c>
      <c r="N1121" s="37">
        <v>0.13</v>
      </c>
      <c r="O1121" s="37">
        <v>0.04</v>
      </c>
      <c r="P1121" s="37">
        <v>0.03</v>
      </c>
      <c r="Q1121" s="38">
        <v>0.01</v>
      </c>
      <c r="R1121" s="39" t="b">
        <v>0</v>
      </c>
      <c r="S1121" s="11"/>
      <c r="T1121" s="44"/>
    </row>
    <row r="1122" spans="1:20" ht="20.100000000000001" customHeight="1" x14ac:dyDescent="0.25">
      <c r="A1122" s="11">
        <v>1066</v>
      </c>
      <c r="B1122" t="s">
        <v>885</v>
      </c>
      <c r="C1122" s="21" t="str">
        <f>VLOOKUP(Table1[[#This Row],[pID]],FIFAdata5626[],5,)</f>
        <v>Nkosinathi Sibisi</v>
      </c>
      <c r="D1122" s="11" t="e" cm="1" vm="91">
        <f t="array" aca="1" ref="D1122" ca="1">_xlfn.FIELDVALUE(Table1[[#This Row],[Team]],"image")</f>
        <v>#VALUE!</v>
      </c>
      <c r="E1122" s="21" t="e" vm="92">
        <v>#VALUE!</v>
      </c>
      <c r="F1122" s="11" t="str">
        <f>VLOOKUP(Table1[[#This Row],[pID]],FIFAdata5626[],7,FALSE)</f>
        <v>DEF</v>
      </c>
      <c r="G1122" s="23">
        <v>60</v>
      </c>
      <c r="H1122" s="11">
        <f>VLOOKUP(Table1[[#This Row],[pID]],FIFAdata5626[],8,FALSE)</f>
        <v>3.6</v>
      </c>
      <c r="I1122" s="28" t="str">
        <f>IF(VLOOKUP(Table1[[#This Row],[pID]],FIFAdata5626[],9,FALSE)="playing","In the squad","Not selected")</f>
        <v>In the squad</v>
      </c>
      <c r="J1122" s="11" t="str">
        <f>VLOOKUP(Table1[[#This Row],[Team]],Table2[],10,)</f>
        <v>Pot 3</v>
      </c>
      <c r="K1122" s="11" t="str">
        <f>VLOOKUP(Table1[[#This Row],[Team]],Table2[],11,)</f>
        <v>Group A</v>
      </c>
      <c r="L1122" s="1"/>
      <c r="M1122" s="36">
        <v>0.37</v>
      </c>
      <c r="N1122" s="37">
        <v>0.13</v>
      </c>
      <c r="O1122" s="37">
        <v>0.04</v>
      </c>
      <c r="P1122" s="37">
        <v>0.03</v>
      </c>
      <c r="Q1122" s="38">
        <v>0.01</v>
      </c>
      <c r="R1122" s="39" t="b">
        <v>0</v>
      </c>
      <c r="S1122" s="11"/>
      <c r="T1122" s="44"/>
    </row>
    <row r="1123" spans="1:20" ht="20.100000000000001" customHeight="1" x14ac:dyDescent="0.25">
      <c r="A1123" s="11">
        <v>1701</v>
      </c>
      <c r="B1123" t="s">
        <v>1344</v>
      </c>
      <c r="C1123" s="21" t="str">
        <f>VLOOKUP(Table1[[#This Row],[pID]],FIFAdata5626[],5,)</f>
        <v>Bradley Cross</v>
      </c>
      <c r="D1123" s="11" t="e" cm="1" vm="91">
        <f t="array" aca="1" ref="D1123" ca="1">_xlfn.FIELDVALUE(Table1[[#This Row],[Team]],"image")</f>
        <v>#VALUE!</v>
      </c>
      <c r="E1123" s="21" t="e" vm="92">
        <v>#VALUE!</v>
      </c>
      <c r="F1123" s="11" t="str">
        <f>VLOOKUP(Table1[[#This Row],[pID]],FIFAdata5626[],7,FALSE)</f>
        <v>DEF</v>
      </c>
      <c r="G1123" s="23">
        <v>60</v>
      </c>
      <c r="H1123" s="11">
        <f>VLOOKUP(Table1[[#This Row],[pID]],FIFAdata5626[],8,FALSE)</f>
        <v>3.6</v>
      </c>
      <c r="I1123" s="28" t="str">
        <f>IF(VLOOKUP(Table1[[#This Row],[pID]],FIFAdata5626[],9,FALSE)="playing","In the squad","Not selected")</f>
        <v>In the squad</v>
      </c>
      <c r="J1123" s="11" t="str">
        <f>VLOOKUP(Table1[[#This Row],[Team]],Table2[],10,)</f>
        <v>Pot 3</v>
      </c>
      <c r="K1123" s="11" t="str">
        <f>VLOOKUP(Table1[[#This Row],[Team]],Table2[],11,)</f>
        <v>Group A</v>
      </c>
      <c r="L1123" s="1"/>
      <c r="M1123" s="36">
        <v>0.37</v>
      </c>
      <c r="N1123" s="37">
        <v>0.13</v>
      </c>
      <c r="O1123" s="37">
        <v>0.04</v>
      </c>
      <c r="P1123" s="37">
        <v>0.03</v>
      </c>
      <c r="Q1123" s="38">
        <v>0.01</v>
      </c>
      <c r="R1123" s="39" t="b">
        <v>0</v>
      </c>
      <c r="S1123" s="11"/>
      <c r="T1123" s="44"/>
    </row>
    <row r="1124" spans="1:20" ht="20.100000000000001" customHeight="1" x14ac:dyDescent="0.25">
      <c r="A1124" s="11">
        <v>1067</v>
      </c>
      <c r="B1124" t="s">
        <v>886</v>
      </c>
      <c r="C1124" s="21" t="str">
        <f>VLOOKUP(Table1[[#This Row],[pID]],FIFAdata5626[],5,)</f>
        <v>Mbekezeli Mbokazi</v>
      </c>
      <c r="D1124" s="11" t="e" cm="1" vm="91">
        <f t="array" aca="1" ref="D1124" ca="1">_xlfn.FIELDVALUE(Table1[[#This Row],[Team]],"image")</f>
        <v>#VALUE!</v>
      </c>
      <c r="E1124" s="21" t="e" vm="92">
        <v>#VALUE!</v>
      </c>
      <c r="F1124" s="11" t="str">
        <f>VLOOKUP(Table1[[#This Row],[pID]],FIFAdata5626[],7,FALSE)</f>
        <v>DEF</v>
      </c>
      <c r="G1124" s="23">
        <v>58.333333333333336</v>
      </c>
      <c r="H1124" s="11">
        <f>VLOOKUP(Table1[[#This Row],[pID]],FIFAdata5626[],8,FALSE)</f>
        <v>3.5</v>
      </c>
      <c r="I1124" s="28" t="str">
        <f>IF(VLOOKUP(Table1[[#This Row],[pID]],FIFAdata5626[],9,FALSE)="playing","In the squad","Not selected")</f>
        <v>In the squad</v>
      </c>
      <c r="J1124" s="11" t="str">
        <f>VLOOKUP(Table1[[#This Row],[Team]],Table2[],10,)</f>
        <v>Pot 3</v>
      </c>
      <c r="K1124" s="11" t="str">
        <f>VLOOKUP(Table1[[#This Row],[Team]],Table2[],11,)</f>
        <v>Group A</v>
      </c>
      <c r="L1124" s="1"/>
      <c r="M1124" s="36">
        <v>0.37</v>
      </c>
      <c r="N1124" s="37">
        <v>0.13</v>
      </c>
      <c r="O1124" s="37">
        <v>0.04</v>
      </c>
      <c r="P1124" s="37">
        <v>0.03</v>
      </c>
      <c r="Q1124" s="38">
        <v>0.01</v>
      </c>
      <c r="R1124" s="39" t="b">
        <v>0</v>
      </c>
      <c r="S1124" s="11"/>
      <c r="T1124" s="44"/>
    </row>
    <row r="1125" spans="1:20" ht="20.100000000000001" customHeight="1" x14ac:dyDescent="0.25">
      <c r="A1125" s="11">
        <v>1068</v>
      </c>
      <c r="B1125" t="s">
        <v>887</v>
      </c>
      <c r="C1125" s="21" t="str">
        <f>VLOOKUP(Table1[[#This Row],[pID]],FIFAdata5626[],5,)</f>
        <v>Khulumani Ndamane</v>
      </c>
      <c r="D1125" s="11" t="e" cm="1" vm="91">
        <f t="array" aca="1" ref="D1125" ca="1">_xlfn.FIELDVALUE(Table1[[#This Row],[Team]],"image")</f>
        <v>#VALUE!</v>
      </c>
      <c r="E1125" s="21" t="e" vm="92">
        <v>#VALUE!</v>
      </c>
      <c r="F1125" s="11" t="str">
        <f>VLOOKUP(Table1[[#This Row],[pID]],FIFAdata5626[],7,FALSE)</f>
        <v>DEF</v>
      </c>
      <c r="G1125" s="23">
        <v>58.333333333333336</v>
      </c>
      <c r="H1125" s="11">
        <f>VLOOKUP(Table1[[#This Row],[pID]],FIFAdata5626[],8,FALSE)</f>
        <v>3.5</v>
      </c>
      <c r="I1125" s="28" t="str">
        <f>IF(VLOOKUP(Table1[[#This Row],[pID]],FIFAdata5626[],9,FALSE)="playing","In the squad","Not selected")</f>
        <v>In the squad</v>
      </c>
      <c r="J1125" s="11" t="str">
        <f>VLOOKUP(Table1[[#This Row],[Team]],Table2[],10,)</f>
        <v>Pot 3</v>
      </c>
      <c r="K1125" s="11" t="str">
        <f>VLOOKUP(Table1[[#This Row],[Team]],Table2[],11,)</f>
        <v>Group A</v>
      </c>
      <c r="L1125" s="1"/>
      <c r="M1125" s="36">
        <v>0.37</v>
      </c>
      <c r="N1125" s="37">
        <v>0.13</v>
      </c>
      <c r="O1125" s="37">
        <v>0.04</v>
      </c>
      <c r="P1125" s="37">
        <v>0.03</v>
      </c>
      <c r="Q1125" s="38">
        <v>0.01</v>
      </c>
      <c r="R1125" s="39" t="b">
        <v>0</v>
      </c>
      <c r="S1125" s="11"/>
      <c r="T1125" s="44"/>
    </row>
    <row r="1126" spans="1:20" ht="20.100000000000001" customHeight="1" x14ac:dyDescent="0.25">
      <c r="A1126" s="11">
        <v>1069</v>
      </c>
      <c r="B1126" t="s">
        <v>888</v>
      </c>
      <c r="C1126" s="21" t="str">
        <f>VLOOKUP(Table1[[#This Row],[pID]],FIFAdata5626[],5,)</f>
        <v>Ime Okon</v>
      </c>
      <c r="D1126" s="11" t="e" cm="1" vm="91">
        <f t="array" aca="1" ref="D1126" ca="1">_xlfn.FIELDVALUE(Table1[[#This Row],[Team]],"image")</f>
        <v>#VALUE!</v>
      </c>
      <c r="E1126" s="21" t="e" vm="92">
        <v>#VALUE!</v>
      </c>
      <c r="F1126" s="11" t="str">
        <f>VLOOKUP(Table1[[#This Row],[pID]],FIFAdata5626[],7,FALSE)</f>
        <v>DEF</v>
      </c>
      <c r="G1126" s="23">
        <v>58.333333333333336</v>
      </c>
      <c r="H1126" s="11">
        <f>VLOOKUP(Table1[[#This Row],[pID]],FIFAdata5626[],8,FALSE)</f>
        <v>3.5</v>
      </c>
      <c r="I1126" s="28" t="str">
        <f>IF(VLOOKUP(Table1[[#This Row],[pID]],FIFAdata5626[],9,FALSE)="playing","In the squad","Not selected")</f>
        <v>In the squad</v>
      </c>
      <c r="J1126" s="11" t="str">
        <f>VLOOKUP(Table1[[#This Row],[Team]],Table2[],10,)</f>
        <v>Pot 3</v>
      </c>
      <c r="K1126" s="11" t="str">
        <f>VLOOKUP(Table1[[#This Row],[Team]],Table2[],11,)</f>
        <v>Group A</v>
      </c>
      <c r="L1126" s="1"/>
      <c r="M1126" s="36">
        <v>0.37</v>
      </c>
      <c r="N1126" s="37">
        <v>0.13</v>
      </c>
      <c r="O1126" s="37">
        <v>0.04</v>
      </c>
      <c r="P1126" s="37">
        <v>0.03</v>
      </c>
      <c r="Q1126" s="38">
        <v>0.01</v>
      </c>
      <c r="R1126" s="39" t="b">
        <v>0</v>
      </c>
      <c r="S1126" s="11"/>
      <c r="T1126" s="44"/>
    </row>
    <row r="1127" spans="1:20" ht="20.100000000000001" customHeight="1" x14ac:dyDescent="0.25">
      <c r="A1127" s="11">
        <v>1070</v>
      </c>
      <c r="B1127" t="s">
        <v>889</v>
      </c>
      <c r="C1127" s="21" t="str">
        <f>VLOOKUP(Table1[[#This Row],[pID]],FIFAdata5626[],5,)</f>
        <v>Samukele Kabini</v>
      </c>
      <c r="D1127" s="11" t="e" cm="1" vm="91">
        <f t="array" aca="1" ref="D1127" ca="1">_xlfn.FIELDVALUE(Table1[[#This Row],[Team]],"image")</f>
        <v>#VALUE!</v>
      </c>
      <c r="E1127" s="21" t="e" vm="92">
        <v>#VALUE!</v>
      </c>
      <c r="F1127" s="11" t="str">
        <f>VLOOKUP(Table1[[#This Row],[pID]],FIFAdata5626[],7,FALSE)</f>
        <v>DEF</v>
      </c>
      <c r="G1127" s="23">
        <v>58.333333333333336</v>
      </c>
      <c r="H1127" s="11">
        <f>VLOOKUP(Table1[[#This Row],[pID]],FIFAdata5626[],8,FALSE)</f>
        <v>3.5</v>
      </c>
      <c r="I1127" s="28" t="str">
        <f>IF(VLOOKUP(Table1[[#This Row],[pID]],FIFAdata5626[],9,FALSE)="playing","In the squad","Not selected")</f>
        <v>In the squad</v>
      </c>
      <c r="J1127" s="11" t="str">
        <f>VLOOKUP(Table1[[#This Row],[Team]],Table2[],10,)</f>
        <v>Pot 3</v>
      </c>
      <c r="K1127" s="11" t="str">
        <f>VLOOKUP(Table1[[#This Row],[Team]],Table2[],11,)</f>
        <v>Group A</v>
      </c>
      <c r="L1127" s="1"/>
      <c r="M1127" s="36">
        <v>0.37</v>
      </c>
      <c r="N1127" s="37">
        <v>0.13</v>
      </c>
      <c r="O1127" s="37">
        <v>0.04</v>
      </c>
      <c r="P1127" s="37">
        <v>0.03</v>
      </c>
      <c r="Q1127" s="38">
        <v>0.01</v>
      </c>
      <c r="R1127" s="39" t="b">
        <v>0</v>
      </c>
      <c r="S1127" s="11"/>
      <c r="T1127" s="44"/>
    </row>
    <row r="1128" spans="1:20" ht="20.100000000000001" customHeight="1" x14ac:dyDescent="0.25">
      <c r="A1128" s="11">
        <v>1700</v>
      </c>
      <c r="B1128" t="s">
        <v>1343</v>
      </c>
      <c r="C1128" s="21" t="str">
        <f>VLOOKUP(Table1[[#This Row],[pID]],FIFAdata5626[],5,)</f>
        <v>Olwethu Makhanya</v>
      </c>
      <c r="D1128" s="11" t="e" cm="1" vm="91">
        <f t="array" aca="1" ref="D1128" ca="1">_xlfn.FIELDVALUE(Table1[[#This Row],[Team]],"image")</f>
        <v>#VALUE!</v>
      </c>
      <c r="E1128" s="21" t="e" vm="92">
        <v>#VALUE!</v>
      </c>
      <c r="F1128" s="11" t="str">
        <f>VLOOKUP(Table1[[#This Row],[pID]],FIFAdata5626[],7,FALSE)</f>
        <v>DEF</v>
      </c>
      <c r="G1128" s="23">
        <v>58.333333333333336</v>
      </c>
      <c r="H1128" s="11">
        <f>VLOOKUP(Table1[[#This Row],[pID]],FIFAdata5626[],8,FALSE)</f>
        <v>3.5</v>
      </c>
      <c r="I1128" s="28" t="str">
        <f>IF(VLOOKUP(Table1[[#This Row],[pID]],FIFAdata5626[],9,FALSE)="playing","In the squad","Not selected")</f>
        <v>In the squad</v>
      </c>
      <c r="J1128" s="11" t="str">
        <f>VLOOKUP(Table1[[#This Row],[Team]],Table2[],10,)</f>
        <v>Pot 3</v>
      </c>
      <c r="K1128" s="11" t="str">
        <f>VLOOKUP(Table1[[#This Row],[Team]],Table2[],11,)</f>
        <v>Group A</v>
      </c>
      <c r="L1128" s="1"/>
      <c r="M1128" s="36">
        <v>0.37</v>
      </c>
      <c r="N1128" s="37">
        <v>0.13</v>
      </c>
      <c r="O1128" s="37">
        <v>0.04</v>
      </c>
      <c r="P1128" s="37">
        <v>0.03</v>
      </c>
      <c r="Q1128" s="38">
        <v>0.01</v>
      </c>
      <c r="R1128" s="39" t="b">
        <v>0</v>
      </c>
      <c r="S1128" s="11"/>
      <c r="T1128" s="44"/>
    </row>
    <row r="1129" spans="1:20" ht="20.100000000000001" customHeight="1" x14ac:dyDescent="0.25">
      <c r="A1129" s="11">
        <v>1707</v>
      </c>
      <c r="B1129" t="s">
        <v>1350</v>
      </c>
      <c r="C1129" s="21" t="str">
        <f>VLOOKUP(Table1[[#This Row],[pID]],FIFAdata5626[],5,)</f>
        <v>Iqraam Rayners</v>
      </c>
      <c r="D1129" s="11" t="e" cm="1" vm="91">
        <f t="array" aca="1" ref="D1129" ca="1">_xlfn.FIELDVALUE(Table1[[#This Row],[Team]],"image")</f>
        <v>#VALUE!</v>
      </c>
      <c r="E1129" s="21" t="e" vm="92">
        <v>#VALUE!</v>
      </c>
      <c r="F1129" s="11" t="str">
        <f>VLOOKUP(Table1[[#This Row],[pID]],FIFAdata5626[],7,FALSE)</f>
        <v>MID</v>
      </c>
      <c r="G1129" s="23">
        <v>53</v>
      </c>
      <c r="H1129" s="11">
        <f>VLOOKUP(Table1[[#This Row],[pID]],FIFAdata5626[],8,FALSE)</f>
        <v>5.3</v>
      </c>
      <c r="I1129" s="28" t="str">
        <f>IF(VLOOKUP(Table1[[#This Row],[pID]],FIFAdata5626[],9,FALSE)="playing","In the squad","Not selected")</f>
        <v>In the squad</v>
      </c>
      <c r="J1129" s="11" t="str">
        <f>VLOOKUP(Table1[[#This Row],[Team]],Table2[],10,)</f>
        <v>Pot 3</v>
      </c>
      <c r="K1129" s="11" t="str">
        <f>VLOOKUP(Table1[[#This Row],[Team]],Table2[],11,)</f>
        <v>Group A</v>
      </c>
      <c r="L1129" s="1"/>
      <c r="M1129" s="36">
        <v>0.37</v>
      </c>
      <c r="N1129" s="37">
        <v>0.13</v>
      </c>
      <c r="O1129" s="37">
        <v>0.04</v>
      </c>
      <c r="P1129" s="37">
        <v>0.03</v>
      </c>
      <c r="Q1129" s="38">
        <v>0.01</v>
      </c>
      <c r="R1129" s="39" t="b">
        <v>0</v>
      </c>
      <c r="S1129" s="11"/>
      <c r="T1129" s="44"/>
    </row>
    <row r="1130" spans="1:20" ht="20.100000000000001" customHeight="1" x14ac:dyDescent="0.25">
      <c r="A1130" s="11">
        <v>1062</v>
      </c>
      <c r="B1130" t="s">
        <v>881</v>
      </c>
      <c r="C1130" s="21" t="str">
        <f>VLOOKUP(Table1[[#This Row],[pID]],FIFAdata5626[],5,)</f>
        <v>Yaya Sithole</v>
      </c>
      <c r="D1130" s="11" t="e" cm="1" vm="91">
        <f t="array" aca="1" ref="D1130" ca="1">_xlfn.FIELDVALUE(Table1[[#This Row],[Team]],"image")</f>
        <v>#VALUE!</v>
      </c>
      <c r="E1130" s="21" t="e" vm="92">
        <v>#VALUE!</v>
      </c>
      <c r="F1130" s="11" t="str">
        <f>VLOOKUP(Table1[[#This Row],[pID]],FIFAdata5626[],7,FALSE)</f>
        <v>MID</v>
      </c>
      <c r="G1130" s="23">
        <v>51</v>
      </c>
      <c r="H1130" s="11">
        <f>VLOOKUP(Table1[[#This Row],[pID]],FIFAdata5626[],8,FALSE)</f>
        <v>5.0999999999999996</v>
      </c>
      <c r="I1130" s="28" t="str">
        <f>IF(VLOOKUP(Table1[[#This Row],[pID]],FIFAdata5626[],9,FALSE)="playing","In the squad","Not selected")</f>
        <v>In the squad</v>
      </c>
      <c r="J1130" s="11" t="str">
        <f>VLOOKUP(Table1[[#This Row],[Team]],Table2[],10,)</f>
        <v>Pot 3</v>
      </c>
      <c r="K1130" s="11" t="str">
        <f>VLOOKUP(Table1[[#This Row],[Team]],Table2[],11,)</f>
        <v>Group A</v>
      </c>
      <c r="L1130" s="1"/>
      <c r="M1130" s="36">
        <v>0.37</v>
      </c>
      <c r="N1130" s="37">
        <v>0.13</v>
      </c>
      <c r="O1130" s="37">
        <v>0.04</v>
      </c>
      <c r="P1130" s="37">
        <v>0.03</v>
      </c>
      <c r="Q1130" s="38">
        <v>0.01</v>
      </c>
      <c r="R1130" s="39" t="b">
        <v>0</v>
      </c>
      <c r="S1130" s="11"/>
      <c r="T1130" s="44"/>
    </row>
    <row r="1131" spans="1:20" ht="20.100000000000001" hidden="1" customHeight="1" x14ac:dyDescent="0.25">
      <c r="A1131">
        <v>1423</v>
      </c>
      <c r="B1131" t="s">
        <v>1137</v>
      </c>
      <c r="C1131" t="str">
        <f>VLOOKUP(Table1[[#This Row],[pID]],FIFAdata5626[],5,)</f>
        <v>Christophe Kabongo</v>
      </c>
      <c r="D1131" s="11" t="e" cm="1" vm="17">
        <f t="array" aca="1" ref="D1131" ca="1">_xlfn.FIELDVALUE(Table1[[#This Row],[Team]],"image")</f>
        <v>#VALUE!</v>
      </c>
      <c r="E1131" t="e" vm="18">
        <v>#VALUE!</v>
      </c>
      <c r="F1131" t="str">
        <f>VLOOKUP(Table1[[#This Row],[pID]],FIFAdata5626[],7,FALSE)</f>
        <v>FWD</v>
      </c>
      <c r="G1131" s="8">
        <v>42.857142857142854</v>
      </c>
      <c r="H1131">
        <f>VLOOKUP(Table1[[#This Row],[pID]],FIFAdata5626[],8,FALSE)</f>
        <v>4.5</v>
      </c>
      <c r="I1131" s="14" t="str">
        <f>IF(VLOOKUP(Table1[[#This Row],[pID]],FIFAdata5626[],9,FALSE)="playing","In the squad","Not selected")</f>
        <v>Not selected</v>
      </c>
      <c r="J1131" t="str">
        <f>VLOOKUP(Table1[[#This Row],[Team]],Table2[],10,)</f>
        <v>Pot 4</v>
      </c>
      <c r="K1131" t="str">
        <f>VLOOKUP(Table1[[#This Row],[Team]],Table2[],11,)</f>
        <v>Group A</v>
      </c>
      <c r="L1131" s="1" t="b">
        <v>0</v>
      </c>
      <c r="M1131" s="17">
        <v>0.71</v>
      </c>
      <c r="N1131" s="9">
        <v>0.28999999999999998</v>
      </c>
      <c r="O1131" s="9">
        <v>0.08</v>
      </c>
      <c r="P1131" s="9">
        <v>0.03</v>
      </c>
      <c r="Q1131" s="16">
        <v>0.01</v>
      </c>
      <c r="R1131" s="18" t="b">
        <v>0</v>
      </c>
      <c r="T1131" s="13"/>
    </row>
    <row r="1132" spans="1:20" ht="20.100000000000001" customHeight="1" x14ac:dyDescent="0.25">
      <c r="A1132" s="11">
        <v>1060</v>
      </c>
      <c r="B1132" t="s">
        <v>879</v>
      </c>
      <c r="C1132" s="21" t="str">
        <f>VLOOKUP(Table1[[#This Row],[pID]],FIFAdata5626[],5,)</f>
        <v>Thalente Mbatha</v>
      </c>
      <c r="D1132" s="11" t="e" cm="1" vm="91">
        <f t="array" aca="1" ref="D1132" ca="1">_xlfn.FIELDVALUE(Table1[[#This Row],[Team]],"image")</f>
        <v>#VALUE!</v>
      </c>
      <c r="E1132" s="21" t="e" vm="92">
        <v>#VALUE!</v>
      </c>
      <c r="F1132" s="11" t="str">
        <f>VLOOKUP(Table1[[#This Row],[pID]],FIFAdata5626[],7,FALSE)</f>
        <v>MID</v>
      </c>
      <c r="G1132" s="23">
        <v>49.000000000000007</v>
      </c>
      <c r="H1132" s="11">
        <f>VLOOKUP(Table1[[#This Row],[pID]],FIFAdata5626[],8,FALSE)</f>
        <v>4.9000000000000004</v>
      </c>
      <c r="I1132" s="28" t="str">
        <f>IF(VLOOKUP(Table1[[#This Row],[pID]],FIFAdata5626[],9,FALSE)="playing","In the squad","Not selected")</f>
        <v>In the squad</v>
      </c>
      <c r="J1132" s="11" t="str">
        <f>VLOOKUP(Table1[[#This Row],[Team]],Table2[],10,)</f>
        <v>Pot 3</v>
      </c>
      <c r="K1132" s="11" t="str">
        <f>VLOOKUP(Table1[[#This Row],[Team]],Table2[],11,)</f>
        <v>Group A</v>
      </c>
      <c r="L1132" s="1"/>
      <c r="M1132" s="36">
        <v>0.37</v>
      </c>
      <c r="N1132" s="37">
        <v>0.13</v>
      </c>
      <c r="O1132" s="37">
        <v>0.04</v>
      </c>
      <c r="P1132" s="37">
        <v>0.03</v>
      </c>
      <c r="Q1132" s="38">
        <v>0.01</v>
      </c>
      <c r="R1132" s="39" t="b">
        <v>0</v>
      </c>
      <c r="S1132" s="11"/>
      <c r="T1132" s="44"/>
    </row>
    <row r="1133" spans="1:20" ht="20.100000000000001" customHeight="1" x14ac:dyDescent="0.25">
      <c r="A1133" s="11">
        <v>1061</v>
      </c>
      <c r="B1133" t="s">
        <v>880</v>
      </c>
      <c r="C1133" s="21" t="str">
        <f>VLOOKUP(Table1[[#This Row],[pID]],FIFAdata5626[],5,)</f>
        <v>Tshepang Moremi</v>
      </c>
      <c r="D1133" s="11" t="e" cm="1" vm="91">
        <f t="array" aca="1" ref="D1133" ca="1">_xlfn.FIELDVALUE(Table1[[#This Row],[Team]],"image")</f>
        <v>#VALUE!</v>
      </c>
      <c r="E1133" s="21" t="e" vm="92">
        <v>#VALUE!</v>
      </c>
      <c r="F1133" s="11" t="str">
        <f>VLOOKUP(Table1[[#This Row],[pID]],FIFAdata5626[],7,FALSE)</f>
        <v>MID</v>
      </c>
      <c r="G1133" s="23">
        <v>49.000000000000007</v>
      </c>
      <c r="H1133" s="11">
        <f>VLOOKUP(Table1[[#This Row],[pID]],FIFAdata5626[],8,FALSE)</f>
        <v>4.9000000000000004</v>
      </c>
      <c r="I1133" s="28" t="str">
        <f>IF(VLOOKUP(Table1[[#This Row],[pID]],FIFAdata5626[],9,FALSE)="playing","In the squad","Not selected")</f>
        <v>In the squad</v>
      </c>
      <c r="J1133" s="11" t="str">
        <f>VLOOKUP(Table1[[#This Row],[Team]],Table2[],10,)</f>
        <v>Pot 3</v>
      </c>
      <c r="K1133" s="11" t="str">
        <f>VLOOKUP(Table1[[#This Row],[Team]],Table2[],11,)</f>
        <v>Group A</v>
      </c>
      <c r="L1133" s="1"/>
      <c r="M1133" s="36">
        <v>0.37</v>
      </c>
      <c r="N1133" s="37">
        <v>0.13</v>
      </c>
      <c r="O1133" s="37">
        <v>0.04</v>
      </c>
      <c r="P1133" s="37">
        <v>0.03</v>
      </c>
      <c r="Q1133" s="38">
        <v>0.01</v>
      </c>
      <c r="R1133" s="39" t="b">
        <v>0</v>
      </c>
      <c r="S1133" s="11"/>
      <c r="T1133" s="44"/>
    </row>
    <row r="1134" spans="1:20" ht="20.100000000000001" customHeight="1" x14ac:dyDescent="0.25">
      <c r="A1134" s="11">
        <v>1704</v>
      </c>
      <c r="B1134" t="s">
        <v>1347</v>
      </c>
      <c r="C1134" s="21" t="str">
        <f>VLOOKUP(Table1[[#This Row],[pID]],FIFAdata5626[],5,)</f>
        <v>Kamogelo Sebelebele</v>
      </c>
      <c r="D1134" s="11" t="e" cm="1" vm="91">
        <f t="array" aca="1" ref="D1134" ca="1">_xlfn.FIELDVALUE(Table1[[#This Row],[Team]],"image")</f>
        <v>#VALUE!</v>
      </c>
      <c r="E1134" s="21" t="e" vm="92">
        <v>#VALUE!</v>
      </c>
      <c r="F1134" s="11" t="str">
        <f>VLOOKUP(Table1[[#This Row],[pID]],FIFAdata5626[],7,FALSE)</f>
        <v>MID</v>
      </c>
      <c r="G1134" s="23">
        <v>45</v>
      </c>
      <c r="H1134" s="11">
        <f>VLOOKUP(Table1[[#This Row],[pID]],FIFAdata5626[],8,FALSE)</f>
        <v>4.5</v>
      </c>
      <c r="I1134" s="28" t="str">
        <f>IF(VLOOKUP(Table1[[#This Row],[pID]],FIFAdata5626[],9,FALSE)="playing","In the squad","Not selected")</f>
        <v>In the squad</v>
      </c>
      <c r="J1134" s="11" t="str">
        <f>VLOOKUP(Table1[[#This Row],[Team]],Table2[],10,)</f>
        <v>Pot 3</v>
      </c>
      <c r="K1134" s="11" t="str">
        <f>VLOOKUP(Table1[[#This Row],[Team]],Table2[],11,)</f>
        <v>Group A</v>
      </c>
      <c r="L1134" s="1"/>
      <c r="M1134" s="36">
        <v>0.37</v>
      </c>
      <c r="N1134" s="37">
        <v>0.13</v>
      </c>
      <c r="O1134" s="37">
        <v>0.04</v>
      </c>
      <c r="P1134" s="37">
        <v>0.03</v>
      </c>
      <c r="Q1134" s="38">
        <v>0.01</v>
      </c>
      <c r="R1134" s="39" t="b">
        <v>0</v>
      </c>
      <c r="S1134" s="11"/>
      <c r="T1134" s="44"/>
    </row>
    <row r="1135" spans="1:20" ht="20.100000000000001" customHeight="1" x14ac:dyDescent="0.25">
      <c r="A1135" s="11">
        <v>1058</v>
      </c>
      <c r="B1135" t="s">
        <v>877</v>
      </c>
      <c r="C1135" s="21" t="str">
        <f>VLOOKUP(Table1[[#This Row],[pID]],FIFAdata5626[],5,)</f>
        <v>Teboho Mokoena</v>
      </c>
      <c r="D1135" s="11" t="e" cm="1" vm="91">
        <f t="array" aca="1" ref="D1135" ca="1">_xlfn.FIELDVALUE(Table1[[#This Row],[Team]],"image")</f>
        <v>#VALUE!</v>
      </c>
      <c r="E1135" s="21" t="e" vm="92">
        <v>#VALUE!</v>
      </c>
      <c r="F1135" s="11" t="str">
        <f>VLOOKUP(Table1[[#This Row],[pID]],FIFAdata5626[],7,FALSE)</f>
        <v>MID</v>
      </c>
      <c r="G1135" s="23">
        <v>43</v>
      </c>
      <c r="H1135" s="11">
        <f>VLOOKUP(Table1[[#This Row],[pID]],FIFAdata5626[],8,FALSE)</f>
        <v>4.3</v>
      </c>
      <c r="I1135" s="28" t="str">
        <f>IF(VLOOKUP(Table1[[#This Row],[pID]],FIFAdata5626[],9,FALSE)="playing","In the squad","Not selected")</f>
        <v>In the squad</v>
      </c>
      <c r="J1135" s="11" t="str">
        <f>VLOOKUP(Table1[[#This Row],[Team]],Table2[],10,)</f>
        <v>Pot 3</v>
      </c>
      <c r="K1135" s="11" t="str">
        <f>VLOOKUP(Table1[[#This Row],[Team]],Table2[],11,)</f>
        <v>Group A</v>
      </c>
      <c r="L1135" s="1"/>
      <c r="M1135" s="36">
        <v>0.37</v>
      </c>
      <c r="N1135" s="37">
        <v>0.13</v>
      </c>
      <c r="O1135" s="37">
        <v>0.04</v>
      </c>
      <c r="P1135" s="37">
        <v>0.03</v>
      </c>
      <c r="Q1135" s="38">
        <v>0.01</v>
      </c>
      <c r="R1135" s="39" t="b">
        <v>0</v>
      </c>
      <c r="S1135" s="11"/>
      <c r="T1135" s="44"/>
    </row>
    <row r="1136" spans="1:20" ht="20.100000000000001" customHeight="1" x14ac:dyDescent="0.25">
      <c r="A1136" s="11">
        <v>1059</v>
      </c>
      <c r="B1136" t="s">
        <v>878</v>
      </c>
      <c r="C1136" s="21" t="str">
        <f>VLOOKUP(Table1[[#This Row],[pID]],FIFAdata5626[],5,)</f>
        <v>Themba Zwane</v>
      </c>
      <c r="D1136" s="11" t="e" cm="1" vm="91">
        <f t="array" aca="1" ref="D1136" ca="1">_xlfn.FIELDVALUE(Table1[[#This Row],[Team]],"image")</f>
        <v>#VALUE!</v>
      </c>
      <c r="E1136" s="21" t="e" vm="92">
        <v>#VALUE!</v>
      </c>
      <c r="F1136" s="11" t="str">
        <f>VLOOKUP(Table1[[#This Row],[pID]],FIFAdata5626[],7,FALSE)</f>
        <v>MID</v>
      </c>
      <c r="G1136" s="23">
        <v>43</v>
      </c>
      <c r="H1136" s="11">
        <f>VLOOKUP(Table1[[#This Row],[pID]],FIFAdata5626[],8,FALSE)</f>
        <v>4.3</v>
      </c>
      <c r="I1136" s="28" t="str">
        <f>IF(VLOOKUP(Table1[[#This Row],[pID]],FIFAdata5626[],9,FALSE)="playing","In the squad","Not selected")</f>
        <v>In the squad</v>
      </c>
      <c r="J1136" s="11" t="str">
        <f>VLOOKUP(Table1[[#This Row],[Team]],Table2[],10,)</f>
        <v>Pot 3</v>
      </c>
      <c r="K1136" s="11" t="str">
        <f>VLOOKUP(Table1[[#This Row],[Team]],Table2[],11,)</f>
        <v>Group A</v>
      </c>
      <c r="L1136" s="1"/>
      <c r="M1136" s="36">
        <v>0.37</v>
      </c>
      <c r="N1136" s="37">
        <v>0.13</v>
      </c>
      <c r="O1136" s="37">
        <v>0.04</v>
      </c>
      <c r="P1136" s="37">
        <v>0.03</v>
      </c>
      <c r="Q1136" s="38">
        <v>0.01</v>
      </c>
      <c r="R1136" s="39" t="b">
        <v>0</v>
      </c>
      <c r="S1136" s="11"/>
      <c r="T1136" s="44"/>
    </row>
    <row r="1137" spans="1:20" ht="20.100000000000001" customHeight="1" thickBot="1" x14ac:dyDescent="0.3">
      <c r="A1137" s="20">
        <v>1057</v>
      </c>
      <c r="B1137" t="s">
        <v>876</v>
      </c>
      <c r="C1137" s="22" t="str">
        <f>VLOOKUP(Table1[[#This Row],[pID]],FIFAdata5626[],5,)</f>
        <v>Jayden Adams</v>
      </c>
      <c r="D1137" s="20" t="e" cm="1" vm="91">
        <f t="array" aca="1" ref="D1137" ca="1">_xlfn.FIELDVALUE(Table1[[#This Row],[Team]],"image")</f>
        <v>#VALUE!</v>
      </c>
      <c r="E1137" s="22" t="e" vm="92">
        <v>#VALUE!</v>
      </c>
      <c r="F1137" s="20" t="str">
        <f>VLOOKUP(Table1[[#This Row],[pID]],FIFAdata5626[],7,FALSE)</f>
        <v>MID</v>
      </c>
      <c r="G1137" s="24">
        <v>40</v>
      </c>
      <c r="H1137" s="20">
        <f>VLOOKUP(Table1[[#This Row],[pID]],FIFAdata5626[],8,FALSE)</f>
        <v>4</v>
      </c>
      <c r="I1137" s="31" t="str">
        <f>IF(VLOOKUP(Table1[[#This Row],[pID]],FIFAdata5626[],9,FALSE)="playing","In the squad","Not selected")</f>
        <v>In the squad</v>
      </c>
      <c r="J1137" s="20" t="str">
        <f>VLOOKUP(Table1[[#This Row],[Team]],Table2[],10,)</f>
        <v>Pot 3</v>
      </c>
      <c r="K1137" s="20" t="str">
        <f>VLOOKUP(Table1[[#This Row],[Team]],Table2[],11,)</f>
        <v>Group A</v>
      </c>
      <c r="L1137" s="2"/>
      <c r="M1137" s="40">
        <v>0.37</v>
      </c>
      <c r="N1137" s="41">
        <v>0.13</v>
      </c>
      <c r="O1137" s="41">
        <v>0.04</v>
      </c>
      <c r="P1137" s="41">
        <v>0.03</v>
      </c>
      <c r="Q1137" s="42">
        <v>0.01</v>
      </c>
      <c r="R1137" s="43" t="b">
        <v>0</v>
      </c>
      <c r="S1137" s="20"/>
      <c r="T1137" s="45"/>
    </row>
    <row r="1138" spans="1:20" ht="20.100000000000001" customHeight="1" x14ac:dyDescent="0.25">
      <c r="A1138" s="11">
        <v>1071</v>
      </c>
      <c r="B1138" t="s">
        <v>890</v>
      </c>
      <c r="C1138" s="21" t="str">
        <f>VLOOKUP(Table1[[#This Row],[pID]],FIFAdata5626[],5,)</f>
        <v>Lyle Foster</v>
      </c>
      <c r="D1138" s="11" t="e" cm="1" vm="91">
        <f t="array" aca="1" ref="D1138" ca="1">_xlfn.FIELDVALUE(Table1[[#This Row],[Team]],"image")</f>
        <v>#VALUE!</v>
      </c>
      <c r="E1138" s="21" t="e" vm="92">
        <v>#VALUE!</v>
      </c>
      <c r="F1138" s="11" t="str">
        <f>VLOOKUP(Table1[[#This Row],[pID]],FIFAdata5626[],7,FALSE)</f>
        <v>FWD</v>
      </c>
      <c r="G1138" s="23">
        <v>51.428571428571438</v>
      </c>
      <c r="H1138" s="11">
        <f>VLOOKUP(Table1[[#This Row],[pID]],FIFAdata5626[],8,FALSE)</f>
        <v>5.4</v>
      </c>
      <c r="I1138" s="28" t="str">
        <f>IF(VLOOKUP(Table1[[#This Row],[pID]],FIFAdata5626[],9,FALSE)="playing","In the squad","Not selected")</f>
        <v>In the squad</v>
      </c>
      <c r="J1138" s="11" t="str">
        <f>VLOOKUP(Table1[[#This Row],[Team]],Table2[],10,)</f>
        <v>Pot 3</v>
      </c>
      <c r="K1138" s="11" t="str">
        <f>VLOOKUP(Table1[[#This Row],[Team]],Table2[],11,)</f>
        <v>Group A</v>
      </c>
      <c r="L1138" s="1"/>
      <c r="M1138" s="36">
        <v>0.37</v>
      </c>
      <c r="N1138" s="37">
        <v>0.13</v>
      </c>
      <c r="O1138" s="37">
        <v>0.04</v>
      </c>
      <c r="P1138" s="37">
        <v>0.03</v>
      </c>
      <c r="Q1138" s="38">
        <v>0.01</v>
      </c>
      <c r="R1138" s="39" t="b">
        <v>0</v>
      </c>
      <c r="S1138" s="11"/>
      <c r="T1138" s="44"/>
    </row>
    <row r="1139" spans="1:20" ht="20.100000000000001" hidden="1" customHeight="1" x14ac:dyDescent="0.25">
      <c r="A1139">
        <v>1433</v>
      </c>
      <c r="B1139" t="s">
        <v>1145</v>
      </c>
      <c r="C1139" t="str">
        <f>VLOOKUP(Table1[[#This Row],[pID]],FIFAdata5626[],5,)</f>
        <v>Paul Reverson</v>
      </c>
      <c r="D1139" s="11" t="e" cm="1" vm="25">
        <f t="array" aca="1" ref="D1139" ca="1">_xlfn.FIELDVALUE(Table1[[#This Row],[Team]],"image")</f>
        <v>#VALUE!</v>
      </c>
      <c r="E1139" t="e" vm="26">
        <v>#VALUE!</v>
      </c>
      <c r="F1139" t="str">
        <f>VLOOKUP(Table1[[#This Row],[pID]],FIFAdata5626[],7,FALSE)</f>
        <v>GK</v>
      </c>
      <c r="G1139" s="8">
        <v>70</v>
      </c>
      <c r="H1139">
        <f>VLOOKUP(Table1[[#This Row],[pID]],FIFAdata5626[],8,FALSE)</f>
        <v>3.5</v>
      </c>
      <c r="I1139" s="14" t="str">
        <f>IF(VLOOKUP(Table1[[#This Row],[pID]],FIFAdata5626[],9,FALSE)="playing","In the squad","Not selected")</f>
        <v>Not selected</v>
      </c>
      <c r="J1139" t="str">
        <f>VLOOKUP(Table1[[#This Row],[Team]],Table2[],10,)</f>
        <v>Pot 4</v>
      </c>
      <c r="K1139" t="str">
        <f>VLOOKUP(Table1[[#This Row],[Team]],Table2[],11,)</f>
        <v>Group L</v>
      </c>
      <c r="L1139" s="1" t="b">
        <v>0</v>
      </c>
      <c r="M1139" s="17">
        <v>0.53</v>
      </c>
      <c r="N1139" s="9">
        <v>0.19</v>
      </c>
      <c r="O1139" s="9">
        <v>0.06</v>
      </c>
      <c r="P1139" s="9">
        <v>0.03</v>
      </c>
      <c r="Q1139" s="16">
        <v>0.01</v>
      </c>
      <c r="R1139" s="18" t="b">
        <v>0</v>
      </c>
      <c r="T1139" s="13"/>
    </row>
    <row r="1140" spans="1:20" ht="20.100000000000001" hidden="1" customHeight="1" x14ac:dyDescent="0.25">
      <c r="A1140">
        <v>1434</v>
      </c>
      <c r="B1140" t="s">
        <v>1146</v>
      </c>
      <c r="C1140" t="str">
        <f>VLOOKUP(Table1[[#This Row],[pID]],FIFAdata5626[],5,)</f>
        <v>Solomon Agbasi</v>
      </c>
      <c r="D1140" s="11" t="e" cm="1" vm="25">
        <f t="array" aca="1" ref="D1140" ca="1">_xlfn.FIELDVALUE(Table1[[#This Row],[Team]],"image")</f>
        <v>#VALUE!</v>
      </c>
      <c r="E1140" t="e" vm="26">
        <v>#VALUE!</v>
      </c>
      <c r="F1140" t="str">
        <f>VLOOKUP(Table1[[#This Row],[pID]],FIFAdata5626[],7,FALSE)</f>
        <v>GK</v>
      </c>
      <c r="G1140" s="8">
        <v>70</v>
      </c>
      <c r="H1140">
        <f>VLOOKUP(Table1[[#This Row],[pID]],FIFAdata5626[],8,FALSE)</f>
        <v>3.5</v>
      </c>
      <c r="I1140" s="14" t="str">
        <f>IF(VLOOKUP(Table1[[#This Row],[pID]],FIFAdata5626[],9,FALSE)="playing","In the squad","Not selected")</f>
        <v>Not selected</v>
      </c>
      <c r="J1140" t="str">
        <f>VLOOKUP(Table1[[#This Row],[Team]],Table2[],10,)</f>
        <v>Pot 4</v>
      </c>
      <c r="K1140" t="str">
        <f>VLOOKUP(Table1[[#This Row],[Team]],Table2[],11,)</f>
        <v>Group L</v>
      </c>
      <c r="L1140" s="1" t="b">
        <v>0</v>
      </c>
      <c r="M1140" s="17">
        <v>0.53</v>
      </c>
      <c r="N1140" s="9">
        <v>0.19</v>
      </c>
      <c r="O1140" s="9">
        <v>0.06</v>
      </c>
      <c r="P1140" s="9">
        <v>0.03</v>
      </c>
      <c r="Q1140" s="16">
        <v>0.01</v>
      </c>
      <c r="R1140" s="18" t="b">
        <v>0</v>
      </c>
      <c r="T1140" s="13"/>
    </row>
    <row r="1141" spans="1:20" ht="20.100000000000001" customHeight="1" x14ac:dyDescent="0.25">
      <c r="A1141" s="11">
        <v>1072</v>
      </c>
      <c r="B1141" t="s">
        <v>891</v>
      </c>
      <c r="C1141" s="21" t="str">
        <f>VLOOKUP(Table1[[#This Row],[pID]],FIFAdata5626[],5,)</f>
        <v>Relebohile Mofokeng</v>
      </c>
      <c r="D1141" s="11" t="e" cm="1" vm="91">
        <f t="array" aca="1" ref="D1141" ca="1">_xlfn.FIELDVALUE(Table1[[#This Row],[Team]],"image")</f>
        <v>#VALUE!</v>
      </c>
      <c r="E1141" s="21" t="e" vm="92">
        <v>#VALUE!</v>
      </c>
      <c r="F1141" s="11" t="str">
        <f>VLOOKUP(Table1[[#This Row],[pID]],FIFAdata5626[],7,FALSE)</f>
        <v>FWD</v>
      </c>
      <c r="G1141" s="23">
        <v>46.666666666666664</v>
      </c>
      <c r="H1141" s="11">
        <f>VLOOKUP(Table1[[#This Row],[pID]],FIFAdata5626[],8,FALSE)</f>
        <v>4.9000000000000004</v>
      </c>
      <c r="I1141" s="28" t="str">
        <f>IF(VLOOKUP(Table1[[#This Row],[pID]],FIFAdata5626[],9,FALSE)="playing","In the squad","Not selected")</f>
        <v>In the squad</v>
      </c>
      <c r="J1141" s="11" t="str">
        <f>VLOOKUP(Table1[[#This Row],[Team]],Table2[],10,)</f>
        <v>Pot 3</v>
      </c>
      <c r="K1141" s="11" t="str">
        <f>VLOOKUP(Table1[[#This Row],[Team]],Table2[],11,)</f>
        <v>Group A</v>
      </c>
      <c r="L1141" s="1"/>
      <c r="M1141" s="36">
        <v>0.37</v>
      </c>
      <c r="N1141" s="37">
        <v>0.13</v>
      </c>
      <c r="O1141" s="37">
        <v>0.04</v>
      </c>
      <c r="P1141" s="37">
        <v>0.03</v>
      </c>
      <c r="Q1141" s="38">
        <v>0.01</v>
      </c>
      <c r="R1141" s="39" t="b">
        <v>0</v>
      </c>
      <c r="S1141" s="11"/>
      <c r="T1141" s="44"/>
    </row>
    <row r="1142" spans="1:20" ht="20.100000000000001" customHeight="1" x14ac:dyDescent="0.25">
      <c r="A1142" s="11">
        <v>1073</v>
      </c>
      <c r="B1142" t="s">
        <v>892</v>
      </c>
      <c r="C1142" s="21" t="str">
        <f>VLOOKUP(Table1[[#This Row],[pID]],FIFAdata5626[],5,)</f>
        <v>Oswin Appollis</v>
      </c>
      <c r="D1142" s="11" t="e" cm="1" vm="91">
        <f t="array" aca="1" ref="D1142" ca="1">_xlfn.FIELDVALUE(Table1[[#This Row],[Team]],"image")</f>
        <v>#VALUE!</v>
      </c>
      <c r="E1142" s="21" t="e" vm="92">
        <v>#VALUE!</v>
      </c>
      <c r="F1142" s="11" t="str">
        <f>VLOOKUP(Table1[[#This Row],[pID]],FIFAdata5626[],7,FALSE)</f>
        <v>FWD</v>
      </c>
      <c r="G1142" s="23">
        <v>46.666666666666664</v>
      </c>
      <c r="H1142" s="11">
        <f>VLOOKUP(Table1[[#This Row],[pID]],FIFAdata5626[],8,FALSE)</f>
        <v>4.9000000000000004</v>
      </c>
      <c r="I1142" s="28" t="str">
        <f>IF(VLOOKUP(Table1[[#This Row],[pID]],FIFAdata5626[],9,FALSE)="playing","In the squad","Not selected")</f>
        <v>In the squad</v>
      </c>
      <c r="J1142" s="11" t="str">
        <f>VLOOKUP(Table1[[#This Row],[Team]],Table2[],10,)</f>
        <v>Pot 3</v>
      </c>
      <c r="K1142" s="11" t="str">
        <f>VLOOKUP(Table1[[#This Row],[Team]],Table2[],11,)</f>
        <v>Group A</v>
      </c>
      <c r="L1142" s="1"/>
      <c r="M1142" s="36">
        <v>0.37</v>
      </c>
      <c r="N1142" s="37">
        <v>0.13</v>
      </c>
      <c r="O1142" s="37">
        <v>0.04</v>
      </c>
      <c r="P1142" s="37">
        <v>0.03</v>
      </c>
      <c r="Q1142" s="38">
        <v>0.01</v>
      </c>
      <c r="R1142" s="39" t="b">
        <v>0</v>
      </c>
      <c r="S1142" s="11"/>
      <c r="T1142" s="44"/>
    </row>
    <row r="1143" spans="1:20" ht="20.100000000000001" customHeight="1" x14ac:dyDescent="0.25">
      <c r="A1143" s="11">
        <v>1075</v>
      </c>
      <c r="B1143" t="s">
        <v>893</v>
      </c>
      <c r="C1143" s="21" t="str">
        <f>VLOOKUP(Table1[[#This Row],[pID]],FIFAdata5626[],5,)</f>
        <v>Evidence Makgopa</v>
      </c>
      <c r="D1143" s="11" t="e" cm="1" vm="91">
        <f t="array" aca="1" ref="D1143" ca="1">_xlfn.FIELDVALUE(Table1[[#This Row],[Team]],"image")</f>
        <v>#VALUE!</v>
      </c>
      <c r="E1143" s="21" t="e" vm="92">
        <v>#VALUE!</v>
      </c>
      <c r="F1143" s="11" t="str">
        <f>VLOOKUP(Table1[[#This Row],[pID]],FIFAdata5626[],7,FALSE)</f>
        <v>FWD</v>
      </c>
      <c r="G1143" s="23">
        <v>42.857142857142854</v>
      </c>
      <c r="H1143" s="11">
        <f>VLOOKUP(Table1[[#This Row],[pID]],FIFAdata5626[],8,FALSE)</f>
        <v>4.5</v>
      </c>
      <c r="I1143" s="28" t="str">
        <f>IF(VLOOKUP(Table1[[#This Row],[pID]],FIFAdata5626[],9,FALSE)="playing","In the squad","Not selected")</f>
        <v>In the squad</v>
      </c>
      <c r="J1143" s="11" t="str">
        <f>VLOOKUP(Table1[[#This Row],[Team]],Table2[],10,)</f>
        <v>Pot 3</v>
      </c>
      <c r="K1143" s="11" t="str">
        <f>VLOOKUP(Table1[[#This Row],[Team]],Table2[],11,)</f>
        <v>Group A</v>
      </c>
      <c r="L1143" s="1"/>
      <c r="M1143" s="36">
        <v>0.37</v>
      </c>
      <c r="N1143" s="37">
        <v>0.13</v>
      </c>
      <c r="O1143" s="37">
        <v>0.04</v>
      </c>
      <c r="P1143" s="37">
        <v>0.03</v>
      </c>
      <c r="Q1143" s="38">
        <v>0.01</v>
      </c>
      <c r="R1143" s="39" t="b">
        <v>0</v>
      </c>
      <c r="S1143" s="11"/>
      <c r="T1143" s="44"/>
    </row>
    <row r="1144" spans="1:20" ht="20.100000000000001" customHeight="1" x14ac:dyDescent="0.25">
      <c r="A1144" s="11">
        <v>1076</v>
      </c>
      <c r="B1144" t="s">
        <v>894</v>
      </c>
      <c r="C1144" s="21" t="str">
        <f>VLOOKUP(Table1[[#This Row],[pID]],FIFAdata5626[],5,)</f>
        <v>Thapelo Maseko</v>
      </c>
      <c r="D1144" s="11" t="e" cm="1" vm="91">
        <f t="array" aca="1" ref="D1144" ca="1">_xlfn.FIELDVALUE(Table1[[#This Row],[Team]],"image")</f>
        <v>#VALUE!</v>
      </c>
      <c r="E1144" s="21" t="e" vm="92">
        <v>#VALUE!</v>
      </c>
      <c r="F1144" s="11" t="str">
        <f>VLOOKUP(Table1[[#This Row],[pID]],FIFAdata5626[],7,FALSE)</f>
        <v>FWD</v>
      </c>
      <c r="G1144" s="23">
        <v>40</v>
      </c>
      <c r="H1144" s="11">
        <f>VLOOKUP(Table1[[#This Row],[pID]],FIFAdata5626[],8,FALSE)</f>
        <v>4.2</v>
      </c>
      <c r="I1144" s="28" t="str">
        <f>IF(VLOOKUP(Table1[[#This Row],[pID]],FIFAdata5626[],9,FALSE)="playing","In the squad","Not selected")</f>
        <v>In the squad</v>
      </c>
      <c r="J1144" s="11" t="str">
        <f>VLOOKUP(Table1[[#This Row],[Team]],Table2[],10,)</f>
        <v>Pot 3</v>
      </c>
      <c r="K1144" s="11" t="str">
        <f>VLOOKUP(Table1[[#This Row],[Team]],Table2[],11,)</f>
        <v>Group A</v>
      </c>
      <c r="L1144" s="1"/>
      <c r="M1144" s="36">
        <v>0.37</v>
      </c>
      <c r="N1144" s="37">
        <v>0.13</v>
      </c>
      <c r="O1144" s="37">
        <v>0.04</v>
      </c>
      <c r="P1144" s="37">
        <v>0.03</v>
      </c>
      <c r="Q1144" s="38">
        <v>0.01</v>
      </c>
      <c r="R1144" s="39" t="b">
        <v>0</v>
      </c>
      <c r="S1144" s="11"/>
      <c r="T1144" s="44"/>
    </row>
    <row r="1145" spans="1:20" ht="20.100000000000001" customHeight="1" x14ac:dyDescent="0.25">
      <c r="A1145" s="11">
        <v>729</v>
      </c>
      <c r="B1145" t="s">
        <v>608</v>
      </c>
      <c r="C1145" s="21" t="str">
        <f>VLOOKUP(Table1[[#This Row],[pID]],FIFAdata5626[],5,)</f>
        <v>Jo Hyeon-Woo</v>
      </c>
      <c r="D1145" s="11" t="e" cm="1" vm="69">
        <f t="array" aca="1" ref="D1145" ca="1">_xlfn.FIELDVALUE(Table1[[#This Row],[Team]],"image")</f>
        <v>#VALUE!</v>
      </c>
      <c r="E1145" s="21" t="e" vm="70">
        <v>#VALUE!</v>
      </c>
      <c r="F1145" s="11" t="str">
        <f>VLOOKUP(Table1[[#This Row],[pID]],FIFAdata5626[],7,FALSE)</f>
        <v>GK</v>
      </c>
      <c r="G1145" s="23">
        <v>92</v>
      </c>
      <c r="H1145" s="11">
        <f>VLOOKUP(Table1[[#This Row],[pID]],FIFAdata5626[],8,FALSE)</f>
        <v>4.5999999999999996</v>
      </c>
      <c r="I1145" s="28" t="str">
        <f>IF(VLOOKUP(Table1[[#This Row],[pID]],FIFAdata5626[],9,FALSE)="playing","In the squad","Not selected")</f>
        <v>In the squad</v>
      </c>
      <c r="J1145" s="11" t="str">
        <f>VLOOKUP(Table1[[#This Row],[Team]],Table2[],10,)</f>
        <v>Pot 2</v>
      </c>
      <c r="K1145" s="11" t="str">
        <f>VLOOKUP(Table1[[#This Row],[Team]],Table2[],11,)</f>
        <v>Group A</v>
      </c>
      <c r="L1145" s="1"/>
      <c r="M1145" s="36">
        <v>0.7</v>
      </c>
      <c r="N1145" s="37">
        <v>0.3</v>
      </c>
      <c r="O1145" s="37">
        <v>0.11</v>
      </c>
      <c r="P1145" s="37">
        <v>0.04</v>
      </c>
      <c r="Q1145" s="38">
        <v>0.01</v>
      </c>
      <c r="R1145" s="39" t="b">
        <v>0</v>
      </c>
      <c r="S1145" s="11"/>
      <c r="T1145" s="44"/>
    </row>
    <row r="1146" spans="1:20" ht="20.100000000000001" customHeight="1" x14ac:dyDescent="0.25">
      <c r="A1146" s="11">
        <v>730</v>
      </c>
      <c r="B1146" t="s">
        <v>609</v>
      </c>
      <c r="C1146" s="21" t="str">
        <f>VLOOKUP(Table1[[#This Row],[pID]],FIFAdata5626[],5,)</f>
        <v>Kim Seung-Gyu</v>
      </c>
      <c r="D1146" s="11" t="e" cm="1" vm="69">
        <f t="array" aca="1" ref="D1146" ca="1">_xlfn.FIELDVALUE(Table1[[#This Row],[Team]],"image")</f>
        <v>#VALUE!</v>
      </c>
      <c r="E1146" s="21" t="e" vm="70">
        <v>#VALUE!</v>
      </c>
      <c r="F1146" s="11" t="str">
        <f>VLOOKUP(Table1[[#This Row],[pID]],FIFAdata5626[],7,FALSE)</f>
        <v>GK</v>
      </c>
      <c r="G1146" s="23">
        <v>82</v>
      </c>
      <c r="H1146" s="11">
        <f>VLOOKUP(Table1[[#This Row],[pID]],FIFAdata5626[],8,FALSE)</f>
        <v>4.0999999999999996</v>
      </c>
      <c r="I1146" s="28" t="str">
        <f>IF(VLOOKUP(Table1[[#This Row],[pID]],FIFAdata5626[],9,FALSE)="playing","In the squad","Not selected")</f>
        <v>In the squad</v>
      </c>
      <c r="J1146" s="11" t="str">
        <f>VLOOKUP(Table1[[#This Row],[Team]],Table2[],10,)</f>
        <v>Pot 2</v>
      </c>
      <c r="K1146" s="11" t="str">
        <f>VLOOKUP(Table1[[#This Row],[Team]],Table2[],11,)</f>
        <v>Group A</v>
      </c>
      <c r="L1146" s="1"/>
      <c r="M1146" s="36">
        <v>0.7</v>
      </c>
      <c r="N1146" s="37">
        <v>0.3</v>
      </c>
      <c r="O1146" s="37">
        <v>0.11</v>
      </c>
      <c r="P1146" s="37">
        <v>0.04</v>
      </c>
      <c r="Q1146" s="38">
        <v>0.01</v>
      </c>
      <c r="R1146" s="39" t="b">
        <v>0</v>
      </c>
      <c r="S1146" s="11"/>
      <c r="T1146" s="44"/>
    </row>
    <row r="1147" spans="1:20" ht="20.100000000000001" hidden="1" customHeight="1" x14ac:dyDescent="0.25">
      <c r="A1147">
        <v>1459</v>
      </c>
      <c r="B1147" t="s">
        <v>1153</v>
      </c>
      <c r="C1147" t="str">
        <f>VLOOKUP(Table1[[#This Row],[pID]],FIFAdata5626[],5,)</f>
        <v>Antonio Rodríguez</v>
      </c>
      <c r="D1147" s="11" t="e" cm="1" vm="71">
        <f t="array" aca="1" ref="D1147" ca="1">_xlfn.FIELDVALUE(Table1[[#This Row],[Team]],"image")</f>
        <v>#VALUE!</v>
      </c>
      <c r="E1147" t="e" vm="72">
        <v>#VALUE!</v>
      </c>
      <c r="F1147" t="str">
        <f>VLOOKUP(Table1[[#This Row],[pID]],FIFAdata5626[],7,FALSE)</f>
        <v>GK</v>
      </c>
      <c r="G1147" s="8">
        <v>74</v>
      </c>
      <c r="H1147">
        <f>VLOOKUP(Table1[[#This Row],[pID]],FIFAdata5626[],8,FALSE)</f>
        <v>3.7</v>
      </c>
      <c r="I1147" s="14" t="str">
        <f>IF(VLOOKUP(Table1[[#This Row],[pID]],FIFAdata5626[],9,FALSE)="playing","In the squad","Not selected")</f>
        <v>Not selected</v>
      </c>
      <c r="J1147" t="str">
        <f>VLOOKUP(Table1[[#This Row],[Team]],Table2[],10,)</f>
        <v>Pot 1</v>
      </c>
      <c r="K1147" t="str">
        <f>VLOOKUP(Table1[[#This Row],[Team]],Table2[],11,)</f>
        <v>Group A</v>
      </c>
      <c r="L1147" s="1" t="b">
        <v>0</v>
      </c>
      <c r="M1147" s="17">
        <v>0.9</v>
      </c>
      <c r="N1147" s="9">
        <v>0.5</v>
      </c>
      <c r="O1147" s="9">
        <v>0.22</v>
      </c>
      <c r="P1147" s="9">
        <v>0.1</v>
      </c>
      <c r="Q1147" s="16">
        <v>0.04</v>
      </c>
      <c r="R1147" s="18" t="b">
        <v>0</v>
      </c>
      <c r="T1147" s="13"/>
    </row>
    <row r="1148" spans="1:20" ht="20.100000000000001" hidden="1" customHeight="1" x14ac:dyDescent="0.25">
      <c r="A1148">
        <v>1460</v>
      </c>
      <c r="B1148" t="s">
        <v>1154</v>
      </c>
      <c r="C1148" t="str">
        <f>VLOOKUP(Table1[[#This Row],[pID]],FIFAdata5626[],5,)</f>
        <v>Carlos Moreno</v>
      </c>
      <c r="D1148" s="11" t="e" cm="1" vm="71">
        <f t="array" aca="1" ref="D1148" ca="1">_xlfn.FIELDVALUE(Table1[[#This Row],[Team]],"image")</f>
        <v>#VALUE!</v>
      </c>
      <c r="E1148" t="e" vm="72">
        <v>#VALUE!</v>
      </c>
      <c r="F1148" t="str">
        <f>VLOOKUP(Table1[[#This Row],[pID]],FIFAdata5626[],7,FALSE)</f>
        <v>GK</v>
      </c>
      <c r="G1148" s="8">
        <v>72</v>
      </c>
      <c r="H1148">
        <f>VLOOKUP(Table1[[#This Row],[pID]],FIFAdata5626[],8,FALSE)</f>
        <v>3.6</v>
      </c>
      <c r="I1148" s="14" t="str">
        <f>IF(VLOOKUP(Table1[[#This Row],[pID]],FIFAdata5626[],9,FALSE)="playing","In the squad","Not selected")</f>
        <v>Not selected</v>
      </c>
      <c r="J1148" t="str">
        <f>VLOOKUP(Table1[[#This Row],[Team]],Table2[],10,)</f>
        <v>Pot 1</v>
      </c>
      <c r="K1148" t="str">
        <f>VLOOKUP(Table1[[#This Row],[Team]],Table2[],11,)</f>
        <v>Group A</v>
      </c>
      <c r="L1148" s="1" t="b">
        <v>0</v>
      </c>
      <c r="M1148" s="17">
        <v>0.9</v>
      </c>
      <c r="N1148" s="9">
        <v>0.5</v>
      </c>
      <c r="O1148" s="9">
        <v>0.22</v>
      </c>
      <c r="P1148" s="9">
        <v>0.1</v>
      </c>
      <c r="Q1148" s="16">
        <v>0.04</v>
      </c>
      <c r="R1148" s="18" t="b">
        <v>0</v>
      </c>
      <c r="T1148" s="13"/>
    </row>
    <row r="1149" spans="1:20" ht="20.100000000000001" hidden="1" customHeight="1" x14ac:dyDescent="0.25">
      <c r="A1149">
        <v>1461</v>
      </c>
      <c r="B1149" t="s">
        <v>1155</v>
      </c>
      <c r="C1149" t="str">
        <f>VLOOKUP(Table1[[#This Row],[pID]],FIFAdata5626[],5,)</f>
        <v>Álex Padilla</v>
      </c>
      <c r="D1149" s="11" t="e" cm="1" vm="71">
        <f t="array" aca="1" ref="D1149" ca="1">_xlfn.FIELDVALUE(Table1[[#This Row],[Team]],"image")</f>
        <v>#VALUE!</v>
      </c>
      <c r="E1149" t="e" vm="72">
        <v>#VALUE!</v>
      </c>
      <c r="F1149" t="str">
        <f>VLOOKUP(Table1[[#This Row],[pID]],FIFAdata5626[],7,FALSE)</f>
        <v>GK</v>
      </c>
      <c r="G1149" s="8">
        <v>70</v>
      </c>
      <c r="H1149">
        <f>VLOOKUP(Table1[[#This Row],[pID]],FIFAdata5626[],8,FALSE)</f>
        <v>3.5</v>
      </c>
      <c r="I1149" s="14" t="str">
        <f>IF(VLOOKUP(Table1[[#This Row],[pID]],FIFAdata5626[],9,FALSE)="playing","In the squad","Not selected")</f>
        <v>Not selected</v>
      </c>
      <c r="J1149" t="str">
        <f>VLOOKUP(Table1[[#This Row],[Team]],Table2[],10,)</f>
        <v>Pot 1</v>
      </c>
      <c r="K1149" t="str">
        <f>VLOOKUP(Table1[[#This Row],[Team]],Table2[],11,)</f>
        <v>Group A</v>
      </c>
      <c r="L1149" s="1" t="b">
        <v>0</v>
      </c>
      <c r="M1149" s="17">
        <v>0.9</v>
      </c>
      <c r="N1149" s="9">
        <v>0.5</v>
      </c>
      <c r="O1149" s="9">
        <v>0.22</v>
      </c>
      <c r="P1149" s="9">
        <v>0.1</v>
      </c>
      <c r="Q1149" s="16">
        <v>0.04</v>
      </c>
      <c r="R1149" s="18" t="b">
        <v>0</v>
      </c>
      <c r="T1149" s="13"/>
    </row>
    <row r="1150" spans="1:20" ht="20.100000000000001" hidden="1" customHeight="1" x14ac:dyDescent="0.25">
      <c r="A1150">
        <v>1462</v>
      </c>
      <c r="B1150" t="s">
        <v>1156</v>
      </c>
      <c r="C1150" t="str">
        <f>VLOOKUP(Table1[[#This Row],[pID]],FIFAdata5626[],5,)</f>
        <v>Julián Araujo</v>
      </c>
      <c r="D1150" s="11" t="e" cm="1" vm="71">
        <f t="array" aca="1" ref="D1150" ca="1">_xlfn.FIELDVALUE(Table1[[#This Row],[Team]],"image")</f>
        <v>#VALUE!</v>
      </c>
      <c r="E1150" t="e" vm="72">
        <v>#VALUE!</v>
      </c>
      <c r="F1150" t="str">
        <f>VLOOKUP(Table1[[#This Row],[pID]],FIFAdata5626[],7,FALSE)</f>
        <v>DEF</v>
      </c>
      <c r="G1150" s="8">
        <v>66.666666666666657</v>
      </c>
      <c r="H1150">
        <f>VLOOKUP(Table1[[#This Row],[pID]],FIFAdata5626[],8,FALSE)</f>
        <v>4</v>
      </c>
      <c r="I1150" s="14" t="str">
        <f>IF(VLOOKUP(Table1[[#This Row],[pID]],FIFAdata5626[],9,FALSE)="playing","In the squad","Not selected")</f>
        <v>Not selected</v>
      </c>
      <c r="J1150" t="str">
        <f>VLOOKUP(Table1[[#This Row],[Team]],Table2[],10,)</f>
        <v>Pot 1</v>
      </c>
      <c r="K1150" t="str">
        <f>VLOOKUP(Table1[[#This Row],[Team]],Table2[],11,)</f>
        <v>Group A</v>
      </c>
      <c r="L1150" s="1" t="b">
        <v>0</v>
      </c>
      <c r="M1150" s="17">
        <v>0.9</v>
      </c>
      <c r="N1150" s="9">
        <v>0.5</v>
      </c>
      <c r="O1150" s="9">
        <v>0.22</v>
      </c>
      <c r="P1150" s="9">
        <v>0.1</v>
      </c>
      <c r="Q1150" s="16">
        <v>0.04</v>
      </c>
      <c r="R1150" s="18" t="b">
        <v>0</v>
      </c>
      <c r="T1150" s="13"/>
    </row>
    <row r="1151" spans="1:20" ht="20.100000000000001" hidden="1" customHeight="1" x14ac:dyDescent="0.25">
      <c r="A1151">
        <v>1463</v>
      </c>
      <c r="B1151" t="s">
        <v>1157</v>
      </c>
      <c r="C1151" t="str">
        <f>VLOOKUP(Table1[[#This Row],[pID]],FIFAdata5626[],5,)</f>
        <v>Alejandro Gómez</v>
      </c>
      <c r="D1151" s="11" t="e" cm="1" vm="71">
        <f t="array" aca="1" ref="D1151" ca="1">_xlfn.FIELDVALUE(Table1[[#This Row],[Team]],"image")</f>
        <v>#VALUE!</v>
      </c>
      <c r="E1151" t="e" vm="72">
        <v>#VALUE!</v>
      </c>
      <c r="F1151" t="str">
        <f>VLOOKUP(Table1[[#This Row],[pID]],FIFAdata5626[],7,FALSE)</f>
        <v>DEF</v>
      </c>
      <c r="G1151" s="8">
        <v>58.333333333333336</v>
      </c>
      <c r="H1151">
        <f>VLOOKUP(Table1[[#This Row],[pID]],FIFAdata5626[],8,FALSE)</f>
        <v>3.5</v>
      </c>
      <c r="I1151" s="14" t="str">
        <f>IF(VLOOKUP(Table1[[#This Row],[pID]],FIFAdata5626[],9,FALSE)="playing","In the squad","Not selected")</f>
        <v>Not selected</v>
      </c>
      <c r="J1151" t="str">
        <f>VLOOKUP(Table1[[#This Row],[Team]],Table2[],10,)</f>
        <v>Pot 1</v>
      </c>
      <c r="K1151" t="str">
        <f>VLOOKUP(Table1[[#This Row],[Team]],Table2[],11,)</f>
        <v>Group A</v>
      </c>
      <c r="L1151" s="1" t="b">
        <v>0</v>
      </c>
      <c r="M1151" s="17">
        <v>0.9</v>
      </c>
      <c r="N1151" s="9">
        <v>0.5</v>
      </c>
      <c r="O1151" s="9">
        <v>0.22</v>
      </c>
      <c r="P1151" s="9">
        <v>0.1</v>
      </c>
      <c r="Q1151" s="16">
        <v>0.04</v>
      </c>
      <c r="R1151" s="18" t="b">
        <v>0</v>
      </c>
      <c r="T1151" s="13"/>
    </row>
    <row r="1152" spans="1:20" ht="20.100000000000001" hidden="1" customHeight="1" x14ac:dyDescent="0.25">
      <c r="A1152">
        <v>1464</v>
      </c>
      <c r="B1152" t="s">
        <v>1158</v>
      </c>
      <c r="C1152" t="str">
        <f>VLOOKUP(Table1[[#This Row],[pID]],FIFAdata5626[],5,)</f>
        <v>Ramón Juárez</v>
      </c>
      <c r="D1152" s="11" t="e" cm="1" vm="71">
        <f t="array" aca="1" ref="D1152" ca="1">_xlfn.FIELDVALUE(Table1[[#This Row],[Team]],"image")</f>
        <v>#VALUE!</v>
      </c>
      <c r="E1152" t="e" vm="72">
        <v>#VALUE!</v>
      </c>
      <c r="F1152" t="str">
        <f>VLOOKUP(Table1[[#This Row],[pID]],FIFAdata5626[],7,FALSE)</f>
        <v>DEF</v>
      </c>
      <c r="G1152" s="8">
        <v>60</v>
      </c>
      <c r="H1152">
        <f>VLOOKUP(Table1[[#This Row],[pID]],FIFAdata5626[],8,FALSE)</f>
        <v>3.6</v>
      </c>
      <c r="I1152" s="14" t="str">
        <f>IF(VLOOKUP(Table1[[#This Row],[pID]],FIFAdata5626[],9,FALSE)="playing","In the squad","Not selected")</f>
        <v>Not selected</v>
      </c>
      <c r="J1152" t="str">
        <f>VLOOKUP(Table1[[#This Row],[Team]],Table2[],10,)</f>
        <v>Pot 1</v>
      </c>
      <c r="K1152" t="str">
        <f>VLOOKUP(Table1[[#This Row],[Team]],Table2[],11,)</f>
        <v>Group A</v>
      </c>
      <c r="L1152" s="1" t="b">
        <v>0</v>
      </c>
      <c r="M1152" s="17">
        <v>0.9</v>
      </c>
      <c r="N1152" s="9">
        <v>0.5</v>
      </c>
      <c r="O1152" s="9">
        <v>0.22</v>
      </c>
      <c r="P1152" s="9">
        <v>0.1</v>
      </c>
      <c r="Q1152" s="16">
        <v>0.04</v>
      </c>
      <c r="R1152" s="18" t="b">
        <v>0</v>
      </c>
      <c r="T1152" s="13"/>
    </row>
    <row r="1153" spans="1:20" ht="20.100000000000001" customHeight="1" x14ac:dyDescent="0.25">
      <c r="A1153" s="11">
        <v>731</v>
      </c>
      <c r="B1153" t="s">
        <v>610</v>
      </c>
      <c r="C1153" s="21" t="str">
        <f>VLOOKUP(Table1[[#This Row],[pID]],FIFAdata5626[],5,)</f>
        <v>Song Bum-Keun</v>
      </c>
      <c r="D1153" s="11" t="e" cm="1" vm="69">
        <f t="array" aca="1" ref="D1153" ca="1">_xlfn.FIELDVALUE(Table1[[#This Row],[Team]],"image")</f>
        <v>#VALUE!</v>
      </c>
      <c r="E1153" s="21" t="e" vm="70">
        <v>#VALUE!</v>
      </c>
      <c r="F1153" s="11" t="str">
        <f>VLOOKUP(Table1[[#This Row],[pID]],FIFAdata5626[],7,FALSE)</f>
        <v>GK</v>
      </c>
      <c r="G1153" s="23">
        <v>78</v>
      </c>
      <c r="H1153" s="11">
        <f>VLOOKUP(Table1[[#This Row],[pID]],FIFAdata5626[],8,FALSE)</f>
        <v>3.9</v>
      </c>
      <c r="I1153" s="28" t="str">
        <f>IF(VLOOKUP(Table1[[#This Row],[pID]],FIFAdata5626[],9,FALSE)="playing","In the squad","Not selected")</f>
        <v>In the squad</v>
      </c>
      <c r="J1153" s="11" t="str">
        <f>VLOOKUP(Table1[[#This Row],[Team]],Table2[],10,)</f>
        <v>Pot 2</v>
      </c>
      <c r="K1153" s="11" t="str">
        <f>VLOOKUP(Table1[[#This Row],[Team]],Table2[],11,)</f>
        <v>Group A</v>
      </c>
      <c r="L1153" s="1"/>
      <c r="M1153" s="36">
        <v>0.7</v>
      </c>
      <c r="N1153" s="37">
        <v>0.3</v>
      </c>
      <c r="O1153" s="37">
        <v>0.11</v>
      </c>
      <c r="P1153" s="37">
        <v>0.04</v>
      </c>
      <c r="Q1153" s="38">
        <v>0.01</v>
      </c>
      <c r="R1153" s="39" t="b">
        <v>0</v>
      </c>
      <c r="S1153" s="11"/>
      <c r="T1153" s="44"/>
    </row>
    <row r="1154" spans="1:20" ht="20.100000000000001" hidden="1" customHeight="1" x14ac:dyDescent="0.25">
      <c r="A1154">
        <v>1467</v>
      </c>
      <c r="B1154" t="s">
        <v>1160</v>
      </c>
      <c r="C1154" t="str">
        <f>VLOOKUP(Table1[[#This Row],[pID]],FIFAdata5626[],5,)</f>
        <v>Bryan González</v>
      </c>
      <c r="D1154" s="11" t="e" cm="1" vm="71">
        <f t="array" aca="1" ref="D1154" ca="1">_xlfn.FIELDVALUE(Table1[[#This Row],[Team]],"image")</f>
        <v>#VALUE!</v>
      </c>
      <c r="E1154" t="e" vm="72">
        <v>#VALUE!</v>
      </c>
      <c r="F1154" t="str">
        <f>VLOOKUP(Table1[[#This Row],[pID]],FIFAdata5626[],7,FALSE)</f>
        <v>DEF</v>
      </c>
      <c r="G1154" s="8">
        <v>58.333333333333336</v>
      </c>
      <c r="H1154">
        <f>VLOOKUP(Table1[[#This Row],[pID]],FIFAdata5626[],8,FALSE)</f>
        <v>3.5</v>
      </c>
      <c r="I1154" s="14" t="str">
        <f>IF(VLOOKUP(Table1[[#This Row],[pID]],FIFAdata5626[],9,FALSE)="playing","In the squad","Not selected")</f>
        <v>Not selected</v>
      </c>
      <c r="J1154" t="str">
        <f>VLOOKUP(Table1[[#This Row],[Team]],Table2[],10,)</f>
        <v>Pot 1</v>
      </c>
      <c r="K1154" t="str">
        <f>VLOOKUP(Table1[[#This Row],[Team]],Table2[],11,)</f>
        <v>Group A</v>
      </c>
      <c r="L1154" s="1" t="b">
        <v>1</v>
      </c>
      <c r="M1154" s="17">
        <v>0.9</v>
      </c>
      <c r="N1154" s="9">
        <v>0.5</v>
      </c>
      <c r="O1154" s="9">
        <v>0.22</v>
      </c>
      <c r="P1154" s="9">
        <v>0.1</v>
      </c>
      <c r="Q1154" s="16">
        <v>0.04</v>
      </c>
      <c r="R1154" s="18" t="b">
        <v>0</v>
      </c>
      <c r="T1154" s="13"/>
    </row>
    <row r="1155" spans="1:20" ht="20.100000000000001" hidden="1" customHeight="1" x14ac:dyDescent="0.25">
      <c r="A1155">
        <v>1468</v>
      </c>
      <c r="B1155" t="s">
        <v>1161</v>
      </c>
      <c r="C1155" t="str">
        <f>VLOOKUP(Table1[[#This Row],[pID]],FIFAdata5626[],5,)</f>
        <v>Víctor Guzmán</v>
      </c>
      <c r="D1155" s="11" t="e" cm="1" vm="71">
        <f t="array" aca="1" ref="D1155" ca="1">_xlfn.FIELDVALUE(Table1[[#This Row],[Team]],"image")</f>
        <v>#VALUE!</v>
      </c>
      <c r="E1155" t="e" vm="72">
        <v>#VALUE!</v>
      </c>
      <c r="F1155" t="str">
        <f>VLOOKUP(Table1[[#This Row],[pID]],FIFAdata5626[],7,FALSE)</f>
        <v>DEF</v>
      </c>
      <c r="G1155" s="8">
        <v>60</v>
      </c>
      <c r="H1155">
        <f>VLOOKUP(Table1[[#This Row],[pID]],FIFAdata5626[],8,FALSE)</f>
        <v>3.6</v>
      </c>
      <c r="I1155" s="14" t="str">
        <f>IF(VLOOKUP(Table1[[#This Row],[pID]],FIFAdata5626[],9,FALSE)="playing","In the squad","Not selected")</f>
        <v>Not selected</v>
      </c>
      <c r="J1155" t="str">
        <f>VLOOKUP(Table1[[#This Row],[Team]],Table2[],10,)</f>
        <v>Pot 1</v>
      </c>
      <c r="K1155" t="str">
        <f>VLOOKUP(Table1[[#This Row],[Team]],Table2[],11,)</f>
        <v>Group A</v>
      </c>
      <c r="L1155" s="1" t="b">
        <v>0</v>
      </c>
      <c r="M1155" s="17">
        <v>0.9</v>
      </c>
      <c r="N1155" s="9">
        <v>0.5</v>
      </c>
      <c r="O1155" s="9">
        <v>0.22</v>
      </c>
      <c r="P1155" s="9">
        <v>0.1</v>
      </c>
      <c r="Q1155" s="16">
        <v>0.04</v>
      </c>
      <c r="R1155" s="18" t="b">
        <v>0</v>
      </c>
      <c r="T1155" s="13"/>
    </row>
    <row r="1156" spans="1:20" ht="20.100000000000001" hidden="1" customHeight="1" x14ac:dyDescent="0.25">
      <c r="A1156">
        <v>1470</v>
      </c>
      <c r="B1156" t="s">
        <v>1162</v>
      </c>
      <c r="C1156" t="str">
        <f>VLOOKUP(Table1[[#This Row],[pID]],FIFAdata5626[],5,)</f>
        <v>Marcel Ruiz</v>
      </c>
      <c r="D1156" s="11" t="e" cm="1" vm="71">
        <f t="array" aca="1" ref="D1156" ca="1">_xlfn.FIELDVALUE(Table1[[#This Row],[Team]],"image")</f>
        <v>#VALUE!</v>
      </c>
      <c r="E1156" t="e" vm="72">
        <v>#VALUE!</v>
      </c>
      <c r="F1156" t="str">
        <f>VLOOKUP(Table1[[#This Row],[pID]],FIFAdata5626[],7,FALSE)</f>
        <v>MID</v>
      </c>
      <c r="G1156" s="8">
        <v>59.000000000000007</v>
      </c>
      <c r="H1156">
        <f>VLOOKUP(Table1[[#This Row],[pID]],FIFAdata5626[],8,FALSE)</f>
        <v>5.9</v>
      </c>
      <c r="I1156" s="14" t="str">
        <f>IF(VLOOKUP(Table1[[#This Row],[pID]],FIFAdata5626[],9,FALSE)="playing","In the squad","Not selected")</f>
        <v>Not selected</v>
      </c>
      <c r="J1156" t="str">
        <f>VLOOKUP(Table1[[#This Row],[Team]],Table2[],10,)</f>
        <v>Pot 1</v>
      </c>
      <c r="K1156" t="str">
        <f>VLOOKUP(Table1[[#This Row],[Team]],Table2[],11,)</f>
        <v>Group A</v>
      </c>
      <c r="L1156" s="1" t="b">
        <v>0</v>
      </c>
      <c r="M1156" s="17">
        <v>0.9</v>
      </c>
      <c r="N1156" s="9">
        <v>0.5</v>
      </c>
      <c r="O1156" s="9">
        <v>0.22</v>
      </c>
      <c r="P1156" s="9">
        <v>0.1</v>
      </c>
      <c r="Q1156" s="16">
        <v>0.04</v>
      </c>
      <c r="R1156" s="18" t="b">
        <v>0</v>
      </c>
      <c r="T1156" s="13"/>
    </row>
    <row r="1157" spans="1:20" ht="20.100000000000001" hidden="1" customHeight="1" x14ac:dyDescent="0.25">
      <c r="A1157">
        <v>1471</v>
      </c>
      <c r="B1157" t="s">
        <v>1163</v>
      </c>
      <c r="C1157" t="str">
        <f>VLOOKUP(Table1[[#This Row],[pID]],FIFAdata5626[],5,)</f>
        <v>Jordán Carrillo</v>
      </c>
      <c r="D1157" s="11" t="e" cm="1" vm="71">
        <f t="array" aca="1" ref="D1157" ca="1">_xlfn.FIELDVALUE(Table1[[#This Row],[Team]],"image")</f>
        <v>#VALUE!</v>
      </c>
      <c r="E1157" t="e" vm="72">
        <v>#VALUE!</v>
      </c>
      <c r="F1157" t="str">
        <f>VLOOKUP(Table1[[#This Row],[pID]],FIFAdata5626[],7,FALSE)</f>
        <v>MID</v>
      </c>
      <c r="G1157" s="8">
        <v>51</v>
      </c>
      <c r="H1157">
        <f>VLOOKUP(Table1[[#This Row],[pID]],FIFAdata5626[],8,FALSE)</f>
        <v>5.0999999999999996</v>
      </c>
      <c r="I1157" s="14" t="str">
        <f>IF(VLOOKUP(Table1[[#This Row],[pID]],FIFAdata5626[],9,FALSE)="playing","In the squad","Not selected")</f>
        <v>Not selected</v>
      </c>
      <c r="J1157" t="str">
        <f>VLOOKUP(Table1[[#This Row],[Team]],Table2[],10,)</f>
        <v>Pot 1</v>
      </c>
      <c r="K1157" t="str">
        <f>VLOOKUP(Table1[[#This Row],[Team]],Table2[],11,)</f>
        <v>Group A</v>
      </c>
      <c r="L1157" s="1" t="b">
        <v>0</v>
      </c>
      <c r="M1157" s="17">
        <v>0.9</v>
      </c>
      <c r="N1157" s="9">
        <v>0.5</v>
      </c>
      <c r="O1157" s="9">
        <v>0.22</v>
      </c>
      <c r="P1157" s="9">
        <v>0.1</v>
      </c>
      <c r="Q1157" s="16">
        <v>0.04</v>
      </c>
      <c r="R1157" s="18" t="b">
        <v>0</v>
      </c>
      <c r="T1157" s="13"/>
    </row>
    <row r="1158" spans="1:20" ht="20.100000000000001" hidden="1" customHeight="1" x14ac:dyDescent="0.25">
      <c r="A1158">
        <v>1472</v>
      </c>
      <c r="B1158" t="s">
        <v>1164</v>
      </c>
      <c r="C1158" t="str">
        <f>VLOOKUP(Table1[[#This Row],[pID]],FIFAdata5626[],5,)</f>
        <v>Diego Lainez</v>
      </c>
      <c r="D1158" s="11" t="e" cm="1" vm="71">
        <f t="array" aca="1" ref="D1158" ca="1">_xlfn.FIELDVALUE(Table1[[#This Row],[Team]],"image")</f>
        <v>#VALUE!</v>
      </c>
      <c r="E1158" t="e" vm="72">
        <v>#VALUE!</v>
      </c>
      <c r="F1158" t="str">
        <f>VLOOKUP(Table1[[#This Row],[pID]],FIFAdata5626[],7,FALSE)</f>
        <v>MID</v>
      </c>
      <c r="G1158" s="8">
        <v>59.000000000000007</v>
      </c>
      <c r="H1158">
        <f>VLOOKUP(Table1[[#This Row],[pID]],FIFAdata5626[],8,FALSE)</f>
        <v>5.9</v>
      </c>
      <c r="I1158" s="14" t="str">
        <f>IF(VLOOKUP(Table1[[#This Row],[pID]],FIFAdata5626[],9,FALSE)="playing","In the squad","Not selected")</f>
        <v>Not selected</v>
      </c>
      <c r="J1158" t="str">
        <f>VLOOKUP(Table1[[#This Row],[Team]],Table2[],10,)</f>
        <v>Pot 1</v>
      </c>
      <c r="K1158" t="str">
        <f>VLOOKUP(Table1[[#This Row],[Team]],Table2[],11,)</f>
        <v>Group A</v>
      </c>
      <c r="L1158" s="1" t="b">
        <v>0</v>
      </c>
      <c r="M1158" s="17">
        <v>0.9</v>
      </c>
      <c r="N1158" s="9">
        <v>0.5</v>
      </c>
      <c r="O1158" s="9">
        <v>0.22</v>
      </c>
      <c r="P1158" s="9">
        <v>0.1</v>
      </c>
      <c r="Q1158" s="16">
        <v>0.04</v>
      </c>
      <c r="R1158" s="18" t="b">
        <v>0</v>
      </c>
      <c r="T1158" s="13"/>
    </row>
    <row r="1159" spans="1:20" ht="20.100000000000001" customHeight="1" x14ac:dyDescent="0.25">
      <c r="A1159" s="11">
        <v>715</v>
      </c>
      <c r="B1159" t="s">
        <v>595</v>
      </c>
      <c r="C1159" s="21" t="str">
        <f>VLOOKUP(Table1[[#This Row],[pID]],FIFAdata5626[],5,)</f>
        <v>Kim Min-Jae</v>
      </c>
      <c r="D1159" s="11" t="e" cm="1" vm="69">
        <f t="array" aca="1" ref="D1159" ca="1">_xlfn.FIELDVALUE(Table1[[#This Row],[Team]],"image")</f>
        <v>#VALUE!</v>
      </c>
      <c r="E1159" s="21" t="e" vm="70">
        <v>#VALUE!</v>
      </c>
      <c r="F1159" s="11" t="str">
        <f>VLOOKUP(Table1[[#This Row],[pID]],FIFAdata5626[],7,FALSE)</f>
        <v>DEF</v>
      </c>
      <c r="G1159" s="23">
        <v>83.333333333333343</v>
      </c>
      <c r="H1159" s="11">
        <f>VLOOKUP(Table1[[#This Row],[pID]],FIFAdata5626[],8,FALSE)</f>
        <v>5</v>
      </c>
      <c r="I1159" s="29" t="str">
        <f>IF(VLOOKUP(Table1[[#This Row],[pID]],FIFAdata5626[],9,FALSE)="playing","In the squad","Not selected")</f>
        <v>In the squad</v>
      </c>
      <c r="J1159" s="11" t="str">
        <f>VLOOKUP(Table1[[#This Row],[Team]],Table2[],10,)</f>
        <v>Pot 2</v>
      </c>
      <c r="K1159" s="11" t="str">
        <f>VLOOKUP(Table1[[#This Row],[Team]],Table2[],11,)</f>
        <v>Group A</v>
      </c>
      <c r="L1159" s="2"/>
      <c r="M1159" s="36">
        <v>0.7</v>
      </c>
      <c r="N1159" s="37">
        <v>0.3</v>
      </c>
      <c r="O1159" s="37">
        <v>0.11</v>
      </c>
      <c r="P1159" s="37">
        <v>0.04</v>
      </c>
      <c r="Q1159" s="38">
        <v>0.01</v>
      </c>
      <c r="R1159" s="39" t="b">
        <v>0</v>
      </c>
      <c r="S1159" s="11"/>
      <c r="T1159" s="44"/>
    </row>
    <row r="1160" spans="1:20" ht="20.100000000000001" customHeight="1" x14ac:dyDescent="0.25">
      <c r="A1160" s="11">
        <v>1548</v>
      </c>
      <c r="B1160" t="s">
        <v>1238</v>
      </c>
      <c r="C1160" s="21" t="str">
        <f>VLOOKUP(Table1[[#This Row],[pID]],FIFAdata5626[],5,)</f>
        <v>Lee Gi-Hyuk</v>
      </c>
      <c r="D1160" s="11" t="e" cm="1" vm="69">
        <f t="array" aca="1" ref="D1160" ca="1">_xlfn.FIELDVALUE(Table1[[#This Row],[Team]],"image")</f>
        <v>#VALUE!</v>
      </c>
      <c r="E1160" s="21" t="e" vm="70">
        <v>#VALUE!</v>
      </c>
      <c r="F1160" s="11" t="str">
        <f>VLOOKUP(Table1[[#This Row],[pID]],FIFAdata5626[],7,FALSE)</f>
        <v>DEF</v>
      </c>
      <c r="G1160" s="23">
        <v>75</v>
      </c>
      <c r="H1160" s="11">
        <f>VLOOKUP(Table1[[#This Row],[pID]],FIFAdata5626[],8,FALSE)</f>
        <v>4.5</v>
      </c>
      <c r="I1160" s="28" t="str">
        <f>IF(VLOOKUP(Table1[[#This Row],[pID]],FIFAdata5626[],9,FALSE)="playing","In the squad","Not selected")</f>
        <v>In the squad</v>
      </c>
      <c r="J1160" s="11" t="str">
        <f>VLOOKUP(Table1[[#This Row],[Team]],Table2[],10,)</f>
        <v>Pot 2</v>
      </c>
      <c r="K1160" s="11" t="str">
        <f>VLOOKUP(Table1[[#This Row],[Team]],Table2[],11,)</f>
        <v>Group A</v>
      </c>
      <c r="L1160" s="1"/>
      <c r="M1160" s="36">
        <v>0.7</v>
      </c>
      <c r="N1160" s="37">
        <v>0.3</v>
      </c>
      <c r="O1160" s="37">
        <v>0.11</v>
      </c>
      <c r="P1160" s="37">
        <v>0.04</v>
      </c>
      <c r="Q1160" s="38">
        <v>0.01</v>
      </c>
      <c r="R1160" s="39" t="b">
        <v>0</v>
      </c>
      <c r="S1160" s="11"/>
      <c r="T1160" s="44"/>
    </row>
    <row r="1161" spans="1:20" ht="20.100000000000001" hidden="1" customHeight="1" x14ac:dyDescent="0.25">
      <c r="A1161">
        <v>1475</v>
      </c>
      <c r="B1161" t="s">
        <v>622</v>
      </c>
      <c r="C1161" t="str">
        <f>VLOOKUP(Table1[[#This Row],[pID]],FIFAdata5626[],5,)</f>
        <v>Jesús Angulo</v>
      </c>
      <c r="D1161" s="11" t="e" cm="1" vm="71">
        <f t="array" aca="1" ref="D1161" ca="1">_xlfn.FIELDVALUE(Table1[[#This Row],[Team]],"image")</f>
        <v>#VALUE!</v>
      </c>
      <c r="E1161" t="e" vm="72">
        <v>#VALUE!</v>
      </c>
      <c r="F1161" t="str">
        <f>VLOOKUP(Table1[[#This Row],[pID]],FIFAdata5626[],7,FALSE)</f>
        <v>MID</v>
      </c>
      <c r="G1161" s="8">
        <v>53</v>
      </c>
      <c r="H1161">
        <f>VLOOKUP(Table1[[#This Row],[pID]],FIFAdata5626[],8,FALSE)</f>
        <v>5.3</v>
      </c>
      <c r="I1161" s="14" t="str">
        <f>IF(VLOOKUP(Table1[[#This Row],[pID]],FIFAdata5626[],9,FALSE)="playing","In the squad","Not selected")</f>
        <v>Not selected</v>
      </c>
      <c r="J1161" t="str">
        <f>VLOOKUP(Table1[[#This Row],[Team]],Table2[],10,)</f>
        <v>Pot 1</v>
      </c>
      <c r="K1161" t="str">
        <f>VLOOKUP(Table1[[#This Row],[Team]],Table2[],11,)</f>
        <v>Group A</v>
      </c>
      <c r="L1161" s="1" t="b">
        <v>0</v>
      </c>
      <c r="M1161" s="17">
        <v>0.9</v>
      </c>
      <c r="N1161" s="9">
        <v>0.5</v>
      </c>
      <c r="O1161" s="9">
        <v>0.22</v>
      </c>
      <c r="P1161" s="9">
        <v>0.1</v>
      </c>
      <c r="Q1161" s="16">
        <v>0.04</v>
      </c>
      <c r="R1161" s="18" t="b">
        <v>0</v>
      </c>
      <c r="T1161" s="13"/>
    </row>
    <row r="1162" spans="1:20" ht="20.100000000000001" customHeight="1" x14ac:dyDescent="0.25">
      <c r="A1162" s="11">
        <v>716</v>
      </c>
      <c r="B1162" t="s">
        <v>596</v>
      </c>
      <c r="C1162" s="21" t="str">
        <f>VLOOKUP(Table1[[#This Row],[pID]],FIFAdata5626[],5,)</f>
        <v>Seol Young-Woo</v>
      </c>
      <c r="D1162" s="11" t="e" cm="1" vm="69">
        <f t="array" aca="1" ref="D1162" ca="1">_xlfn.FIELDVALUE(Table1[[#This Row],[Team]],"image")</f>
        <v>#VALUE!</v>
      </c>
      <c r="E1162" s="21" t="e" vm="70">
        <v>#VALUE!</v>
      </c>
      <c r="F1162" s="11" t="str">
        <f>VLOOKUP(Table1[[#This Row],[pID]],FIFAdata5626[],7,FALSE)</f>
        <v>DEF</v>
      </c>
      <c r="G1162" s="23">
        <v>70</v>
      </c>
      <c r="H1162" s="11">
        <f>VLOOKUP(Table1[[#This Row],[pID]],FIFAdata5626[],8,FALSE)</f>
        <v>4.2</v>
      </c>
      <c r="I1162" s="28" t="str">
        <f>IF(VLOOKUP(Table1[[#This Row],[pID]],FIFAdata5626[],9,FALSE)="playing","In the squad","Not selected")</f>
        <v>In the squad</v>
      </c>
      <c r="J1162" s="11" t="str">
        <f>VLOOKUP(Table1[[#This Row],[Team]],Table2[],10,)</f>
        <v>Pot 2</v>
      </c>
      <c r="K1162" s="11" t="str">
        <f>VLOOKUP(Table1[[#This Row],[Team]],Table2[],11,)</f>
        <v>Group A</v>
      </c>
      <c r="L1162" s="1"/>
      <c r="M1162" s="36">
        <v>0.7</v>
      </c>
      <c r="N1162" s="37">
        <v>0.3</v>
      </c>
      <c r="O1162" s="37">
        <v>0.11</v>
      </c>
      <c r="P1162" s="37">
        <v>0.04</v>
      </c>
      <c r="Q1162" s="38">
        <v>0.01</v>
      </c>
      <c r="R1162" s="39" t="b">
        <v>0</v>
      </c>
      <c r="S1162" s="11"/>
      <c r="T1162" s="44"/>
    </row>
    <row r="1163" spans="1:20" ht="20.100000000000001" customHeight="1" x14ac:dyDescent="0.25">
      <c r="A1163" s="11">
        <v>718</v>
      </c>
      <c r="B1163" t="s">
        <v>598</v>
      </c>
      <c r="C1163" s="21" t="str">
        <f>VLOOKUP(Table1[[#This Row],[pID]],FIFAdata5626[],5,)</f>
        <v>Kim Moon-Hwan</v>
      </c>
      <c r="D1163" s="11" t="e" cm="1" vm="69">
        <f t="array" aca="1" ref="D1163" ca="1">_xlfn.FIELDVALUE(Table1[[#This Row],[Team]],"image")</f>
        <v>#VALUE!</v>
      </c>
      <c r="E1163" s="21" t="e" vm="70">
        <v>#VALUE!</v>
      </c>
      <c r="F1163" s="11" t="str">
        <f>VLOOKUP(Table1[[#This Row],[pID]],FIFAdata5626[],7,FALSE)</f>
        <v>DEF</v>
      </c>
      <c r="G1163" s="23">
        <v>65</v>
      </c>
      <c r="H1163" s="11">
        <f>VLOOKUP(Table1[[#This Row],[pID]],FIFAdata5626[],8,FALSE)</f>
        <v>3.9</v>
      </c>
      <c r="I1163" s="28" t="str">
        <f>IF(VLOOKUP(Table1[[#This Row],[pID]],FIFAdata5626[],9,FALSE)="playing","In the squad","Not selected")</f>
        <v>In the squad</v>
      </c>
      <c r="J1163" s="11" t="str">
        <f>VLOOKUP(Table1[[#This Row],[Team]],Table2[],10,)</f>
        <v>Pot 2</v>
      </c>
      <c r="K1163" s="11" t="str">
        <f>VLOOKUP(Table1[[#This Row],[Team]],Table2[],11,)</f>
        <v>Group A</v>
      </c>
      <c r="L1163" s="1"/>
      <c r="M1163" s="36">
        <v>0.7</v>
      </c>
      <c r="N1163" s="37">
        <v>0.3</v>
      </c>
      <c r="O1163" s="37">
        <v>0.11</v>
      </c>
      <c r="P1163" s="37">
        <v>0.04</v>
      </c>
      <c r="Q1163" s="38">
        <v>0.01</v>
      </c>
      <c r="R1163" s="39" t="b">
        <v>0</v>
      </c>
      <c r="S1163" s="11"/>
      <c r="T1163" s="44"/>
    </row>
    <row r="1164" spans="1:20" ht="20.100000000000001" customHeight="1" x14ac:dyDescent="0.25">
      <c r="A1164" s="11">
        <v>719</v>
      </c>
      <c r="B1164" t="s">
        <v>599</v>
      </c>
      <c r="C1164" s="21" t="str">
        <f>VLOOKUP(Table1[[#This Row],[pID]],FIFAdata5626[],5,)</f>
        <v>Lee Han-Beom</v>
      </c>
      <c r="D1164" s="11" t="e" cm="1" vm="69">
        <f t="array" aca="1" ref="D1164" ca="1">_xlfn.FIELDVALUE(Table1[[#This Row],[Team]],"image")</f>
        <v>#VALUE!</v>
      </c>
      <c r="E1164" s="21" t="e" vm="70">
        <v>#VALUE!</v>
      </c>
      <c r="F1164" s="11" t="str">
        <f>VLOOKUP(Table1[[#This Row],[pID]],FIFAdata5626[],7,FALSE)</f>
        <v>DEF</v>
      </c>
      <c r="G1164" s="23">
        <v>61.666666666666671</v>
      </c>
      <c r="H1164" s="11">
        <f>VLOOKUP(Table1[[#This Row],[pID]],FIFAdata5626[],8,FALSE)</f>
        <v>3.7</v>
      </c>
      <c r="I1164" s="28" t="str">
        <f>IF(VLOOKUP(Table1[[#This Row],[pID]],FIFAdata5626[],9,FALSE)="playing","In the squad","Not selected")</f>
        <v>In the squad</v>
      </c>
      <c r="J1164" s="11" t="str">
        <f>VLOOKUP(Table1[[#This Row],[Team]],Table2[],10,)</f>
        <v>Pot 2</v>
      </c>
      <c r="K1164" s="11" t="str">
        <f>VLOOKUP(Table1[[#This Row],[Team]],Table2[],11,)</f>
        <v>Group A</v>
      </c>
      <c r="L1164" s="1"/>
      <c r="M1164" s="36">
        <v>0.7</v>
      </c>
      <c r="N1164" s="37">
        <v>0.3</v>
      </c>
      <c r="O1164" s="37">
        <v>0.11</v>
      </c>
      <c r="P1164" s="37">
        <v>0.04</v>
      </c>
      <c r="Q1164" s="38">
        <v>0.01</v>
      </c>
      <c r="R1164" s="39" t="b">
        <v>0</v>
      </c>
      <c r="S1164" s="11"/>
      <c r="T1164" s="44"/>
    </row>
    <row r="1165" spans="1:20" ht="20.100000000000001" hidden="1" customHeight="1" x14ac:dyDescent="0.25">
      <c r="A1165">
        <v>1479</v>
      </c>
      <c r="B1165" t="s">
        <v>1170</v>
      </c>
      <c r="C1165" t="str">
        <f>VLOOKUP(Table1[[#This Row],[pID]],FIFAdata5626[],5,)</f>
        <v>Elías Montiel</v>
      </c>
      <c r="D1165" s="11" t="e" cm="1" vm="71">
        <f t="array" aca="1" ref="D1165" ca="1">_xlfn.FIELDVALUE(Table1[[#This Row],[Team]],"image")</f>
        <v>#VALUE!</v>
      </c>
      <c r="E1165" t="e" vm="72">
        <v>#VALUE!</v>
      </c>
      <c r="F1165" t="str">
        <f>VLOOKUP(Table1[[#This Row],[pID]],FIFAdata5626[],7,FALSE)</f>
        <v>MID</v>
      </c>
      <c r="G1165" s="8">
        <v>45</v>
      </c>
      <c r="H1165">
        <f>VLOOKUP(Table1[[#This Row],[pID]],FIFAdata5626[],8,FALSE)</f>
        <v>4.5</v>
      </c>
      <c r="I1165" s="14" t="str">
        <f>IF(VLOOKUP(Table1[[#This Row],[pID]],FIFAdata5626[],9,FALSE)="playing","In the squad","Not selected")</f>
        <v>Not selected</v>
      </c>
      <c r="J1165" t="str">
        <f>VLOOKUP(Table1[[#This Row],[Team]],Table2[],10,)</f>
        <v>Pot 1</v>
      </c>
      <c r="K1165" t="str">
        <f>VLOOKUP(Table1[[#This Row],[Team]],Table2[],11,)</f>
        <v>Group A</v>
      </c>
      <c r="L1165" s="1" t="b">
        <v>0</v>
      </c>
      <c r="M1165" s="17">
        <v>0.9</v>
      </c>
      <c r="N1165" s="9">
        <v>0.5</v>
      </c>
      <c r="O1165" s="9">
        <v>0.22</v>
      </c>
      <c r="P1165" s="9">
        <v>0.1</v>
      </c>
      <c r="Q1165" s="16">
        <v>0.04</v>
      </c>
      <c r="R1165" s="18" t="b">
        <v>0</v>
      </c>
      <c r="T1165" s="13"/>
    </row>
    <row r="1166" spans="1:20" ht="20.100000000000001" hidden="1" customHeight="1" x14ac:dyDescent="0.25">
      <c r="A1166">
        <v>1480</v>
      </c>
      <c r="B1166" t="s">
        <v>1171</v>
      </c>
      <c r="C1166" t="str">
        <f>VLOOKUP(Table1[[#This Row],[pID]],FIFAdata5626[],5,)</f>
        <v>Kevin Castañeda</v>
      </c>
      <c r="D1166" s="11" t="e" cm="1" vm="71">
        <f t="array" aca="1" ref="D1166" ca="1">_xlfn.FIELDVALUE(Table1[[#This Row],[Team]],"image")</f>
        <v>#VALUE!</v>
      </c>
      <c r="E1166" t="e" vm="72">
        <v>#VALUE!</v>
      </c>
      <c r="F1166" t="str">
        <f>VLOOKUP(Table1[[#This Row],[pID]],FIFAdata5626[],7,FALSE)</f>
        <v>MID</v>
      </c>
      <c r="G1166" s="8">
        <v>49.000000000000007</v>
      </c>
      <c r="H1166">
        <f>VLOOKUP(Table1[[#This Row],[pID]],FIFAdata5626[],8,FALSE)</f>
        <v>4.9000000000000004</v>
      </c>
      <c r="I1166" s="14" t="str">
        <f>IF(VLOOKUP(Table1[[#This Row],[pID]],FIFAdata5626[],9,FALSE)="playing","In the squad","Not selected")</f>
        <v>Not selected</v>
      </c>
      <c r="J1166" t="str">
        <f>VLOOKUP(Table1[[#This Row],[Team]],Table2[],10,)</f>
        <v>Pot 1</v>
      </c>
      <c r="K1166" t="str">
        <f>VLOOKUP(Table1[[#This Row],[Team]],Table2[],11,)</f>
        <v>Group A</v>
      </c>
      <c r="L1166" s="1" t="b">
        <v>0</v>
      </c>
      <c r="M1166" s="17">
        <v>0.9</v>
      </c>
      <c r="N1166" s="9">
        <v>0.5</v>
      </c>
      <c r="O1166" s="9">
        <v>0.22</v>
      </c>
      <c r="P1166" s="9">
        <v>0.1</v>
      </c>
      <c r="Q1166" s="16">
        <v>0.04</v>
      </c>
      <c r="R1166" s="18" t="b">
        <v>0</v>
      </c>
      <c r="T1166" s="13"/>
    </row>
    <row r="1167" spans="1:20" ht="20.100000000000001" hidden="1" customHeight="1" x14ac:dyDescent="0.25">
      <c r="A1167">
        <v>1481</v>
      </c>
      <c r="B1167" t="s">
        <v>1172</v>
      </c>
      <c r="C1167" t="str">
        <f>VLOOKUP(Table1[[#This Row],[pID]],FIFAdata5626[],5,)</f>
        <v>Alexis Gutiérrez</v>
      </c>
      <c r="D1167" s="11" t="e" cm="1" vm="71">
        <f t="array" aca="1" ref="D1167" ca="1">_xlfn.FIELDVALUE(Table1[[#This Row],[Team]],"image")</f>
        <v>#VALUE!</v>
      </c>
      <c r="E1167" t="e" vm="72">
        <v>#VALUE!</v>
      </c>
      <c r="F1167" t="str">
        <f>VLOOKUP(Table1[[#This Row],[pID]],FIFAdata5626[],7,FALSE)</f>
        <v>MID</v>
      </c>
      <c r="G1167" s="8">
        <v>49.000000000000007</v>
      </c>
      <c r="H1167">
        <f>VLOOKUP(Table1[[#This Row],[pID]],FIFAdata5626[],8,FALSE)</f>
        <v>4.9000000000000004</v>
      </c>
      <c r="I1167" s="14" t="str">
        <f>IF(VLOOKUP(Table1[[#This Row],[pID]],FIFAdata5626[],9,FALSE)="playing","In the squad","Not selected")</f>
        <v>Not selected</v>
      </c>
      <c r="J1167" t="str">
        <f>VLOOKUP(Table1[[#This Row],[Team]],Table2[],10,)</f>
        <v>Pot 1</v>
      </c>
      <c r="K1167" t="str">
        <f>VLOOKUP(Table1[[#This Row],[Team]],Table2[],11,)</f>
        <v>Group A</v>
      </c>
      <c r="L1167" s="1" t="b">
        <v>0</v>
      </c>
      <c r="M1167" s="17">
        <v>0.9</v>
      </c>
      <c r="N1167" s="9">
        <v>0.5</v>
      </c>
      <c r="O1167" s="9">
        <v>0.22</v>
      </c>
      <c r="P1167" s="9">
        <v>0.1</v>
      </c>
      <c r="Q1167" s="16">
        <v>0.04</v>
      </c>
      <c r="R1167" s="18" t="b">
        <v>0</v>
      </c>
      <c r="T1167" s="13"/>
    </row>
    <row r="1168" spans="1:20" ht="20.100000000000001" hidden="1" customHeight="1" x14ac:dyDescent="0.25">
      <c r="A1168">
        <v>1482</v>
      </c>
      <c r="B1168" t="s">
        <v>1173</v>
      </c>
      <c r="C1168" t="str">
        <f>VLOOKUP(Table1[[#This Row],[pID]],FIFAdata5626[],5,)</f>
        <v>Jeremy Márquez</v>
      </c>
      <c r="D1168" s="11" t="e" cm="1" vm="71">
        <f t="array" aca="1" ref="D1168" ca="1">_xlfn.FIELDVALUE(Table1[[#This Row],[Team]],"image")</f>
        <v>#VALUE!</v>
      </c>
      <c r="E1168" t="e" vm="72">
        <v>#VALUE!</v>
      </c>
      <c r="F1168" t="str">
        <f>VLOOKUP(Table1[[#This Row],[pID]],FIFAdata5626[],7,FALSE)</f>
        <v>MID</v>
      </c>
      <c r="G1168" s="8">
        <v>47</v>
      </c>
      <c r="H1168">
        <f>VLOOKUP(Table1[[#This Row],[pID]],FIFAdata5626[],8,FALSE)</f>
        <v>4.7</v>
      </c>
      <c r="I1168" s="14" t="str">
        <f>IF(VLOOKUP(Table1[[#This Row],[pID]],FIFAdata5626[],9,FALSE)="playing","In the squad","Not selected")</f>
        <v>Not selected</v>
      </c>
      <c r="J1168" t="str">
        <f>VLOOKUP(Table1[[#This Row],[Team]],Table2[],10,)</f>
        <v>Pot 1</v>
      </c>
      <c r="K1168" t="str">
        <f>VLOOKUP(Table1[[#This Row],[Team]],Table2[],11,)</f>
        <v>Group A</v>
      </c>
      <c r="L1168" s="1" t="b">
        <v>0</v>
      </c>
      <c r="M1168" s="17">
        <v>0.9</v>
      </c>
      <c r="N1168" s="9">
        <v>0.5</v>
      </c>
      <c r="O1168" s="9">
        <v>0.22</v>
      </c>
      <c r="P1168" s="9">
        <v>0.1</v>
      </c>
      <c r="Q1168" s="16">
        <v>0.04</v>
      </c>
      <c r="R1168" s="18" t="b">
        <v>0</v>
      </c>
      <c r="T1168" s="13"/>
    </row>
    <row r="1169" spans="1:20" ht="20.100000000000001" hidden="1" customHeight="1" x14ac:dyDescent="0.25">
      <c r="A1169">
        <v>1483</v>
      </c>
      <c r="B1169" t="s">
        <v>1174</v>
      </c>
      <c r="C1169" t="str">
        <f>VLOOKUP(Table1[[#This Row],[pID]],FIFAdata5626[],5,)</f>
        <v>Alexéi Domínguez</v>
      </c>
      <c r="D1169" s="11" t="e" cm="1" vm="71">
        <f t="array" aca="1" ref="D1169" ca="1">_xlfn.FIELDVALUE(Table1[[#This Row],[Team]],"image")</f>
        <v>#VALUE!</v>
      </c>
      <c r="E1169" t="e" vm="72">
        <v>#VALUE!</v>
      </c>
      <c r="F1169" t="str">
        <f>VLOOKUP(Table1[[#This Row],[pID]],FIFAdata5626[],7,FALSE)</f>
        <v>FWD</v>
      </c>
      <c r="G1169" s="8">
        <v>42.857142857142854</v>
      </c>
      <c r="H1169">
        <f>VLOOKUP(Table1[[#This Row],[pID]],FIFAdata5626[],8,FALSE)</f>
        <v>4.5</v>
      </c>
      <c r="I1169" s="14" t="str">
        <f>IF(VLOOKUP(Table1[[#This Row],[pID]],FIFAdata5626[],9,FALSE)="playing","In the squad","Not selected")</f>
        <v>Not selected</v>
      </c>
      <c r="J1169" t="str">
        <f>VLOOKUP(Table1[[#This Row],[Team]],Table2[],10,)</f>
        <v>Pot 1</v>
      </c>
      <c r="K1169" t="str">
        <f>VLOOKUP(Table1[[#This Row],[Team]],Table2[],11,)</f>
        <v>Group A</v>
      </c>
      <c r="L1169" s="1" t="b">
        <v>0</v>
      </c>
      <c r="M1169" s="17">
        <v>0.9</v>
      </c>
      <c r="N1169" s="9">
        <v>0.5</v>
      </c>
      <c r="O1169" s="9">
        <v>0.22</v>
      </c>
      <c r="P1169" s="9">
        <v>0.1</v>
      </c>
      <c r="Q1169" s="16">
        <v>0.04</v>
      </c>
      <c r="R1169" s="18" t="b">
        <v>0</v>
      </c>
      <c r="T1169" s="13"/>
    </row>
    <row r="1170" spans="1:20" ht="20.100000000000001" hidden="1" customHeight="1" x14ac:dyDescent="0.25">
      <c r="A1170">
        <v>1484</v>
      </c>
      <c r="B1170" t="s">
        <v>1175</v>
      </c>
      <c r="C1170" t="str">
        <f>VLOOKUP(Table1[[#This Row],[pID]],FIFAdata5626[],5,)</f>
        <v>Efraín Álvarez</v>
      </c>
      <c r="D1170" s="11" t="e" cm="1" vm="71">
        <f t="array" aca="1" ref="D1170" ca="1">_xlfn.FIELDVALUE(Table1[[#This Row],[Team]],"image")</f>
        <v>#VALUE!</v>
      </c>
      <c r="E1170" t="e" vm="72">
        <v>#VALUE!</v>
      </c>
      <c r="F1170" t="str">
        <f>VLOOKUP(Table1[[#This Row],[pID]],FIFAdata5626[],7,FALSE)</f>
        <v>MID</v>
      </c>
      <c r="G1170" s="8">
        <v>55.000000000000007</v>
      </c>
      <c r="H1170">
        <f>VLOOKUP(Table1[[#This Row],[pID]],FIFAdata5626[],8,FALSE)</f>
        <v>5.5</v>
      </c>
      <c r="I1170" s="14" t="str">
        <f>IF(VLOOKUP(Table1[[#This Row],[pID]],FIFAdata5626[],9,FALSE)="playing","In the squad","Not selected")</f>
        <v>Not selected</v>
      </c>
      <c r="J1170" t="str">
        <f>VLOOKUP(Table1[[#This Row],[Team]],Table2[],10,)</f>
        <v>Pot 1</v>
      </c>
      <c r="K1170" t="str">
        <f>VLOOKUP(Table1[[#This Row],[Team]],Table2[],11,)</f>
        <v>Group A</v>
      </c>
      <c r="L1170" s="1" t="b">
        <v>0</v>
      </c>
      <c r="M1170" s="17">
        <v>0.9</v>
      </c>
      <c r="N1170" s="9">
        <v>0.5</v>
      </c>
      <c r="O1170" s="9">
        <v>0.22</v>
      </c>
      <c r="P1170" s="9">
        <v>0.1</v>
      </c>
      <c r="Q1170" s="16">
        <v>0.04</v>
      </c>
      <c r="R1170" s="18" t="b">
        <v>0</v>
      </c>
      <c r="T1170" s="13"/>
    </row>
    <row r="1171" spans="1:20" ht="20.100000000000001" customHeight="1" x14ac:dyDescent="0.25">
      <c r="A1171" s="11">
        <v>720</v>
      </c>
      <c r="B1171" t="s">
        <v>600</v>
      </c>
      <c r="C1171" s="21" t="str">
        <f>VLOOKUP(Table1[[#This Row],[pID]],FIFAdata5626[],5,)</f>
        <v>Lee Tae-Seok</v>
      </c>
      <c r="D1171" s="11" t="e" cm="1" vm="69">
        <f t="array" aca="1" ref="D1171" ca="1">_xlfn.FIELDVALUE(Table1[[#This Row],[Team]],"image")</f>
        <v>#VALUE!</v>
      </c>
      <c r="E1171" s="21" t="e" vm="70">
        <v>#VALUE!</v>
      </c>
      <c r="F1171" s="11" t="str">
        <f>VLOOKUP(Table1[[#This Row],[pID]],FIFAdata5626[],7,FALSE)</f>
        <v>DEF</v>
      </c>
      <c r="G1171" s="23">
        <v>61.666666666666671</v>
      </c>
      <c r="H1171" s="11">
        <f>VLOOKUP(Table1[[#This Row],[pID]],FIFAdata5626[],8,FALSE)</f>
        <v>3.7</v>
      </c>
      <c r="I1171" s="28" t="str">
        <f>IF(VLOOKUP(Table1[[#This Row],[pID]],FIFAdata5626[],9,FALSE)="playing","In the squad","Not selected")</f>
        <v>In the squad</v>
      </c>
      <c r="J1171" s="11" t="str">
        <f>VLOOKUP(Table1[[#This Row],[Team]],Table2[],10,)</f>
        <v>Pot 2</v>
      </c>
      <c r="K1171" s="11" t="str">
        <f>VLOOKUP(Table1[[#This Row],[Team]],Table2[],11,)</f>
        <v>Group A</v>
      </c>
      <c r="L1171" s="1"/>
      <c r="M1171" s="36">
        <v>0.7</v>
      </c>
      <c r="N1171" s="37">
        <v>0.3</v>
      </c>
      <c r="O1171" s="37">
        <v>0.11</v>
      </c>
      <c r="P1171" s="37">
        <v>0.04</v>
      </c>
      <c r="Q1171" s="38">
        <v>0.01</v>
      </c>
      <c r="R1171" s="39" t="b">
        <v>0</v>
      </c>
      <c r="S1171" s="11"/>
      <c r="T1171" s="44"/>
    </row>
    <row r="1172" spans="1:20" ht="20.100000000000001" hidden="1" customHeight="1" x14ac:dyDescent="0.25">
      <c r="A1172">
        <v>1486</v>
      </c>
      <c r="B1172" t="s">
        <v>1177</v>
      </c>
      <c r="C1172" t="str">
        <f>VLOOKUP(Table1[[#This Row],[pID]],FIFAdata5626[],5,)</f>
        <v>Jorge Ruvalcaba</v>
      </c>
      <c r="D1172" s="11" t="e" cm="1" vm="71">
        <f t="array" aca="1" ref="D1172" ca="1">_xlfn.FIELDVALUE(Table1[[#This Row],[Team]],"image")</f>
        <v>#VALUE!</v>
      </c>
      <c r="E1172" t="e" vm="72">
        <v>#VALUE!</v>
      </c>
      <c r="F1172" t="str">
        <f>VLOOKUP(Table1[[#This Row],[pID]],FIFAdata5626[],7,FALSE)</f>
        <v>FWD</v>
      </c>
      <c r="G1172" s="8">
        <v>46.666666666666664</v>
      </c>
      <c r="H1172">
        <f>VLOOKUP(Table1[[#This Row],[pID]],FIFAdata5626[],8,FALSE)</f>
        <v>4.9000000000000004</v>
      </c>
      <c r="I1172" s="14" t="str">
        <f>IF(VLOOKUP(Table1[[#This Row],[pID]],FIFAdata5626[],9,FALSE)="playing","In the squad","Not selected")</f>
        <v>Not selected</v>
      </c>
      <c r="J1172" t="str">
        <f>VLOOKUP(Table1[[#This Row],[Team]],Table2[],10,)</f>
        <v>Pot 1</v>
      </c>
      <c r="K1172" t="str">
        <f>VLOOKUP(Table1[[#This Row],[Team]],Table2[],11,)</f>
        <v>Group A</v>
      </c>
      <c r="L1172" s="1" t="b">
        <v>0</v>
      </c>
      <c r="M1172" s="17">
        <v>0.9</v>
      </c>
      <c r="N1172" s="9">
        <v>0.5</v>
      </c>
      <c r="O1172" s="9">
        <v>0.22</v>
      </c>
      <c r="P1172" s="9">
        <v>0.1</v>
      </c>
      <c r="Q1172" s="16">
        <v>0.04</v>
      </c>
      <c r="R1172" s="18" t="b">
        <v>0</v>
      </c>
      <c r="T1172" s="13"/>
    </row>
    <row r="1173" spans="1:20" ht="20.100000000000001" customHeight="1" x14ac:dyDescent="0.25">
      <c r="A1173" s="11">
        <v>2070</v>
      </c>
      <c r="B1173" t="s">
        <v>3924</v>
      </c>
      <c r="C1173" s="21" t="str">
        <f>VLOOKUP(Table1[[#This Row],[pID]],FIFAdata5626[],5,)</f>
        <v>Cho Wi-Je</v>
      </c>
      <c r="D1173" s="11" t="e" cm="1" vm="69">
        <f t="array" aca="1" ref="D1173" ca="1">_xlfn.FIELDVALUE(Table1[[#This Row],[Team]],"image")</f>
        <v>#VALUE!</v>
      </c>
      <c r="E1173" s="21" t="e" vm="70">
        <v>#VALUE!</v>
      </c>
      <c r="F1173" s="11" t="str">
        <f>VLOOKUP(Table1[[#This Row],[pID]],FIFAdata5626[],7,FALSE)</f>
        <v>DEF</v>
      </c>
      <c r="G1173" s="23">
        <v>61.666666666666671</v>
      </c>
      <c r="H1173" s="11">
        <f>VLOOKUP(Table1[[#This Row],[pID]],FIFAdata5626[],8,FALSE)</f>
        <v>3.7</v>
      </c>
      <c r="I1173" s="28" t="str">
        <f>IF(VLOOKUP(Table1[[#This Row],[pID]],FIFAdata5626[],9,FALSE)="playing","In the squad","Not selected")</f>
        <v>In the squad</v>
      </c>
      <c r="J1173" s="11" t="str">
        <f>VLOOKUP(Table1[[#This Row],[Team]],Table2[],10,)</f>
        <v>Pot 2</v>
      </c>
      <c r="K1173" s="11" t="str">
        <f>VLOOKUP(Table1[[#This Row],[Team]],Table2[],11,)</f>
        <v>Group A</v>
      </c>
      <c r="L1173" s="1" t="b">
        <v>1</v>
      </c>
      <c r="M1173" s="36">
        <v>0.7</v>
      </c>
      <c r="N1173" s="37">
        <v>0.3</v>
      </c>
      <c r="O1173" s="37">
        <v>0.11</v>
      </c>
      <c r="P1173" s="37">
        <v>0.04</v>
      </c>
      <c r="Q1173" s="38">
        <v>0.01</v>
      </c>
      <c r="R1173" s="39" t="b">
        <v>0</v>
      </c>
      <c r="S1173" s="11"/>
      <c r="T1173" s="44"/>
    </row>
    <row r="1174" spans="1:20" ht="20.100000000000001" customHeight="1" x14ac:dyDescent="0.25">
      <c r="A1174" s="11">
        <v>722</v>
      </c>
      <c r="B1174" t="s">
        <v>601</v>
      </c>
      <c r="C1174" s="21" t="str">
        <f>VLOOKUP(Table1[[#This Row],[pID]],FIFAdata5626[],5,)</f>
        <v>Kim Tae-Hyeon</v>
      </c>
      <c r="D1174" s="11" t="e" cm="1" vm="69">
        <f t="array" aca="1" ref="D1174" ca="1">_xlfn.FIELDVALUE(Table1[[#This Row],[Team]],"image")</f>
        <v>#VALUE!</v>
      </c>
      <c r="E1174" s="21" t="e" vm="70">
        <v>#VALUE!</v>
      </c>
      <c r="F1174" s="11" t="str">
        <f>VLOOKUP(Table1[[#This Row],[pID]],FIFAdata5626[],7,FALSE)</f>
        <v>DEF</v>
      </c>
      <c r="G1174" s="23">
        <v>60</v>
      </c>
      <c r="H1174" s="11">
        <f>VLOOKUP(Table1[[#This Row],[pID]],FIFAdata5626[],8,FALSE)</f>
        <v>3.6</v>
      </c>
      <c r="I1174" s="28" t="str">
        <f>IF(VLOOKUP(Table1[[#This Row],[pID]],FIFAdata5626[],9,FALSE)="playing","In the squad","Not selected")</f>
        <v>In the squad</v>
      </c>
      <c r="J1174" s="11" t="str">
        <f>VLOOKUP(Table1[[#This Row],[Team]],Table2[],10,)</f>
        <v>Pot 2</v>
      </c>
      <c r="K1174" s="11" t="str">
        <f>VLOOKUP(Table1[[#This Row],[Team]],Table2[],11,)</f>
        <v>Group A</v>
      </c>
      <c r="L1174" s="1"/>
      <c r="M1174" s="36">
        <v>0.7</v>
      </c>
      <c r="N1174" s="37">
        <v>0.3</v>
      </c>
      <c r="O1174" s="37">
        <v>0.11</v>
      </c>
      <c r="P1174" s="37">
        <v>0.04</v>
      </c>
      <c r="Q1174" s="38">
        <v>0.01</v>
      </c>
      <c r="R1174" s="39" t="b">
        <v>0</v>
      </c>
      <c r="S1174" s="11"/>
      <c r="T1174" s="44"/>
    </row>
    <row r="1175" spans="1:20" ht="20.100000000000001" customHeight="1" x14ac:dyDescent="0.25">
      <c r="A1175" s="11">
        <v>737</v>
      </c>
      <c r="B1175" t="s">
        <v>615</v>
      </c>
      <c r="C1175" s="21" t="str">
        <f>VLOOKUP(Table1[[#This Row],[pID]],FIFAdata5626[],5,)</f>
        <v>Lee Jae-Sung</v>
      </c>
      <c r="D1175" s="11" t="e" cm="1" vm="69">
        <f t="array" aca="1" ref="D1175" ca="1">_xlfn.FIELDVALUE(Table1[[#This Row],[Team]],"image")</f>
        <v>#VALUE!</v>
      </c>
      <c r="E1175" s="21" t="e" vm="70">
        <v>#VALUE!</v>
      </c>
      <c r="F1175" s="11" t="str">
        <f>VLOOKUP(Table1[[#This Row],[pID]],FIFAdata5626[],7,FALSE)</f>
        <v>MID</v>
      </c>
      <c r="G1175" s="23">
        <v>62</v>
      </c>
      <c r="H1175" s="11">
        <f>VLOOKUP(Table1[[#This Row],[pID]],FIFAdata5626[],8,FALSE)</f>
        <v>6.2</v>
      </c>
      <c r="I1175" s="28" t="str">
        <f>IF(VLOOKUP(Table1[[#This Row],[pID]],FIFAdata5626[],9,FALSE)="playing","In the squad","Not selected")</f>
        <v>In the squad</v>
      </c>
      <c r="J1175" s="11" t="str">
        <f>VLOOKUP(Table1[[#This Row],[Team]],Table2[],10,)</f>
        <v>Pot 2</v>
      </c>
      <c r="K1175" s="11" t="str">
        <f>VLOOKUP(Table1[[#This Row],[Team]],Table2[],11,)</f>
        <v>Group A</v>
      </c>
      <c r="L1175" s="1"/>
      <c r="M1175" s="36">
        <v>0.7</v>
      </c>
      <c r="N1175" s="37">
        <v>0.3</v>
      </c>
      <c r="O1175" s="37">
        <v>0.11</v>
      </c>
      <c r="P1175" s="37">
        <v>0.04</v>
      </c>
      <c r="Q1175" s="38">
        <v>0.01</v>
      </c>
      <c r="R1175" s="39" t="b">
        <v>0</v>
      </c>
      <c r="S1175" s="11"/>
      <c r="T1175" s="44"/>
    </row>
    <row r="1176" spans="1:20" ht="20.100000000000001" customHeight="1" x14ac:dyDescent="0.25">
      <c r="A1176" s="11">
        <v>736</v>
      </c>
      <c r="B1176" t="s">
        <v>614</v>
      </c>
      <c r="C1176" s="21" t="str">
        <f>VLOOKUP(Table1[[#This Row],[pID]],FIFAdata5626[],5,)</f>
        <v>Lee Kang-In</v>
      </c>
      <c r="D1176" s="11" t="e" cm="1" vm="69">
        <f t="array" aca="1" ref="D1176" ca="1">_xlfn.FIELDVALUE(Table1[[#This Row],[Team]],"image")</f>
        <v>#VALUE!</v>
      </c>
      <c r="E1176" s="21" t="e" vm="70">
        <v>#VALUE!</v>
      </c>
      <c r="F1176" s="11" t="str">
        <f>VLOOKUP(Table1[[#This Row],[pID]],FIFAdata5626[],7,FALSE)</f>
        <v>MID</v>
      </c>
      <c r="G1176" s="23">
        <v>61</v>
      </c>
      <c r="H1176" s="11">
        <f>VLOOKUP(Table1[[#This Row],[pID]],FIFAdata5626[],8,FALSE)</f>
        <v>6.1</v>
      </c>
      <c r="I1176" s="28" t="str">
        <f>IF(VLOOKUP(Table1[[#This Row],[pID]],FIFAdata5626[],9,FALSE)="playing","In the squad","Not selected")</f>
        <v>In the squad</v>
      </c>
      <c r="J1176" s="11" t="str">
        <f>VLOOKUP(Table1[[#This Row],[Team]],Table2[],10,)</f>
        <v>Pot 2</v>
      </c>
      <c r="K1176" s="11" t="str">
        <f>VLOOKUP(Table1[[#This Row],[Team]],Table2[],11,)</f>
        <v>Group A</v>
      </c>
      <c r="L1176" s="1"/>
      <c r="M1176" s="36">
        <v>0.7</v>
      </c>
      <c r="N1176" s="37">
        <v>0.3</v>
      </c>
      <c r="O1176" s="37">
        <v>0.11</v>
      </c>
      <c r="P1176" s="37">
        <v>0.04</v>
      </c>
      <c r="Q1176" s="38">
        <v>0.01</v>
      </c>
      <c r="R1176" s="39" t="b">
        <v>0</v>
      </c>
      <c r="S1176" s="11"/>
      <c r="T1176" s="44"/>
    </row>
    <row r="1177" spans="1:20" ht="20.100000000000001" customHeight="1" x14ac:dyDescent="0.25">
      <c r="A1177" s="11">
        <v>735</v>
      </c>
      <c r="B1177" t="s">
        <v>613</v>
      </c>
      <c r="C1177" s="21" t="str">
        <f>VLOOKUP(Table1[[#This Row],[pID]],FIFAdata5626[],5,)</f>
        <v>Bae Jun-Ho</v>
      </c>
      <c r="D1177" s="11" t="e" cm="1" vm="69">
        <f t="array" aca="1" ref="D1177" ca="1">_xlfn.FIELDVALUE(Table1[[#This Row],[Team]],"image")</f>
        <v>#VALUE!</v>
      </c>
      <c r="E1177" s="21" t="e" vm="70">
        <v>#VALUE!</v>
      </c>
      <c r="F1177" s="11" t="str">
        <f>VLOOKUP(Table1[[#This Row],[pID]],FIFAdata5626[],7,FALSE)</f>
        <v>MID</v>
      </c>
      <c r="G1177" s="23">
        <v>59.000000000000007</v>
      </c>
      <c r="H1177" s="11">
        <f>VLOOKUP(Table1[[#This Row],[pID]],FIFAdata5626[],8,FALSE)</f>
        <v>5.9</v>
      </c>
      <c r="I1177" s="28" t="str">
        <f>IF(VLOOKUP(Table1[[#This Row],[pID]],FIFAdata5626[],9,FALSE)="playing","In the squad","Not selected")</f>
        <v>In the squad</v>
      </c>
      <c r="J1177" s="11" t="str">
        <f>VLOOKUP(Table1[[#This Row],[Team]],Table2[],10,)</f>
        <v>Pot 2</v>
      </c>
      <c r="K1177" s="11" t="str">
        <f>VLOOKUP(Table1[[#This Row],[Team]],Table2[],11,)</f>
        <v>Group A</v>
      </c>
      <c r="L1177" s="1"/>
      <c r="M1177" s="36">
        <v>0.7</v>
      </c>
      <c r="N1177" s="37">
        <v>0.3</v>
      </c>
      <c r="O1177" s="37">
        <v>0.11</v>
      </c>
      <c r="P1177" s="37">
        <v>0.04</v>
      </c>
      <c r="Q1177" s="38">
        <v>0.01</v>
      </c>
      <c r="R1177" s="39" t="b">
        <v>0</v>
      </c>
      <c r="S1177" s="11"/>
      <c r="T1177" s="44"/>
    </row>
    <row r="1178" spans="1:20" ht="20.100000000000001" customHeight="1" x14ac:dyDescent="0.25">
      <c r="A1178" s="11">
        <v>1549</v>
      </c>
      <c r="B1178" t="s">
        <v>1239</v>
      </c>
      <c r="C1178" s="21" t="str">
        <f>VLOOKUP(Table1[[#This Row],[pID]],FIFAdata5626[],5,)</f>
        <v>Hwang In-Beom</v>
      </c>
      <c r="D1178" s="11" t="e" cm="1" vm="69">
        <f t="array" aca="1" ref="D1178" ca="1">_xlfn.FIELDVALUE(Table1[[#This Row],[Team]],"image")</f>
        <v>#VALUE!</v>
      </c>
      <c r="E1178" s="21" t="e" vm="70">
        <v>#VALUE!</v>
      </c>
      <c r="F1178" s="11" t="str">
        <f>VLOOKUP(Table1[[#This Row],[pID]],FIFAdata5626[],7,FALSE)</f>
        <v>MID</v>
      </c>
      <c r="G1178" s="23">
        <v>57.999999999999993</v>
      </c>
      <c r="H1178" s="11">
        <f>VLOOKUP(Table1[[#This Row],[pID]],FIFAdata5626[],8,FALSE)</f>
        <v>5.8</v>
      </c>
      <c r="I1178" s="28" t="str">
        <f>IF(VLOOKUP(Table1[[#This Row],[pID]],FIFAdata5626[],9,FALSE)="playing","In the squad","Not selected")</f>
        <v>In the squad</v>
      </c>
      <c r="J1178" s="11" t="str">
        <f>VLOOKUP(Table1[[#This Row],[Team]],Table2[],10,)</f>
        <v>Pot 2</v>
      </c>
      <c r="K1178" s="11" t="str">
        <f>VLOOKUP(Table1[[#This Row],[Team]],Table2[],11,)</f>
        <v>Group A</v>
      </c>
      <c r="L1178" s="1"/>
      <c r="M1178" s="36">
        <v>0.7</v>
      </c>
      <c r="N1178" s="37">
        <v>0.3</v>
      </c>
      <c r="O1178" s="37">
        <v>0.11</v>
      </c>
      <c r="P1178" s="37">
        <v>0.04</v>
      </c>
      <c r="Q1178" s="38">
        <v>0.01</v>
      </c>
      <c r="R1178" s="39" t="b">
        <v>0</v>
      </c>
      <c r="S1178" s="11"/>
      <c r="T1178" s="44"/>
    </row>
    <row r="1179" spans="1:20" ht="20.100000000000001" customHeight="1" x14ac:dyDescent="0.25">
      <c r="A1179" s="11">
        <v>732</v>
      </c>
      <c r="B1179" t="s">
        <v>611</v>
      </c>
      <c r="C1179" s="21" t="str">
        <f>VLOOKUP(Table1[[#This Row],[pID]],FIFAdata5626[],5,)</f>
        <v>Paik Seung-Ho</v>
      </c>
      <c r="D1179" s="11" t="e" cm="1" vm="69">
        <f t="array" aca="1" ref="D1179" ca="1">_xlfn.FIELDVALUE(Table1[[#This Row],[Team]],"image")</f>
        <v>#VALUE!</v>
      </c>
      <c r="E1179" s="21" t="e" vm="70">
        <v>#VALUE!</v>
      </c>
      <c r="F1179" s="11" t="str">
        <f>VLOOKUP(Table1[[#This Row],[pID]],FIFAdata5626[],7,FALSE)</f>
        <v>MID</v>
      </c>
      <c r="G1179" s="23">
        <v>55.999999999999993</v>
      </c>
      <c r="H1179" s="11">
        <f>VLOOKUP(Table1[[#This Row],[pID]],FIFAdata5626[],8,FALSE)</f>
        <v>5.6</v>
      </c>
      <c r="I1179" s="28" t="str">
        <f>IF(VLOOKUP(Table1[[#This Row],[pID]],FIFAdata5626[],9,FALSE)="playing","In the squad","Not selected")</f>
        <v>In the squad</v>
      </c>
      <c r="J1179" s="11" t="str">
        <f>VLOOKUP(Table1[[#This Row],[Team]],Table2[],10,)</f>
        <v>Pot 2</v>
      </c>
      <c r="K1179" s="11" t="str">
        <f>VLOOKUP(Table1[[#This Row],[Team]],Table2[],11,)</f>
        <v>Group A</v>
      </c>
      <c r="L1179" s="1"/>
      <c r="M1179" s="36">
        <v>0.7</v>
      </c>
      <c r="N1179" s="37">
        <v>0.3</v>
      </c>
      <c r="O1179" s="37">
        <v>0.11</v>
      </c>
      <c r="P1179" s="37">
        <v>0.04</v>
      </c>
      <c r="Q1179" s="38">
        <v>0.01</v>
      </c>
      <c r="R1179" s="39" t="b">
        <v>0</v>
      </c>
      <c r="S1179" s="11"/>
      <c r="T1179" s="44"/>
    </row>
    <row r="1180" spans="1:20" ht="20.100000000000001" hidden="1" customHeight="1" x14ac:dyDescent="0.25">
      <c r="A1180">
        <v>1495</v>
      </c>
      <c r="B1180" t="s">
        <v>1185</v>
      </c>
      <c r="C1180" t="str">
        <f>VLOOKUP(Table1[[#This Row],[pID]],FIFAdata5626[],5,)</f>
        <v>Juan Espínola</v>
      </c>
      <c r="D1180" s="11" t="e" cm="1" vm="77">
        <f t="array" aca="1" ref="D1180" ca="1">_xlfn.FIELDVALUE(Table1[[#This Row],[Team]],"image")</f>
        <v>#VALUE!</v>
      </c>
      <c r="E1180" t="e" vm="78">
        <v>#VALUE!</v>
      </c>
      <c r="F1180" t="str">
        <f>VLOOKUP(Table1[[#This Row],[pID]],FIFAdata5626[],7,FALSE)</f>
        <v>GK</v>
      </c>
      <c r="G1180" s="8">
        <v>70</v>
      </c>
      <c r="H1180">
        <f>VLOOKUP(Table1[[#This Row],[pID]],FIFAdata5626[],8,FALSE)</f>
        <v>3.5</v>
      </c>
      <c r="I1180" s="14" t="str">
        <f>IF(VLOOKUP(Table1[[#This Row],[pID]],FIFAdata5626[],9,FALSE)="playing","In the squad","Not selected")</f>
        <v>Not selected</v>
      </c>
      <c r="J1180" t="str">
        <f>VLOOKUP(Table1[[#This Row],[Team]],Table2[],10,)</f>
        <v>Pot 3</v>
      </c>
      <c r="K1180" t="str">
        <f>VLOOKUP(Table1[[#This Row],[Team]],Table2[],11,)</f>
        <v>Group D</v>
      </c>
      <c r="L1180" s="1"/>
      <c r="M1180" s="17">
        <v>0.65</v>
      </c>
      <c r="N1180" s="9">
        <v>0.26</v>
      </c>
      <c r="O1180" s="9">
        <v>0.1</v>
      </c>
      <c r="P1180" s="9">
        <v>0.03</v>
      </c>
      <c r="Q1180" s="16">
        <v>0.01</v>
      </c>
      <c r="R1180" s="18" t="b">
        <v>0</v>
      </c>
      <c r="T1180" s="13"/>
    </row>
    <row r="1181" spans="1:20" ht="20.100000000000001" hidden="1" customHeight="1" x14ac:dyDescent="0.25">
      <c r="A1181">
        <v>1496</v>
      </c>
      <c r="B1181" t="s">
        <v>1186</v>
      </c>
      <c r="C1181" t="str">
        <f>VLOOKUP(Table1[[#This Row],[pID]],FIFAdata5626[],5,)</f>
        <v>Carlos Coronel</v>
      </c>
      <c r="D1181" s="11" t="e" cm="1" vm="77">
        <f t="array" aca="1" ref="D1181" ca="1">_xlfn.FIELDVALUE(Table1[[#This Row],[Team]],"image")</f>
        <v>#VALUE!</v>
      </c>
      <c r="E1181" t="e" vm="78">
        <v>#VALUE!</v>
      </c>
      <c r="F1181" t="str">
        <f>VLOOKUP(Table1[[#This Row],[pID]],FIFAdata5626[],7,FALSE)</f>
        <v>GK</v>
      </c>
      <c r="G1181" s="8">
        <v>82</v>
      </c>
      <c r="H1181">
        <f>VLOOKUP(Table1[[#This Row],[pID]],FIFAdata5626[],8,FALSE)</f>
        <v>4.0999999999999996</v>
      </c>
      <c r="I1181" s="14" t="str">
        <f>IF(VLOOKUP(Table1[[#This Row],[pID]],FIFAdata5626[],9,FALSE)="playing","In the squad","Not selected")</f>
        <v>Not selected</v>
      </c>
      <c r="J1181" t="str">
        <f>VLOOKUP(Table1[[#This Row],[Team]],Table2[],10,)</f>
        <v>Pot 3</v>
      </c>
      <c r="K1181" t="str">
        <f>VLOOKUP(Table1[[#This Row],[Team]],Table2[],11,)</f>
        <v>Group D</v>
      </c>
      <c r="L1181" s="1"/>
      <c r="M1181" s="17">
        <v>0.65</v>
      </c>
      <c r="N1181" s="9">
        <v>0.26</v>
      </c>
      <c r="O1181" s="9">
        <v>0.1</v>
      </c>
      <c r="P1181" s="9">
        <v>0.03</v>
      </c>
      <c r="Q1181" s="16">
        <v>0.01</v>
      </c>
      <c r="R1181" s="18" t="b">
        <v>0</v>
      </c>
      <c r="T1181" s="13"/>
    </row>
    <row r="1182" spans="1:20" ht="20.100000000000001" hidden="1" customHeight="1" x14ac:dyDescent="0.25">
      <c r="A1182">
        <v>1497</v>
      </c>
      <c r="B1182" t="s">
        <v>1187</v>
      </c>
      <c r="C1182" t="str">
        <f>VLOOKUP(Table1[[#This Row],[pID]],FIFAdata5626[],5,)</f>
        <v>Santiago Rojas</v>
      </c>
      <c r="D1182" s="11" t="e" cm="1" vm="77">
        <f t="array" aca="1" ref="D1182" ca="1">_xlfn.FIELDVALUE(Table1[[#This Row],[Team]],"image")</f>
        <v>#VALUE!</v>
      </c>
      <c r="E1182" t="e" vm="78">
        <v>#VALUE!</v>
      </c>
      <c r="F1182" t="str">
        <f>VLOOKUP(Table1[[#This Row],[pID]],FIFAdata5626[],7,FALSE)</f>
        <v>GK</v>
      </c>
      <c r="G1182" s="8">
        <v>70</v>
      </c>
      <c r="H1182">
        <f>VLOOKUP(Table1[[#This Row],[pID]],FIFAdata5626[],8,FALSE)</f>
        <v>3.5</v>
      </c>
      <c r="I1182" s="14" t="str">
        <f>IF(VLOOKUP(Table1[[#This Row],[pID]],FIFAdata5626[],9,FALSE)="playing","In the squad","Not selected")</f>
        <v>Not selected</v>
      </c>
      <c r="J1182" t="str">
        <f>VLOOKUP(Table1[[#This Row],[Team]],Table2[],10,)</f>
        <v>Pot 3</v>
      </c>
      <c r="K1182" t="str">
        <f>VLOOKUP(Table1[[#This Row],[Team]],Table2[],11,)</f>
        <v>Group D</v>
      </c>
      <c r="L1182" s="1"/>
      <c r="M1182" s="17">
        <v>0.65</v>
      </c>
      <c r="N1182" s="9">
        <v>0.26</v>
      </c>
      <c r="O1182" s="9">
        <v>0.1</v>
      </c>
      <c r="P1182" s="9">
        <v>0.03</v>
      </c>
      <c r="Q1182" s="16">
        <v>0.01</v>
      </c>
      <c r="R1182" s="18" t="b">
        <v>0</v>
      </c>
      <c r="T1182" s="13"/>
    </row>
    <row r="1183" spans="1:20" ht="20.100000000000001" hidden="1" customHeight="1" x14ac:dyDescent="0.25">
      <c r="A1183">
        <v>1498</v>
      </c>
      <c r="B1183" t="s">
        <v>1188</v>
      </c>
      <c r="C1183" t="str">
        <f>VLOOKUP(Table1[[#This Row],[pID]],FIFAdata5626[],5,)</f>
        <v>Blás Riveros</v>
      </c>
      <c r="D1183" s="11" t="e" cm="1" vm="77">
        <f t="array" aca="1" ref="D1183" ca="1">_xlfn.FIELDVALUE(Table1[[#This Row],[Team]],"image")</f>
        <v>#VALUE!</v>
      </c>
      <c r="E1183" t="e" vm="78">
        <v>#VALUE!</v>
      </c>
      <c r="F1183" t="str">
        <f>VLOOKUP(Table1[[#This Row],[pID]],FIFAdata5626[],7,FALSE)</f>
        <v>DEF</v>
      </c>
      <c r="G1183" s="8">
        <v>65</v>
      </c>
      <c r="H1183">
        <f>VLOOKUP(Table1[[#This Row],[pID]],FIFAdata5626[],8,FALSE)</f>
        <v>3.9</v>
      </c>
      <c r="I1183" s="14" t="str">
        <f>IF(VLOOKUP(Table1[[#This Row],[pID]],FIFAdata5626[],9,FALSE)="playing","In the squad","Not selected")</f>
        <v>Not selected</v>
      </c>
      <c r="J1183" t="str">
        <f>VLOOKUP(Table1[[#This Row],[Team]],Table2[],10,)</f>
        <v>Pot 3</v>
      </c>
      <c r="K1183" t="str">
        <f>VLOOKUP(Table1[[#This Row],[Team]],Table2[],11,)</f>
        <v>Group D</v>
      </c>
      <c r="L1183" s="1"/>
      <c r="M1183" s="17">
        <v>0.65</v>
      </c>
      <c r="N1183" s="9">
        <v>0.26</v>
      </c>
      <c r="O1183" s="9">
        <v>0.1</v>
      </c>
      <c r="P1183" s="9">
        <v>0.03</v>
      </c>
      <c r="Q1183" s="16">
        <v>0.01</v>
      </c>
      <c r="R1183" s="18" t="b">
        <v>0</v>
      </c>
      <c r="T1183" s="13"/>
    </row>
    <row r="1184" spans="1:20" ht="20.100000000000001" hidden="1" customHeight="1" x14ac:dyDescent="0.25">
      <c r="A1184">
        <v>1499</v>
      </c>
      <c r="B1184" t="s">
        <v>1189</v>
      </c>
      <c r="C1184" t="str">
        <f>VLOOKUP(Table1[[#This Row],[pID]],FIFAdata5626[],5,)</f>
        <v>Alcides Benítez</v>
      </c>
      <c r="D1184" s="11" t="e" cm="1" vm="77">
        <f t="array" aca="1" ref="D1184" ca="1">_xlfn.FIELDVALUE(Table1[[#This Row],[Team]],"image")</f>
        <v>#VALUE!</v>
      </c>
      <c r="E1184" t="e" vm="78">
        <v>#VALUE!</v>
      </c>
      <c r="F1184" t="str">
        <f>VLOOKUP(Table1[[#This Row],[pID]],FIFAdata5626[],7,FALSE)</f>
        <v>DEF</v>
      </c>
      <c r="G1184" s="8">
        <v>58.333333333333336</v>
      </c>
      <c r="H1184">
        <f>VLOOKUP(Table1[[#This Row],[pID]],FIFAdata5626[],8,FALSE)</f>
        <v>3.5</v>
      </c>
      <c r="I1184" s="14" t="str">
        <f>IF(VLOOKUP(Table1[[#This Row],[pID]],FIFAdata5626[],9,FALSE)="playing","In the squad","Not selected")</f>
        <v>Not selected</v>
      </c>
      <c r="J1184" t="str">
        <f>VLOOKUP(Table1[[#This Row],[Team]],Table2[],10,)</f>
        <v>Pot 3</v>
      </c>
      <c r="K1184" t="str">
        <f>VLOOKUP(Table1[[#This Row],[Team]],Table2[],11,)</f>
        <v>Group D</v>
      </c>
      <c r="L1184" s="1"/>
      <c r="M1184" s="17">
        <v>0.65</v>
      </c>
      <c r="N1184" s="9">
        <v>0.26</v>
      </c>
      <c r="O1184" s="9">
        <v>0.1</v>
      </c>
      <c r="P1184" s="9">
        <v>0.03</v>
      </c>
      <c r="Q1184" s="16">
        <v>0.01</v>
      </c>
      <c r="R1184" s="18" t="b">
        <v>0</v>
      </c>
      <c r="T1184" s="13"/>
    </row>
    <row r="1185" spans="1:20" ht="20.100000000000001" hidden="1" customHeight="1" x14ac:dyDescent="0.25">
      <c r="A1185">
        <v>1500</v>
      </c>
      <c r="B1185" t="s">
        <v>1190</v>
      </c>
      <c r="C1185" t="str">
        <f>VLOOKUP(Table1[[#This Row],[pID]],FIFAdata5626[],5,)</f>
        <v>Agustín Sández</v>
      </c>
      <c r="D1185" s="11" t="e" cm="1" vm="77">
        <f t="array" aca="1" ref="D1185" ca="1">_xlfn.FIELDVALUE(Table1[[#This Row],[Team]],"image")</f>
        <v>#VALUE!</v>
      </c>
      <c r="E1185" t="e" vm="78">
        <v>#VALUE!</v>
      </c>
      <c r="F1185" t="str">
        <f>VLOOKUP(Table1[[#This Row],[pID]],FIFAdata5626[],7,FALSE)</f>
        <v>DEF</v>
      </c>
      <c r="G1185" s="8">
        <v>61.666666666666671</v>
      </c>
      <c r="H1185">
        <f>VLOOKUP(Table1[[#This Row],[pID]],FIFAdata5626[],8,FALSE)</f>
        <v>3.7</v>
      </c>
      <c r="I1185" s="14" t="str">
        <f>IF(VLOOKUP(Table1[[#This Row],[pID]],FIFAdata5626[],9,FALSE)="playing","In the squad","Not selected")</f>
        <v>Not selected</v>
      </c>
      <c r="J1185" t="str">
        <f>VLOOKUP(Table1[[#This Row],[Team]],Table2[],10,)</f>
        <v>Pot 3</v>
      </c>
      <c r="K1185" t="str">
        <f>VLOOKUP(Table1[[#This Row],[Team]],Table2[],11,)</f>
        <v>Group D</v>
      </c>
      <c r="L1185" s="1"/>
      <c r="M1185" s="17">
        <v>0.65</v>
      </c>
      <c r="N1185" s="9">
        <v>0.26</v>
      </c>
      <c r="O1185" s="9">
        <v>0.1</v>
      </c>
      <c r="P1185" s="9">
        <v>0.03</v>
      </c>
      <c r="Q1185" s="16">
        <v>0.01</v>
      </c>
      <c r="R1185" s="18" t="b">
        <v>0</v>
      </c>
      <c r="T1185" s="13"/>
    </row>
    <row r="1186" spans="1:20" ht="20.100000000000001" hidden="1" customHeight="1" x14ac:dyDescent="0.25">
      <c r="A1186">
        <v>1501</v>
      </c>
      <c r="B1186" t="s">
        <v>1191</v>
      </c>
      <c r="C1186" t="str">
        <f>VLOOKUP(Table1[[#This Row],[pID]],FIFAdata5626[],5,)</f>
        <v>Alan Núñez</v>
      </c>
      <c r="D1186" s="11" t="e" cm="1" vm="77">
        <f t="array" aca="1" ref="D1186" ca="1">_xlfn.FIELDVALUE(Table1[[#This Row],[Team]],"image")</f>
        <v>#VALUE!</v>
      </c>
      <c r="E1186" t="e" vm="78">
        <v>#VALUE!</v>
      </c>
      <c r="F1186" t="str">
        <f>VLOOKUP(Table1[[#This Row],[pID]],FIFAdata5626[],7,FALSE)</f>
        <v>DEF</v>
      </c>
      <c r="G1186" s="8">
        <v>58.333333333333336</v>
      </c>
      <c r="H1186">
        <f>VLOOKUP(Table1[[#This Row],[pID]],FIFAdata5626[],8,FALSE)</f>
        <v>3.5</v>
      </c>
      <c r="I1186" s="14" t="str">
        <f>IF(VLOOKUP(Table1[[#This Row],[pID]],FIFAdata5626[],9,FALSE)="playing","In the squad","Not selected")</f>
        <v>Not selected</v>
      </c>
      <c r="J1186" t="str">
        <f>VLOOKUP(Table1[[#This Row],[Team]],Table2[],10,)</f>
        <v>Pot 3</v>
      </c>
      <c r="K1186" t="str">
        <f>VLOOKUP(Table1[[#This Row],[Team]],Table2[],11,)</f>
        <v>Group D</v>
      </c>
      <c r="L1186" s="1"/>
      <c r="M1186" s="17">
        <v>0.65</v>
      </c>
      <c r="N1186" s="9">
        <v>0.26</v>
      </c>
      <c r="O1186" s="9">
        <v>0.1</v>
      </c>
      <c r="P1186" s="9">
        <v>0.03</v>
      </c>
      <c r="Q1186" s="16">
        <v>0.01</v>
      </c>
      <c r="R1186" s="18" t="b">
        <v>0</v>
      </c>
      <c r="T1186" s="13"/>
    </row>
    <row r="1187" spans="1:20" ht="20.100000000000001" hidden="1" customHeight="1" x14ac:dyDescent="0.25">
      <c r="A1187">
        <v>1502</v>
      </c>
      <c r="B1187" t="s">
        <v>1192</v>
      </c>
      <c r="C1187" t="str">
        <f>VLOOKUP(Table1[[#This Row],[pID]],FIFAdata5626[],5,)</f>
        <v>Saúl Salcedo</v>
      </c>
      <c r="D1187" s="11" t="e" cm="1" vm="77">
        <f t="array" aca="1" ref="D1187" ca="1">_xlfn.FIELDVALUE(Table1[[#This Row],[Team]],"image")</f>
        <v>#VALUE!</v>
      </c>
      <c r="E1187" t="e" vm="78">
        <v>#VALUE!</v>
      </c>
      <c r="F1187" t="str">
        <f>VLOOKUP(Table1[[#This Row],[pID]],FIFAdata5626[],7,FALSE)</f>
        <v>DEF</v>
      </c>
      <c r="G1187" s="8">
        <v>61.666666666666671</v>
      </c>
      <c r="H1187">
        <f>VLOOKUP(Table1[[#This Row],[pID]],FIFAdata5626[],8,FALSE)</f>
        <v>3.7</v>
      </c>
      <c r="I1187" s="14" t="str">
        <f>IF(VLOOKUP(Table1[[#This Row],[pID]],FIFAdata5626[],9,FALSE)="playing","In the squad","Not selected")</f>
        <v>Not selected</v>
      </c>
      <c r="J1187" t="str">
        <f>VLOOKUP(Table1[[#This Row],[Team]],Table2[],10,)</f>
        <v>Pot 3</v>
      </c>
      <c r="K1187" t="str">
        <f>VLOOKUP(Table1[[#This Row],[Team]],Table2[],11,)</f>
        <v>Group D</v>
      </c>
      <c r="L1187" s="1"/>
      <c r="M1187" s="17">
        <v>0.65</v>
      </c>
      <c r="N1187" s="9">
        <v>0.26</v>
      </c>
      <c r="O1187" s="9">
        <v>0.1</v>
      </c>
      <c r="P1187" s="9">
        <v>0.03</v>
      </c>
      <c r="Q1187" s="16">
        <v>0.01</v>
      </c>
      <c r="R1187" s="18" t="b">
        <v>0</v>
      </c>
      <c r="T1187" s="13"/>
    </row>
    <row r="1188" spans="1:20" ht="20.100000000000001" hidden="1" customHeight="1" x14ac:dyDescent="0.25">
      <c r="A1188">
        <v>1503</v>
      </c>
      <c r="B1188" t="s">
        <v>1193</v>
      </c>
      <c r="C1188" t="str">
        <f>VLOOKUP(Table1[[#This Row],[pID]],FIFAdata5626[],5,)</f>
        <v>Diego León</v>
      </c>
      <c r="D1188" s="11" t="e" cm="1" vm="77">
        <f t="array" aca="1" ref="D1188" ca="1">_xlfn.FIELDVALUE(Table1[[#This Row],[Team]],"image")</f>
        <v>#VALUE!</v>
      </c>
      <c r="E1188" t="e" vm="78">
        <v>#VALUE!</v>
      </c>
      <c r="F1188" t="str">
        <f>VLOOKUP(Table1[[#This Row],[pID]],FIFAdata5626[],7,FALSE)</f>
        <v>DEF</v>
      </c>
      <c r="G1188" s="8">
        <v>58.333333333333336</v>
      </c>
      <c r="H1188">
        <f>VLOOKUP(Table1[[#This Row],[pID]],FIFAdata5626[],8,FALSE)</f>
        <v>3.5</v>
      </c>
      <c r="I1188" s="14" t="str">
        <f>IF(VLOOKUP(Table1[[#This Row],[pID]],FIFAdata5626[],9,FALSE)="playing","In the squad","Not selected")</f>
        <v>Not selected</v>
      </c>
      <c r="J1188" t="str">
        <f>VLOOKUP(Table1[[#This Row],[Team]],Table2[],10,)</f>
        <v>Pot 3</v>
      </c>
      <c r="K1188" t="str">
        <f>VLOOKUP(Table1[[#This Row],[Team]],Table2[],11,)</f>
        <v>Group D</v>
      </c>
      <c r="L1188" s="1"/>
      <c r="M1188" s="17">
        <v>0.65</v>
      </c>
      <c r="N1188" s="9">
        <v>0.26</v>
      </c>
      <c r="O1188" s="9">
        <v>0.1</v>
      </c>
      <c r="P1188" s="9">
        <v>0.03</v>
      </c>
      <c r="Q1188" s="16">
        <v>0.01</v>
      </c>
      <c r="R1188" s="18" t="b">
        <v>0</v>
      </c>
      <c r="T1188" s="13"/>
    </row>
    <row r="1189" spans="1:20" ht="20.100000000000001" hidden="1" customHeight="1" x14ac:dyDescent="0.25">
      <c r="A1189">
        <v>1504</v>
      </c>
      <c r="B1189" t="s">
        <v>1194</v>
      </c>
      <c r="C1189" t="str">
        <f>VLOOKUP(Table1[[#This Row],[pID]],FIFAdata5626[],5,)</f>
        <v>Tarek Salman</v>
      </c>
      <c r="D1189" s="11" t="e" cm="1" vm="79">
        <f t="array" aca="1" ref="D1189" ca="1">_xlfn.FIELDVALUE(Table1[[#This Row],[Team]],"image")</f>
        <v>#VALUE!</v>
      </c>
      <c r="E1189" t="e" vm="80">
        <v>#VALUE!</v>
      </c>
      <c r="F1189" t="str">
        <f>VLOOKUP(Table1[[#This Row],[pID]],FIFAdata5626[],7,FALSE)</f>
        <v>DEF</v>
      </c>
      <c r="G1189" s="8">
        <v>61.666666666666671</v>
      </c>
      <c r="H1189">
        <f>VLOOKUP(Table1[[#This Row],[pID]],FIFAdata5626[],8,FALSE)</f>
        <v>3.7</v>
      </c>
      <c r="I1189" s="14" t="str">
        <f>IF(VLOOKUP(Table1[[#This Row],[pID]],FIFAdata5626[],9,FALSE)="playing","In the squad","Not selected")</f>
        <v>Not selected</v>
      </c>
      <c r="J1189" t="str">
        <f>VLOOKUP(Table1[[#This Row],[Team]],Table2[],10,)</f>
        <v>Pot 3</v>
      </c>
      <c r="K1189" t="str">
        <f>VLOOKUP(Table1[[#This Row],[Team]],Table2[],11,)</f>
        <v>Group B</v>
      </c>
      <c r="L1189" s="1"/>
      <c r="M1189" s="17">
        <v>0.22</v>
      </c>
      <c r="N1189" s="9">
        <v>0.06</v>
      </c>
      <c r="O1189" s="9">
        <v>0.03</v>
      </c>
      <c r="P1189" s="9">
        <v>0.01</v>
      </c>
      <c r="Q1189" s="16">
        <v>0</v>
      </c>
      <c r="R1189" s="18" t="b">
        <v>0</v>
      </c>
      <c r="T1189" s="13"/>
    </row>
    <row r="1190" spans="1:20" ht="20.100000000000001" hidden="1" customHeight="1" x14ac:dyDescent="0.25">
      <c r="A1190">
        <v>1505</v>
      </c>
      <c r="B1190" t="s">
        <v>1195</v>
      </c>
      <c r="C1190" t="str">
        <f>VLOOKUP(Table1[[#This Row],[pID]],FIFAdata5626[],5,)</f>
        <v>Rayyan Al Ali</v>
      </c>
      <c r="D1190" s="11" t="e" cm="1" vm="79">
        <f t="array" aca="1" ref="D1190" ca="1">_xlfn.FIELDVALUE(Table1[[#This Row],[Team]],"image")</f>
        <v>#VALUE!</v>
      </c>
      <c r="E1190" t="e" vm="80">
        <v>#VALUE!</v>
      </c>
      <c r="F1190" t="str">
        <f>VLOOKUP(Table1[[#This Row],[pID]],FIFAdata5626[],7,FALSE)</f>
        <v>DEF</v>
      </c>
      <c r="G1190" s="8">
        <v>58.333333333333336</v>
      </c>
      <c r="H1190">
        <f>VLOOKUP(Table1[[#This Row],[pID]],FIFAdata5626[],8,FALSE)</f>
        <v>3.5</v>
      </c>
      <c r="I1190" s="14" t="str">
        <f>IF(VLOOKUP(Table1[[#This Row],[pID]],FIFAdata5626[],9,FALSE)="playing","In the squad","Not selected")</f>
        <v>Not selected</v>
      </c>
      <c r="J1190" t="str">
        <f>VLOOKUP(Table1[[#This Row],[Team]],Table2[],10,)</f>
        <v>Pot 3</v>
      </c>
      <c r="K1190" t="str">
        <f>VLOOKUP(Table1[[#This Row],[Team]],Table2[],11,)</f>
        <v>Group B</v>
      </c>
      <c r="L1190" s="1"/>
      <c r="M1190" s="17">
        <v>0.22</v>
      </c>
      <c r="N1190" s="9">
        <v>0.06</v>
      </c>
      <c r="O1190" s="9">
        <v>0.03</v>
      </c>
      <c r="P1190" s="9">
        <v>0.01</v>
      </c>
      <c r="Q1190" s="16">
        <v>0</v>
      </c>
      <c r="R1190" s="18" t="b">
        <v>0</v>
      </c>
      <c r="T1190" s="13"/>
    </row>
    <row r="1191" spans="1:20" ht="20.100000000000001" customHeight="1" x14ac:dyDescent="0.25">
      <c r="A1191" s="11">
        <v>733</v>
      </c>
      <c r="B1191" t="s">
        <v>612</v>
      </c>
      <c r="C1191" s="21" t="str">
        <f>VLOOKUP(Table1[[#This Row],[pID]],FIFAdata5626[],5,)</f>
        <v>Jens Castrop</v>
      </c>
      <c r="D1191" s="11" t="e" cm="1" vm="69">
        <f t="array" aca="1" ref="D1191" ca="1">_xlfn.FIELDVALUE(Table1[[#This Row],[Team]],"image")</f>
        <v>#VALUE!</v>
      </c>
      <c r="E1191" s="21" t="e" vm="70">
        <v>#VALUE!</v>
      </c>
      <c r="F1191" s="11" t="str">
        <f>VLOOKUP(Table1[[#This Row],[pID]],FIFAdata5626[],7,FALSE)</f>
        <v>MID</v>
      </c>
      <c r="G1191" s="23">
        <v>55.999999999999993</v>
      </c>
      <c r="H1191" s="11">
        <f>VLOOKUP(Table1[[#This Row],[pID]],FIFAdata5626[],8,FALSE)</f>
        <v>5.6</v>
      </c>
      <c r="I1191" s="28" t="str">
        <f>IF(VLOOKUP(Table1[[#This Row],[pID]],FIFAdata5626[],9,FALSE)="playing","In the squad","Not selected")</f>
        <v>In the squad</v>
      </c>
      <c r="J1191" s="11" t="str">
        <f>VLOOKUP(Table1[[#This Row],[Team]],Table2[],10,)</f>
        <v>Pot 2</v>
      </c>
      <c r="K1191" s="11" t="str">
        <f>VLOOKUP(Table1[[#This Row],[Team]],Table2[],11,)</f>
        <v>Group A</v>
      </c>
      <c r="L1191" s="1"/>
      <c r="M1191" s="36">
        <v>0.7</v>
      </c>
      <c r="N1191" s="37">
        <v>0.3</v>
      </c>
      <c r="O1191" s="37">
        <v>0.11</v>
      </c>
      <c r="P1191" s="37">
        <v>0.04</v>
      </c>
      <c r="Q1191" s="38">
        <v>0.01</v>
      </c>
      <c r="R1191" s="39" t="b">
        <v>0</v>
      </c>
      <c r="S1191" s="11"/>
      <c r="T1191" s="44"/>
    </row>
    <row r="1192" spans="1:20" ht="20.100000000000001" customHeight="1" x14ac:dyDescent="0.25">
      <c r="A1192" s="11">
        <v>713</v>
      </c>
      <c r="B1192" t="s">
        <v>593</v>
      </c>
      <c r="C1192" s="21" t="str">
        <f>VLOOKUP(Table1[[#This Row],[pID]],FIFAdata5626[],5,)</f>
        <v>Park Jin-Seob</v>
      </c>
      <c r="D1192" s="11" t="e" cm="1" vm="69">
        <f t="array" aca="1" ref="D1192" ca="1">_xlfn.FIELDVALUE(Table1[[#This Row],[Team]],"image")</f>
        <v>#VALUE!</v>
      </c>
      <c r="E1192" s="21" t="e" vm="70">
        <v>#VALUE!</v>
      </c>
      <c r="F1192" s="11" t="str">
        <f>VLOOKUP(Table1[[#This Row],[pID]],FIFAdata5626[],7,FALSE)</f>
        <v>MID</v>
      </c>
      <c r="G1192" s="23">
        <v>49.000000000000007</v>
      </c>
      <c r="H1192" s="11">
        <f>VLOOKUP(Table1[[#This Row],[pID]],FIFAdata5626[],8,FALSE)</f>
        <v>4.9000000000000004</v>
      </c>
      <c r="I1192" s="28" t="str">
        <f>IF(VLOOKUP(Table1[[#This Row],[pID]],FIFAdata5626[],9,FALSE)="playing","In the squad","Not selected")</f>
        <v>In the squad</v>
      </c>
      <c r="J1192" s="11" t="str">
        <f>VLOOKUP(Table1[[#This Row],[Team]],Table2[],10,)</f>
        <v>Pot 2</v>
      </c>
      <c r="K1192" s="11" t="str">
        <f>VLOOKUP(Table1[[#This Row],[Team]],Table2[],11,)</f>
        <v>Group A</v>
      </c>
      <c r="L1192" s="1"/>
      <c r="M1192" s="36">
        <v>0.7</v>
      </c>
      <c r="N1192" s="37">
        <v>0.3</v>
      </c>
      <c r="O1192" s="37">
        <v>0.11</v>
      </c>
      <c r="P1192" s="37">
        <v>0.04</v>
      </c>
      <c r="Q1192" s="38">
        <v>0.01</v>
      </c>
      <c r="R1192" s="39" t="b">
        <v>0</v>
      </c>
      <c r="S1192" s="11"/>
      <c r="T1192" s="44"/>
    </row>
    <row r="1193" spans="1:20" ht="20.100000000000001" customHeight="1" x14ac:dyDescent="0.25">
      <c r="A1193" s="11">
        <v>714</v>
      </c>
      <c r="B1193" t="s">
        <v>594</v>
      </c>
      <c r="C1193" s="21" t="str">
        <f>VLOOKUP(Table1[[#This Row],[pID]],FIFAdata5626[],5,)</f>
        <v>Kim Jin-Gyu</v>
      </c>
      <c r="D1193" s="11" t="e" cm="1" vm="69">
        <f t="array" aca="1" ref="D1193" ca="1">_xlfn.FIELDVALUE(Table1[[#This Row],[Team]],"image")</f>
        <v>#VALUE!</v>
      </c>
      <c r="E1193" s="21" t="e" vm="70">
        <v>#VALUE!</v>
      </c>
      <c r="F1193" s="11" t="str">
        <f>VLOOKUP(Table1[[#This Row],[pID]],FIFAdata5626[],7,FALSE)</f>
        <v>MID</v>
      </c>
      <c r="G1193" s="23">
        <v>49.000000000000007</v>
      </c>
      <c r="H1193" s="11">
        <f>VLOOKUP(Table1[[#This Row],[pID]],FIFAdata5626[],8,FALSE)</f>
        <v>4.9000000000000004</v>
      </c>
      <c r="I1193" s="28" t="str">
        <f>IF(VLOOKUP(Table1[[#This Row],[pID]],FIFAdata5626[],9,FALSE)="playing","In the squad","Not selected")</f>
        <v>In the squad</v>
      </c>
      <c r="J1193" s="11" t="str">
        <f>VLOOKUP(Table1[[#This Row],[Team]],Table2[],10,)</f>
        <v>Pot 2</v>
      </c>
      <c r="K1193" s="11" t="str">
        <f>VLOOKUP(Table1[[#This Row],[Team]],Table2[],11,)</f>
        <v>Group A</v>
      </c>
      <c r="L1193" s="1"/>
      <c r="M1193" s="36">
        <v>0.7</v>
      </c>
      <c r="N1193" s="37">
        <v>0.3</v>
      </c>
      <c r="O1193" s="37">
        <v>0.11</v>
      </c>
      <c r="P1193" s="37">
        <v>0.04</v>
      </c>
      <c r="Q1193" s="38">
        <v>0.01</v>
      </c>
      <c r="R1193" s="39" t="b">
        <v>0</v>
      </c>
      <c r="S1193" s="11"/>
      <c r="T1193" s="44"/>
    </row>
    <row r="1194" spans="1:20" ht="20.100000000000001" customHeight="1" x14ac:dyDescent="0.25">
      <c r="A1194" s="11">
        <v>1550</v>
      </c>
      <c r="B1194" t="s">
        <v>1240</v>
      </c>
      <c r="C1194" s="21" t="str">
        <f>VLOOKUP(Table1[[#This Row],[pID]],FIFAdata5626[],5,)</f>
        <v>Lee Dong-Gyeong</v>
      </c>
      <c r="D1194" s="11" t="e" cm="1" vm="69">
        <f t="array" aca="1" ref="D1194" ca="1">_xlfn.FIELDVALUE(Table1[[#This Row],[Team]],"image")</f>
        <v>#VALUE!</v>
      </c>
      <c r="E1194" s="21" t="e" vm="70">
        <v>#VALUE!</v>
      </c>
      <c r="F1194" s="11" t="str">
        <f>VLOOKUP(Table1[[#This Row],[pID]],FIFAdata5626[],7,FALSE)</f>
        <v>MID</v>
      </c>
      <c r="G1194" s="23">
        <v>49.000000000000007</v>
      </c>
      <c r="H1194" s="11">
        <f>VLOOKUP(Table1[[#This Row],[pID]],FIFAdata5626[],8,FALSE)</f>
        <v>4.9000000000000004</v>
      </c>
      <c r="I1194" s="28" t="str">
        <f>IF(VLOOKUP(Table1[[#This Row],[pID]],FIFAdata5626[],9,FALSE)="playing","In the squad","Not selected")</f>
        <v>In the squad</v>
      </c>
      <c r="J1194" s="11" t="str">
        <f>VLOOKUP(Table1[[#This Row],[Team]],Table2[],10,)</f>
        <v>Pot 2</v>
      </c>
      <c r="K1194" s="11" t="str">
        <f>VLOOKUP(Table1[[#This Row],[Team]],Table2[],11,)</f>
        <v>Group A</v>
      </c>
      <c r="L1194" s="1"/>
      <c r="M1194" s="36">
        <v>0.7</v>
      </c>
      <c r="N1194" s="37">
        <v>0.3</v>
      </c>
      <c r="O1194" s="37">
        <v>0.11</v>
      </c>
      <c r="P1194" s="37">
        <v>0.04</v>
      </c>
      <c r="Q1194" s="38">
        <v>0.01</v>
      </c>
      <c r="R1194" s="39" t="b">
        <v>0</v>
      </c>
      <c r="S1194" s="11"/>
      <c r="T1194" s="44"/>
    </row>
    <row r="1195" spans="1:20" ht="20.100000000000001" customHeight="1" thickBot="1" x14ac:dyDescent="0.3">
      <c r="A1195" s="20">
        <v>723</v>
      </c>
      <c r="B1195" t="s">
        <v>602</v>
      </c>
      <c r="C1195" s="22" t="str">
        <f>VLOOKUP(Table1[[#This Row],[pID]],FIFAdata5626[],5,)</f>
        <v>Son Heung-Min</v>
      </c>
      <c r="D1195" s="20" t="e" cm="1" vm="69">
        <f t="array" aca="1" ref="D1195" ca="1">_xlfn.FIELDVALUE(Table1[[#This Row],[Team]],"image")</f>
        <v>#VALUE!</v>
      </c>
      <c r="E1195" s="22" t="e" vm="70">
        <v>#VALUE!</v>
      </c>
      <c r="F1195" s="20" t="str">
        <f>VLOOKUP(Table1[[#This Row],[pID]],FIFAdata5626[],7,FALSE)</f>
        <v>FWD</v>
      </c>
      <c r="G1195" s="24">
        <v>70.476190476190482</v>
      </c>
      <c r="H1195" s="20">
        <f>VLOOKUP(Table1[[#This Row],[pID]],FIFAdata5626[],8,FALSE)</f>
        <v>7.4</v>
      </c>
      <c r="I1195" s="30" t="str">
        <f>IF(VLOOKUP(Table1[[#This Row],[pID]],FIFAdata5626[],9,FALSE)="playing","In the squad","Not selected")</f>
        <v>In the squad</v>
      </c>
      <c r="J1195" s="20" t="str">
        <f>VLOOKUP(Table1[[#This Row],[Team]],Table2[],10,)</f>
        <v>Pot 2</v>
      </c>
      <c r="K1195" s="20" t="str">
        <f>VLOOKUP(Table1[[#This Row],[Team]],Table2[],11,)</f>
        <v>Group A</v>
      </c>
      <c r="L1195" s="1"/>
      <c r="M1195" s="40">
        <v>0.7</v>
      </c>
      <c r="N1195" s="41">
        <v>0.3</v>
      </c>
      <c r="O1195" s="41">
        <v>0.11</v>
      </c>
      <c r="P1195" s="41">
        <v>0.04</v>
      </c>
      <c r="Q1195" s="42">
        <v>0.01</v>
      </c>
      <c r="R1195" s="43" t="b">
        <v>0</v>
      </c>
      <c r="S1195" s="20"/>
      <c r="T1195" s="45"/>
    </row>
    <row r="1196" spans="1:20" ht="20.100000000000001" customHeight="1" x14ac:dyDescent="0.25">
      <c r="A1196" s="11">
        <v>724</v>
      </c>
      <c r="B1196" t="s">
        <v>603</v>
      </c>
      <c r="C1196" s="21" t="str">
        <f>VLOOKUP(Table1[[#This Row],[pID]],FIFAdata5626[],5,)</f>
        <v>Hwang Hee-Chan</v>
      </c>
      <c r="D1196" s="11" t="e" cm="1" vm="69">
        <f t="array" aca="1" ref="D1196" ca="1">_xlfn.FIELDVALUE(Table1[[#This Row],[Team]],"image")</f>
        <v>#VALUE!</v>
      </c>
      <c r="E1196" s="21" t="e" vm="70">
        <v>#VALUE!</v>
      </c>
      <c r="F1196" s="11" t="str">
        <f>VLOOKUP(Table1[[#This Row],[pID]],FIFAdata5626[],7,FALSE)</f>
        <v>FWD</v>
      </c>
      <c r="G1196" s="23">
        <v>58.095238095238088</v>
      </c>
      <c r="H1196" s="11">
        <f>VLOOKUP(Table1[[#This Row],[pID]],FIFAdata5626[],8,FALSE)</f>
        <v>6.1</v>
      </c>
      <c r="I1196" s="28" t="str">
        <f>IF(VLOOKUP(Table1[[#This Row],[pID]],FIFAdata5626[],9,FALSE)="playing","In the squad","Not selected")</f>
        <v>In the squad</v>
      </c>
      <c r="J1196" s="11" t="str">
        <f>VLOOKUP(Table1[[#This Row],[Team]],Table2[],10,)</f>
        <v>Pot 2</v>
      </c>
      <c r="K1196" s="11" t="str">
        <f>VLOOKUP(Table1[[#This Row],[Team]],Table2[],11,)</f>
        <v>Group A</v>
      </c>
      <c r="L1196" s="1"/>
      <c r="M1196" s="36">
        <v>0.7</v>
      </c>
      <c r="N1196" s="37">
        <v>0.3</v>
      </c>
      <c r="O1196" s="37">
        <v>0.11</v>
      </c>
      <c r="P1196" s="37">
        <v>0.04</v>
      </c>
      <c r="Q1196" s="38">
        <v>0.01</v>
      </c>
      <c r="R1196" s="39" t="b">
        <v>0</v>
      </c>
      <c r="S1196" s="11"/>
      <c r="T1196" s="44"/>
    </row>
    <row r="1197" spans="1:20" ht="20.100000000000001" hidden="1" customHeight="1" x14ac:dyDescent="0.25">
      <c r="A1197">
        <v>1512</v>
      </c>
      <c r="B1197" t="s">
        <v>1202</v>
      </c>
      <c r="C1197" t="str">
        <f>VLOOKUP(Table1[[#This Row],[pID]],FIFAdata5626[],5,)</f>
        <v>Sebastián Soria</v>
      </c>
      <c r="D1197" s="11" t="e" cm="1" vm="79">
        <f t="array" aca="1" ref="D1197" ca="1">_xlfn.FIELDVALUE(Table1[[#This Row],[Team]],"image")</f>
        <v>#VALUE!</v>
      </c>
      <c r="E1197" t="e" vm="80">
        <v>#VALUE!</v>
      </c>
      <c r="F1197" t="str">
        <f>VLOOKUP(Table1[[#This Row],[pID]],FIFAdata5626[],7,FALSE)</f>
        <v>FWD</v>
      </c>
      <c r="G1197" s="8">
        <v>48.571428571428562</v>
      </c>
      <c r="H1197">
        <f>VLOOKUP(Table1[[#This Row],[pID]],FIFAdata5626[],8,FALSE)</f>
        <v>5.0999999999999996</v>
      </c>
      <c r="I1197" s="14" t="str">
        <f>IF(VLOOKUP(Table1[[#This Row],[pID]],FIFAdata5626[],9,FALSE)="playing","In the squad","Not selected")</f>
        <v>Not selected</v>
      </c>
      <c r="J1197" t="str">
        <f>VLOOKUP(Table1[[#This Row],[Team]],Table2[],10,)</f>
        <v>Pot 3</v>
      </c>
      <c r="K1197" t="str">
        <f>VLOOKUP(Table1[[#This Row],[Team]],Table2[],11,)</f>
        <v>Group B</v>
      </c>
      <c r="L1197" s="1"/>
      <c r="M1197" s="17">
        <v>0.22</v>
      </c>
      <c r="N1197" s="9">
        <v>0.06</v>
      </c>
      <c r="O1197" s="9">
        <v>0.03</v>
      </c>
      <c r="P1197" s="9">
        <v>0.01</v>
      </c>
      <c r="Q1197" s="16">
        <v>0</v>
      </c>
      <c r="R1197" s="18" t="b">
        <v>0</v>
      </c>
      <c r="T1197" s="13"/>
    </row>
    <row r="1198" spans="1:20" ht="20.100000000000001" customHeight="1" x14ac:dyDescent="0.25">
      <c r="A1198" s="11">
        <v>725</v>
      </c>
      <c r="B1198" t="s">
        <v>604</v>
      </c>
      <c r="C1198" s="21" t="str">
        <f>VLOOKUP(Table1[[#This Row],[pID]],FIFAdata5626[],5,)</f>
        <v>Cho Gue-Sung</v>
      </c>
      <c r="D1198" s="11" t="e" cm="1" vm="69">
        <f t="array" aca="1" ref="D1198" ca="1">_xlfn.FIELDVALUE(Table1[[#This Row],[Team]],"image")</f>
        <v>#VALUE!</v>
      </c>
      <c r="E1198" s="21" t="e" vm="70">
        <v>#VALUE!</v>
      </c>
      <c r="F1198" s="11" t="str">
        <f>VLOOKUP(Table1[[#This Row],[pID]],FIFAdata5626[],7,FALSE)</f>
        <v>FWD</v>
      </c>
      <c r="G1198" s="23">
        <v>50.476190476190474</v>
      </c>
      <c r="H1198" s="11">
        <f>VLOOKUP(Table1[[#This Row],[pID]],FIFAdata5626[],8,FALSE)</f>
        <v>5.3</v>
      </c>
      <c r="I1198" s="28" t="str">
        <f>IF(VLOOKUP(Table1[[#This Row],[pID]],FIFAdata5626[],9,FALSE)="playing","In the squad","Not selected")</f>
        <v>In the squad</v>
      </c>
      <c r="J1198" s="11" t="str">
        <f>VLOOKUP(Table1[[#This Row],[Team]],Table2[],10,)</f>
        <v>Pot 2</v>
      </c>
      <c r="K1198" s="11" t="str">
        <f>VLOOKUP(Table1[[#This Row],[Team]],Table2[],11,)</f>
        <v>Group A</v>
      </c>
      <c r="L1198" s="1"/>
      <c r="M1198" s="36">
        <v>0.7</v>
      </c>
      <c r="N1198" s="37">
        <v>0.3</v>
      </c>
      <c r="O1198" s="37">
        <v>0.11</v>
      </c>
      <c r="P1198" s="37">
        <v>0.04</v>
      </c>
      <c r="Q1198" s="38">
        <v>0.01</v>
      </c>
      <c r="R1198" s="39" t="b">
        <v>0</v>
      </c>
      <c r="S1198" s="11"/>
      <c r="T1198" s="44"/>
    </row>
    <row r="1199" spans="1:20" ht="20.100000000000001" customHeight="1" x14ac:dyDescent="0.25">
      <c r="A1199" s="11">
        <v>726</v>
      </c>
      <c r="B1199" t="s">
        <v>605</v>
      </c>
      <c r="C1199" s="21" t="str">
        <f>VLOOKUP(Table1[[#This Row],[pID]],FIFAdata5626[],5,)</f>
        <v>Oh Hyeon-Gyu</v>
      </c>
      <c r="D1199" s="11" t="e" cm="1" vm="69">
        <f t="array" aca="1" ref="D1199" ca="1">_xlfn.FIELDVALUE(Table1[[#This Row],[Team]],"image")</f>
        <v>#VALUE!</v>
      </c>
      <c r="E1199" s="21" t="e" vm="70">
        <v>#VALUE!</v>
      </c>
      <c r="F1199" s="11" t="str">
        <f>VLOOKUP(Table1[[#This Row],[pID]],FIFAdata5626[],7,FALSE)</f>
        <v>FWD</v>
      </c>
      <c r="G1199" s="23">
        <v>46.666666666666664</v>
      </c>
      <c r="H1199" s="11">
        <f>VLOOKUP(Table1[[#This Row],[pID]],FIFAdata5626[],8,FALSE)</f>
        <v>4.9000000000000004</v>
      </c>
      <c r="I1199" s="28" t="str">
        <f>IF(VLOOKUP(Table1[[#This Row],[pID]],FIFAdata5626[],9,FALSE)="playing","In the squad","Not selected")</f>
        <v>In the squad</v>
      </c>
      <c r="J1199" s="11" t="str">
        <f>VLOOKUP(Table1[[#This Row],[Team]],Table2[],10,)</f>
        <v>Pot 2</v>
      </c>
      <c r="K1199" s="11" t="str">
        <f>VLOOKUP(Table1[[#This Row],[Team]],Table2[],11,)</f>
        <v>Group A</v>
      </c>
      <c r="L1199" s="1"/>
      <c r="M1199" s="36">
        <v>0.7</v>
      </c>
      <c r="N1199" s="37">
        <v>0.3</v>
      </c>
      <c r="O1199" s="37">
        <v>0.11</v>
      </c>
      <c r="P1199" s="37">
        <v>0.04</v>
      </c>
      <c r="Q1199" s="38">
        <v>0.01</v>
      </c>
      <c r="R1199" s="39" t="b">
        <v>0</v>
      </c>
      <c r="S1199" s="11"/>
      <c r="T1199" s="44"/>
    </row>
    <row r="1200" spans="1:20" ht="20.100000000000001" customHeight="1" x14ac:dyDescent="0.25">
      <c r="A1200" s="11">
        <v>727</v>
      </c>
      <c r="B1200" t="s">
        <v>606</v>
      </c>
      <c r="C1200" s="21" t="str">
        <f>VLOOKUP(Table1[[#This Row],[pID]],FIFAdata5626[],5,)</f>
        <v>Yang Hyun-Jun</v>
      </c>
      <c r="D1200" s="11" t="e" cm="1" vm="69">
        <f t="array" aca="1" ref="D1200" ca="1">_xlfn.FIELDVALUE(Table1[[#This Row],[Team]],"image")</f>
        <v>#VALUE!</v>
      </c>
      <c r="E1200" s="21" t="e" vm="70">
        <v>#VALUE!</v>
      </c>
      <c r="F1200" s="11" t="str">
        <f>VLOOKUP(Table1[[#This Row],[pID]],FIFAdata5626[],7,FALSE)</f>
        <v>FWD</v>
      </c>
      <c r="G1200" s="23">
        <v>44.761904761904766</v>
      </c>
      <c r="H1200" s="11">
        <f>VLOOKUP(Table1[[#This Row],[pID]],FIFAdata5626[],8,FALSE)</f>
        <v>4.7</v>
      </c>
      <c r="I1200" s="28" t="str">
        <f>IF(VLOOKUP(Table1[[#This Row],[pID]],FIFAdata5626[],9,FALSE)="playing","In the squad","Not selected")</f>
        <v>In the squad</v>
      </c>
      <c r="J1200" s="11" t="str">
        <f>VLOOKUP(Table1[[#This Row],[Team]],Table2[],10,)</f>
        <v>Pot 2</v>
      </c>
      <c r="K1200" s="11" t="str">
        <f>VLOOKUP(Table1[[#This Row],[Team]],Table2[],11,)</f>
        <v>Group A</v>
      </c>
      <c r="L1200" s="1"/>
      <c r="M1200" s="36">
        <v>0.7</v>
      </c>
      <c r="N1200" s="37">
        <v>0.3</v>
      </c>
      <c r="O1200" s="37">
        <v>0.11</v>
      </c>
      <c r="P1200" s="37">
        <v>0.04</v>
      </c>
      <c r="Q1200" s="38">
        <v>0.01</v>
      </c>
      <c r="R1200" s="39" t="b">
        <v>0</v>
      </c>
      <c r="S1200" s="11"/>
      <c r="T1200" s="44"/>
    </row>
    <row r="1201" spans="1:20" ht="20.100000000000001" customHeight="1" x14ac:dyDescent="0.25">
      <c r="A1201" s="11">
        <v>728</v>
      </c>
      <c r="B1201" t="s">
        <v>607</v>
      </c>
      <c r="C1201" s="21" t="str">
        <f>VLOOKUP(Table1[[#This Row],[pID]],FIFAdata5626[],5,)</f>
        <v>Eom Ji-Sung</v>
      </c>
      <c r="D1201" s="11" t="e" cm="1" vm="69">
        <f t="array" aca="1" ref="D1201" ca="1">_xlfn.FIELDVALUE(Table1[[#This Row],[Team]],"image")</f>
        <v>#VALUE!</v>
      </c>
      <c r="E1201" s="21" t="e" vm="70">
        <v>#VALUE!</v>
      </c>
      <c r="F1201" s="11" t="str">
        <f>VLOOKUP(Table1[[#This Row],[pID]],FIFAdata5626[],7,FALSE)</f>
        <v>FWD</v>
      </c>
      <c r="G1201" s="23">
        <v>43.809523809523803</v>
      </c>
      <c r="H1201" s="11">
        <f>VLOOKUP(Table1[[#This Row],[pID]],FIFAdata5626[],8,FALSE)</f>
        <v>4.5999999999999996</v>
      </c>
      <c r="I1201" s="28" t="str">
        <f>IF(VLOOKUP(Table1[[#This Row],[pID]],FIFAdata5626[],9,FALSE)="playing","In the squad","Not selected")</f>
        <v>In the squad</v>
      </c>
      <c r="J1201" s="11" t="str">
        <f>VLOOKUP(Table1[[#This Row],[Team]],Table2[],10,)</f>
        <v>Pot 2</v>
      </c>
      <c r="K1201" s="11" t="str">
        <f>VLOOKUP(Table1[[#This Row],[Team]],Table2[],11,)</f>
        <v>Group A</v>
      </c>
      <c r="L1201" s="1"/>
      <c r="M1201" s="36">
        <v>0.7</v>
      </c>
      <c r="N1201" s="37">
        <v>0.3</v>
      </c>
      <c r="O1201" s="37">
        <v>0.11</v>
      </c>
      <c r="P1201" s="37">
        <v>0.04</v>
      </c>
      <c r="Q1201" s="38">
        <v>0.01</v>
      </c>
      <c r="R1201" s="39" t="b">
        <v>0</v>
      </c>
      <c r="S1201" s="11"/>
      <c r="T1201" s="44"/>
    </row>
    <row r="1202" spans="1:20" ht="20.100000000000001" hidden="1" customHeight="1" x14ac:dyDescent="0.25">
      <c r="A1202">
        <v>1517</v>
      </c>
      <c r="B1202" t="s">
        <v>1207</v>
      </c>
      <c r="C1202" t="str">
        <f>VLOOKUP(Table1[[#This Row],[pID]],FIFAdata5626[],5,)</f>
        <v>Emil Holm</v>
      </c>
      <c r="D1202" s="11" t="e" cm="1" vm="93">
        <f t="array" aca="1" ref="D1202" ca="1">_xlfn.FIELDVALUE(Table1[[#This Row],[Team]],"image")</f>
        <v>#VALUE!</v>
      </c>
      <c r="E1202" t="e" vm="94">
        <v>#VALUE!</v>
      </c>
      <c r="F1202" t="str">
        <f>VLOOKUP(Table1[[#This Row],[pID]],FIFAdata5626[],7,FALSE)</f>
        <v>DEF</v>
      </c>
      <c r="G1202" s="8">
        <v>68.333333333333329</v>
      </c>
      <c r="H1202">
        <f>VLOOKUP(Table1[[#This Row],[pID]],FIFAdata5626[],8,FALSE)</f>
        <v>4.0999999999999996</v>
      </c>
      <c r="I1202" s="14" t="str">
        <f>IF(VLOOKUP(Table1[[#This Row],[pID]],FIFAdata5626[],9,FALSE)="playing","In the squad","Not selected")</f>
        <v>Not selected</v>
      </c>
      <c r="J1202" t="str">
        <f>VLOOKUP(Table1[[#This Row],[Team]],Table2[],10,)</f>
        <v>Pot 4</v>
      </c>
      <c r="K1202" t="str">
        <f>VLOOKUP(Table1[[#This Row],[Team]],Table2[],11,)</f>
        <v>Group F</v>
      </c>
      <c r="L1202" s="1"/>
      <c r="M1202" s="17">
        <v>0.64</v>
      </c>
      <c r="N1202" s="9">
        <v>0.24</v>
      </c>
      <c r="O1202" s="9">
        <v>0.09</v>
      </c>
      <c r="P1202" s="9">
        <v>0.04</v>
      </c>
      <c r="Q1202" s="16">
        <v>0.01</v>
      </c>
      <c r="R1202" s="18" t="b">
        <v>0</v>
      </c>
      <c r="T1202" s="13"/>
    </row>
    <row r="1203" spans="1:20" ht="20.100000000000001" customHeight="1" x14ac:dyDescent="0.25">
      <c r="A1203" s="11">
        <v>1098</v>
      </c>
      <c r="B1203" t="s">
        <v>910</v>
      </c>
      <c r="C1203" s="21" t="str">
        <f>VLOOKUP(Table1[[#This Row],[pID]],FIFAdata5626[],5,)</f>
        <v>David Raya</v>
      </c>
      <c r="D1203" s="11" t="e" cm="1" vm="41">
        <f t="array" aca="1" ref="D1203" ca="1">_xlfn.FIELDVALUE(Table1[[#This Row],[Team]],"image")</f>
        <v>#VALUE!</v>
      </c>
      <c r="E1203" s="21" t="e" vm="42">
        <v>#VALUE!</v>
      </c>
      <c r="F1203" s="11" t="str">
        <f>VLOOKUP(Table1[[#This Row],[pID]],FIFAdata5626[],7,FALSE)</f>
        <v>GK</v>
      </c>
      <c r="G1203" s="23">
        <v>100</v>
      </c>
      <c r="H1203" s="11">
        <f>VLOOKUP(Table1[[#This Row],[pID]],FIFAdata5626[],8,FALSE)</f>
        <v>5</v>
      </c>
      <c r="I1203" s="29" t="str">
        <f>IF(VLOOKUP(Table1[[#This Row],[pID]],FIFAdata5626[],9,FALSE)="playing","In the squad","Not selected")</f>
        <v>In the squad</v>
      </c>
      <c r="J1203" s="11" t="str">
        <f>VLOOKUP(Table1[[#This Row],[Team]],Table2[],10,)</f>
        <v>Pot 1</v>
      </c>
      <c r="K1203" s="11" t="str">
        <f>VLOOKUP(Table1[[#This Row],[Team]],Table2[],11,)</f>
        <v>Group H</v>
      </c>
      <c r="L1203" s="2"/>
      <c r="M1203" s="36">
        <v>0.99</v>
      </c>
      <c r="N1203" s="37">
        <v>0.78</v>
      </c>
      <c r="O1203" s="37">
        <v>0.56000000000000005</v>
      </c>
      <c r="P1203" s="37">
        <v>0.39</v>
      </c>
      <c r="Q1203" s="38">
        <v>0.24</v>
      </c>
      <c r="R1203" s="39" t="b">
        <v>0</v>
      </c>
      <c r="S1203" s="11"/>
      <c r="T1203" s="44"/>
    </row>
    <row r="1204" spans="1:20" ht="20.100000000000001" customHeight="1" x14ac:dyDescent="0.25">
      <c r="A1204" s="11">
        <v>1099</v>
      </c>
      <c r="B1204" t="s">
        <v>911</v>
      </c>
      <c r="C1204" s="21" t="str">
        <f>VLOOKUP(Table1[[#This Row],[pID]],FIFAdata5626[],5,)</f>
        <v>Unai Simón</v>
      </c>
      <c r="D1204" s="11" t="e" cm="1" vm="41">
        <f t="array" aca="1" ref="D1204" ca="1">_xlfn.FIELDVALUE(Table1[[#This Row],[Team]],"image")</f>
        <v>#VALUE!</v>
      </c>
      <c r="E1204" s="21" t="e" vm="42">
        <v>#VALUE!</v>
      </c>
      <c r="F1204" s="11" t="str">
        <f>VLOOKUP(Table1[[#This Row],[pID]],FIFAdata5626[],7,FALSE)</f>
        <v>GK</v>
      </c>
      <c r="G1204" s="23">
        <v>100</v>
      </c>
      <c r="H1204" s="11">
        <f>VLOOKUP(Table1[[#This Row],[pID]],FIFAdata5626[],8,FALSE)</f>
        <v>5</v>
      </c>
      <c r="I1204" s="29" t="str">
        <f>IF(VLOOKUP(Table1[[#This Row],[pID]],FIFAdata5626[],9,FALSE)="playing","In the squad","Not selected")</f>
        <v>In the squad</v>
      </c>
      <c r="J1204" s="11" t="str">
        <f>VLOOKUP(Table1[[#This Row],[Team]],Table2[],10,)</f>
        <v>Pot 1</v>
      </c>
      <c r="K1204" s="11" t="str">
        <f>VLOOKUP(Table1[[#This Row],[Team]],Table2[],11,)</f>
        <v>Group H</v>
      </c>
      <c r="L1204" s="2"/>
      <c r="M1204" s="36">
        <v>0.99</v>
      </c>
      <c r="N1204" s="37">
        <v>0.78</v>
      </c>
      <c r="O1204" s="37">
        <v>0.56000000000000005</v>
      </c>
      <c r="P1204" s="37">
        <v>0.39</v>
      </c>
      <c r="Q1204" s="38">
        <v>0.24</v>
      </c>
      <c r="R1204" s="39" t="b">
        <v>0</v>
      </c>
      <c r="S1204" s="11"/>
      <c r="T1204" s="44"/>
    </row>
    <row r="1205" spans="1:20" ht="20.100000000000001" customHeight="1" x14ac:dyDescent="0.25">
      <c r="A1205" s="11">
        <v>1101</v>
      </c>
      <c r="B1205" t="s">
        <v>912</v>
      </c>
      <c r="C1205" s="21" t="str">
        <f>VLOOKUP(Table1[[#This Row],[pID]],FIFAdata5626[],5,)</f>
        <v>Joan García</v>
      </c>
      <c r="D1205" s="11" t="e" cm="1" vm="41">
        <f t="array" aca="1" ref="D1205" ca="1">_xlfn.FIELDVALUE(Table1[[#This Row],[Team]],"image")</f>
        <v>#VALUE!</v>
      </c>
      <c r="E1205" s="21" t="e" vm="42">
        <v>#VALUE!</v>
      </c>
      <c r="F1205" s="11" t="str">
        <f>VLOOKUP(Table1[[#This Row],[pID]],FIFAdata5626[],7,FALSE)</f>
        <v>GK</v>
      </c>
      <c r="G1205" s="23">
        <v>80</v>
      </c>
      <c r="H1205" s="11">
        <f>VLOOKUP(Table1[[#This Row],[pID]],FIFAdata5626[],8,FALSE)</f>
        <v>4</v>
      </c>
      <c r="I1205" s="29" t="str">
        <f>IF(VLOOKUP(Table1[[#This Row],[pID]],FIFAdata5626[],9,FALSE)="playing","In the squad","Not selected")</f>
        <v>In the squad</v>
      </c>
      <c r="J1205" s="11" t="str">
        <f>VLOOKUP(Table1[[#This Row],[Team]],Table2[],10,)</f>
        <v>Pot 1</v>
      </c>
      <c r="K1205" s="11" t="str">
        <f>VLOOKUP(Table1[[#This Row],[Team]],Table2[],11,)</f>
        <v>Group H</v>
      </c>
      <c r="L1205" s="2"/>
      <c r="M1205" s="36">
        <v>0.99</v>
      </c>
      <c r="N1205" s="37">
        <v>0.78</v>
      </c>
      <c r="O1205" s="37">
        <v>0.56000000000000005</v>
      </c>
      <c r="P1205" s="37">
        <v>0.39</v>
      </c>
      <c r="Q1205" s="38">
        <v>0.24</v>
      </c>
      <c r="R1205" s="39" t="b">
        <v>0</v>
      </c>
      <c r="S1205" s="11"/>
      <c r="T1205" s="44"/>
    </row>
    <row r="1206" spans="1:20" ht="20.100000000000001" customHeight="1" x14ac:dyDescent="0.25">
      <c r="A1206" s="11">
        <v>1085</v>
      </c>
      <c r="B1206" t="s">
        <v>900</v>
      </c>
      <c r="C1206" s="21" t="str">
        <f>VLOOKUP(Table1[[#This Row],[pID]],FIFAdata5626[],5,)</f>
        <v>Pedro Porro</v>
      </c>
      <c r="D1206" s="11" t="e" cm="1" vm="41">
        <f t="array" aca="1" ref="D1206" ca="1">_xlfn.FIELDVALUE(Table1[[#This Row],[Team]],"image")</f>
        <v>#VALUE!</v>
      </c>
      <c r="E1206" s="21" t="e" vm="42">
        <v>#VALUE!</v>
      </c>
      <c r="F1206" s="11" t="str">
        <f>VLOOKUP(Table1[[#This Row],[pID]],FIFAdata5626[],7,FALSE)</f>
        <v>DEF</v>
      </c>
      <c r="G1206" s="23">
        <v>91.666666666666657</v>
      </c>
      <c r="H1206" s="11">
        <f>VLOOKUP(Table1[[#This Row],[pID]],FIFAdata5626[],8,FALSE)</f>
        <v>5.5</v>
      </c>
      <c r="I1206" s="28" t="str">
        <f>IF(VLOOKUP(Table1[[#This Row],[pID]],FIFAdata5626[],9,FALSE)="playing","In the squad","Not selected")</f>
        <v>In the squad</v>
      </c>
      <c r="J1206" s="11" t="str">
        <f>VLOOKUP(Table1[[#This Row],[Team]],Table2[],10,)</f>
        <v>Pot 1</v>
      </c>
      <c r="K1206" s="11" t="str">
        <f>VLOOKUP(Table1[[#This Row],[Team]],Table2[],11,)</f>
        <v>Group H</v>
      </c>
      <c r="L1206" s="1"/>
      <c r="M1206" s="36">
        <v>0.99</v>
      </c>
      <c r="N1206" s="37">
        <v>0.78</v>
      </c>
      <c r="O1206" s="37">
        <v>0.56000000000000005</v>
      </c>
      <c r="P1206" s="37">
        <v>0.39</v>
      </c>
      <c r="Q1206" s="38">
        <v>0.24</v>
      </c>
      <c r="R1206" s="39" t="b">
        <v>0</v>
      </c>
      <c r="S1206" s="11"/>
      <c r="T1206" s="44"/>
    </row>
    <row r="1207" spans="1:20" ht="20.100000000000001" customHeight="1" x14ac:dyDescent="0.25">
      <c r="A1207" s="11">
        <v>1086</v>
      </c>
      <c r="B1207" t="s">
        <v>901</v>
      </c>
      <c r="C1207" s="21" t="str">
        <f>VLOOKUP(Table1[[#This Row],[pID]],FIFAdata5626[],5,)</f>
        <v>Aymeric Laporte</v>
      </c>
      <c r="D1207" s="11" t="e" cm="1" vm="41">
        <f t="array" aca="1" ref="D1207" ca="1">_xlfn.FIELDVALUE(Table1[[#This Row],[Team]],"image")</f>
        <v>#VALUE!</v>
      </c>
      <c r="E1207" s="21" t="e" vm="42">
        <v>#VALUE!</v>
      </c>
      <c r="F1207" s="11" t="str">
        <f>VLOOKUP(Table1[[#This Row],[pID]],FIFAdata5626[],7,FALSE)</f>
        <v>DEF</v>
      </c>
      <c r="G1207" s="23">
        <v>91.666666666666657</v>
      </c>
      <c r="H1207" s="11">
        <f>VLOOKUP(Table1[[#This Row],[pID]],FIFAdata5626[],8,FALSE)</f>
        <v>5.5</v>
      </c>
      <c r="I1207" s="28" t="str">
        <f>IF(VLOOKUP(Table1[[#This Row],[pID]],FIFAdata5626[],9,FALSE)="playing","In the squad","Not selected")</f>
        <v>In the squad</v>
      </c>
      <c r="J1207" s="11" t="str">
        <f>VLOOKUP(Table1[[#This Row],[Team]],Table2[],10,)</f>
        <v>Pot 1</v>
      </c>
      <c r="K1207" s="11" t="str">
        <f>VLOOKUP(Table1[[#This Row],[Team]],Table2[],11,)</f>
        <v>Group H</v>
      </c>
      <c r="L1207" s="1"/>
      <c r="M1207" s="36">
        <v>0.99</v>
      </c>
      <c r="N1207" s="37">
        <v>0.78</v>
      </c>
      <c r="O1207" s="37">
        <v>0.56000000000000005</v>
      </c>
      <c r="P1207" s="37">
        <v>0.39</v>
      </c>
      <c r="Q1207" s="38">
        <v>0.24</v>
      </c>
      <c r="R1207" s="39" t="b">
        <v>0</v>
      </c>
      <c r="S1207" s="11"/>
      <c r="T1207" s="44"/>
    </row>
    <row r="1208" spans="1:20" ht="20.100000000000001" customHeight="1" x14ac:dyDescent="0.25">
      <c r="A1208" s="11">
        <v>1102</v>
      </c>
      <c r="B1208" t="s">
        <v>913</v>
      </c>
      <c r="C1208" s="21" t="str">
        <f>VLOOKUP(Table1[[#This Row],[pID]],FIFAdata5626[],5,)</f>
        <v>Marcos Llorente</v>
      </c>
      <c r="D1208" s="11" t="e" cm="1" vm="41">
        <f t="array" aca="1" ref="D1208" ca="1">_xlfn.FIELDVALUE(Table1[[#This Row],[Team]],"image")</f>
        <v>#VALUE!</v>
      </c>
      <c r="E1208" s="21" t="e" vm="42">
        <v>#VALUE!</v>
      </c>
      <c r="F1208" s="11" t="str">
        <f>VLOOKUP(Table1[[#This Row],[pID]],FIFAdata5626[],7,FALSE)</f>
        <v>DEF</v>
      </c>
      <c r="G1208" s="23">
        <v>91.666666666666657</v>
      </c>
      <c r="H1208" s="11">
        <f>VLOOKUP(Table1[[#This Row],[pID]],FIFAdata5626[],8,FALSE)</f>
        <v>5.5</v>
      </c>
      <c r="I1208" s="28" t="str">
        <f>IF(VLOOKUP(Table1[[#This Row],[pID]],FIFAdata5626[],9,FALSE)="playing","In the squad","Not selected")</f>
        <v>In the squad</v>
      </c>
      <c r="J1208" s="11" t="str">
        <f>VLOOKUP(Table1[[#This Row],[Team]],Table2[],10,)</f>
        <v>Pot 1</v>
      </c>
      <c r="K1208" s="11" t="str">
        <f>VLOOKUP(Table1[[#This Row],[Team]],Table2[],11,)</f>
        <v>Group H</v>
      </c>
      <c r="L1208" s="1"/>
      <c r="M1208" s="36">
        <v>0.99</v>
      </c>
      <c r="N1208" s="37">
        <v>0.78</v>
      </c>
      <c r="O1208" s="37">
        <v>0.56000000000000005</v>
      </c>
      <c r="P1208" s="37">
        <v>0.39</v>
      </c>
      <c r="Q1208" s="38">
        <v>0.24</v>
      </c>
      <c r="R1208" s="39" t="b">
        <v>0</v>
      </c>
      <c r="S1208" s="11"/>
      <c r="T1208" s="44"/>
    </row>
    <row r="1209" spans="1:20" ht="20.100000000000001" customHeight="1" x14ac:dyDescent="0.25">
      <c r="A1209" s="11">
        <v>1089</v>
      </c>
      <c r="B1209" t="s">
        <v>904</v>
      </c>
      <c r="C1209" s="21" t="str">
        <f>VLOOKUP(Table1[[#This Row],[pID]],FIFAdata5626[],5,)</f>
        <v>Pau Cubarsí</v>
      </c>
      <c r="D1209" s="11" t="e" cm="1" vm="41">
        <f t="array" aca="1" ref="D1209" ca="1">_xlfn.FIELDVALUE(Table1[[#This Row],[Team]],"image")</f>
        <v>#VALUE!</v>
      </c>
      <c r="E1209" s="21" t="e" vm="42">
        <v>#VALUE!</v>
      </c>
      <c r="F1209" s="11" t="str">
        <f>VLOOKUP(Table1[[#This Row],[pID]],FIFAdata5626[],7,FALSE)</f>
        <v>DEF</v>
      </c>
      <c r="G1209" s="23">
        <v>83.333333333333343</v>
      </c>
      <c r="H1209" s="11">
        <f>VLOOKUP(Table1[[#This Row],[pID]],FIFAdata5626[],8,FALSE)</f>
        <v>5</v>
      </c>
      <c r="I1209" s="29" t="str">
        <f>IF(VLOOKUP(Table1[[#This Row],[pID]],FIFAdata5626[],9,FALSE)="playing","In the squad","Not selected")</f>
        <v>In the squad</v>
      </c>
      <c r="J1209" s="11" t="str">
        <f>VLOOKUP(Table1[[#This Row],[Team]],Table2[],10,)</f>
        <v>Pot 1</v>
      </c>
      <c r="K1209" s="11" t="str">
        <f>VLOOKUP(Table1[[#This Row],[Team]],Table2[],11,)</f>
        <v>Group H</v>
      </c>
      <c r="L1209" s="2"/>
      <c r="M1209" s="36">
        <v>0.99</v>
      </c>
      <c r="N1209" s="37">
        <v>0.78</v>
      </c>
      <c r="O1209" s="37">
        <v>0.56000000000000005</v>
      </c>
      <c r="P1209" s="37">
        <v>0.39</v>
      </c>
      <c r="Q1209" s="38">
        <v>0.24</v>
      </c>
      <c r="R1209" s="39" t="b">
        <v>0</v>
      </c>
      <c r="S1209" s="11"/>
      <c r="T1209" s="44"/>
    </row>
    <row r="1210" spans="1:20" ht="20.100000000000001" customHeight="1" x14ac:dyDescent="0.25">
      <c r="A1210" s="11">
        <v>1087</v>
      </c>
      <c r="B1210" t="s">
        <v>902</v>
      </c>
      <c r="C1210" s="21" t="str">
        <f>VLOOKUP(Table1[[#This Row],[pID]],FIFAdata5626[],5,)</f>
        <v>Alejandro Grimaldo</v>
      </c>
      <c r="D1210" s="11" t="e" cm="1" vm="41">
        <f t="array" aca="1" ref="D1210" ca="1">_xlfn.FIELDVALUE(Table1[[#This Row],[Team]],"image")</f>
        <v>#VALUE!</v>
      </c>
      <c r="E1210" s="21" t="e" vm="42">
        <v>#VALUE!</v>
      </c>
      <c r="F1210" s="11" t="str">
        <f>VLOOKUP(Table1[[#This Row],[pID]],FIFAdata5626[],7,FALSE)</f>
        <v>DEF</v>
      </c>
      <c r="G1210" s="23">
        <v>81.666666666666671</v>
      </c>
      <c r="H1210" s="11">
        <f>VLOOKUP(Table1[[#This Row],[pID]],FIFAdata5626[],8,FALSE)</f>
        <v>4.9000000000000004</v>
      </c>
      <c r="I1210" s="28" t="str">
        <f>IF(VLOOKUP(Table1[[#This Row],[pID]],FIFAdata5626[],9,FALSE)="playing","In the squad","Not selected")</f>
        <v>In the squad</v>
      </c>
      <c r="J1210" s="11" t="str">
        <f>VLOOKUP(Table1[[#This Row],[Team]],Table2[],10,)</f>
        <v>Pot 1</v>
      </c>
      <c r="K1210" s="11" t="str">
        <f>VLOOKUP(Table1[[#This Row],[Team]],Table2[],11,)</f>
        <v>Group H</v>
      </c>
      <c r="L1210" s="1"/>
      <c r="M1210" s="36">
        <v>0.99</v>
      </c>
      <c r="N1210" s="37">
        <v>0.78</v>
      </c>
      <c r="O1210" s="37">
        <v>0.56000000000000005</v>
      </c>
      <c r="P1210" s="37">
        <v>0.39</v>
      </c>
      <c r="Q1210" s="38">
        <v>0.24</v>
      </c>
      <c r="R1210" s="39" t="b">
        <v>0</v>
      </c>
      <c r="S1210" s="11"/>
      <c r="T1210" s="44"/>
    </row>
    <row r="1211" spans="1:20" ht="20.100000000000001" customHeight="1" x14ac:dyDescent="0.25">
      <c r="A1211" s="11">
        <v>1995</v>
      </c>
      <c r="B1211" t="s">
        <v>1412</v>
      </c>
      <c r="C1211" s="21" t="str">
        <f>VLOOKUP(Table1[[#This Row],[pID]],FIFAdata5626[],5,)</f>
        <v>Eric García</v>
      </c>
      <c r="D1211" s="11" t="e" cm="1" vm="41">
        <f t="array" aca="1" ref="D1211" ca="1">_xlfn.FIELDVALUE(Table1[[#This Row],[Team]],"image")</f>
        <v>#VALUE!</v>
      </c>
      <c r="E1211" s="21" t="e" vm="42">
        <v>#VALUE!</v>
      </c>
      <c r="F1211" s="11" t="str">
        <f>VLOOKUP(Table1[[#This Row],[pID]],FIFAdata5626[],7,FALSE)</f>
        <v>DEF</v>
      </c>
      <c r="G1211" s="23">
        <v>75</v>
      </c>
      <c r="H1211" s="11">
        <f>VLOOKUP(Table1[[#This Row],[pID]],FIFAdata5626[],8,FALSE)</f>
        <v>4.5</v>
      </c>
      <c r="I1211" s="28" t="str">
        <f>IF(VLOOKUP(Table1[[#This Row],[pID]],FIFAdata5626[],9,FALSE)="playing","In the squad","Not selected")</f>
        <v>In the squad</v>
      </c>
      <c r="J1211" s="11" t="str">
        <f>VLOOKUP(Table1[[#This Row],[Team]],Table2[],10,)</f>
        <v>Pot 1</v>
      </c>
      <c r="K1211" s="11" t="str">
        <f>VLOOKUP(Table1[[#This Row],[Team]],Table2[],11,)</f>
        <v>Group H</v>
      </c>
      <c r="L1211" s="1"/>
      <c r="M1211" s="36">
        <v>0.99</v>
      </c>
      <c r="N1211" s="37">
        <v>0.78</v>
      </c>
      <c r="O1211" s="37">
        <v>0.56000000000000005</v>
      </c>
      <c r="P1211" s="37">
        <v>0.39</v>
      </c>
      <c r="Q1211" s="38">
        <v>0.24</v>
      </c>
      <c r="R1211" s="39" t="b">
        <v>0</v>
      </c>
      <c r="S1211" s="11"/>
      <c r="T1211" s="44"/>
    </row>
    <row r="1212" spans="1:20" ht="20.100000000000001" customHeight="1" x14ac:dyDescent="0.25">
      <c r="A1212" s="11">
        <v>1996</v>
      </c>
      <c r="B1212" t="s">
        <v>1413</v>
      </c>
      <c r="C1212" s="21" t="str">
        <f>VLOOKUP(Table1[[#This Row],[pID]],FIFAdata5626[],5,)</f>
        <v>Marc Pubill</v>
      </c>
      <c r="D1212" s="11" t="e" cm="1" vm="41">
        <f t="array" aca="1" ref="D1212" ca="1">_xlfn.FIELDVALUE(Table1[[#This Row],[Team]],"image")</f>
        <v>#VALUE!</v>
      </c>
      <c r="E1212" s="21" t="e" vm="42">
        <v>#VALUE!</v>
      </c>
      <c r="F1212" s="11" t="str">
        <f>VLOOKUP(Table1[[#This Row],[pID]],FIFAdata5626[],7,FALSE)</f>
        <v>DEF</v>
      </c>
      <c r="G1212" s="23">
        <v>70</v>
      </c>
      <c r="H1212" s="11">
        <f>VLOOKUP(Table1[[#This Row],[pID]],FIFAdata5626[],8,FALSE)</f>
        <v>4.2</v>
      </c>
      <c r="I1212" s="28" t="str">
        <f>IF(VLOOKUP(Table1[[#This Row],[pID]],FIFAdata5626[],9,FALSE)="playing","In the squad","Not selected")</f>
        <v>In the squad</v>
      </c>
      <c r="J1212" s="11" t="str">
        <f>VLOOKUP(Table1[[#This Row],[Team]],Table2[],10,)</f>
        <v>Pot 1</v>
      </c>
      <c r="K1212" s="11" t="str">
        <f>VLOOKUP(Table1[[#This Row],[Team]],Table2[],11,)</f>
        <v>Group H</v>
      </c>
      <c r="L1212" s="1"/>
      <c r="M1212" s="36">
        <v>0.99</v>
      </c>
      <c r="N1212" s="37">
        <v>0.78</v>
      </c>
      <c r="O1212" s="37">
        <v>0.56000000000000005</v>
      </c>
      <c r="P1212" s="37">
        <v>0.39</v>
      </c>
      <c r="Q1212" s="38">
        <v>0.24</v>
      </c>
      <c r="R1212" s="39" t="b">
        <v>0</v>
      </c>
      <c r="S1212" s="11"/>
      <c r="T1212" s="44"/>
    </row>
    <row r="1213" spans="1:20" ht="20.100000000000001" customHeight="1" x14ac:dyDescent="0.25">
      <c r="A1213" s="11">
        <v>1106</v>
      </c>
      <c r="B1213" t="s">
        <v>916</v>
      </c>
      <c r="C1213" s="21" t="str">
        <f>VLOOKUP(Table1[[#This Row],[pID]],FIFAdata5626[],5,)</f>
        <v>Pedri</v>
      </c>
      <c r="D1213" s="11" t="e" cm="1" vm="41">
        <f t="array" aca="1" ref="D1213" ca="1">_xlfn.FIELDVALUE(Table1[[#This Row],[Team]],"image")</f>
        <v>#VALUE!</v>
      </c>
      <c r="E1213" s="21" t="e" vm="42">
        <v>#VALUE!</v>
      </c>
      <c r="F1213" s="11" t="str">
        <f>VLOOKUP(Table1[[#This Row],[pID]],FIFAdata5626[],7,FALSE)</f>
        <v>MID</v>
      </c>
      <c r="G1213" s="23">
        <v>81</v>
      </c>
      <c r="H1213" s="11">
        <f>VLOOKUP(Table1[[#This Row],[pID]],FIFAdata5626[],8,FALSE)</f>
        <v>8.1</v>
      </c>
      <c r="I1213" s="28" t="str">
        <f>IF(VLOOKUP(Table1[[#This Row],[pID]],FIFAdata5626[],9,FALSE)="playing","In the squad","Not selected")</f>
        <v>In the squad</v>
      </c>
      <c r="J1213" s="11" t="str">
        <f>VLOOKUP(Table1[[#This Row],[Team]],Table2[],10,)</f>
        <v>Pot 1</v>
      </c>
      <c r="K1213" s="11" t="str">
        <f>VLOOKUP(Table1[[#This Row],[Team]],Table2[],11,)</f>
        <v>Group H</v>
      </c>
      <c r="L1213" s="1"/>
      <c r="M1213" s="36">
        <v>0.99</v>
      </c>
      <c r="N1213" s="37">
        <v>0.78</v>
      </c>
      <c r="O1213" s="37">
        <v>0.56000000000000005</v>
      </c>
      <c r="P1213" s="37">
        <v>0.39</v>
      </c>
      <c r="Q1213" s="38">
        <v>0.24</v>
      </c>
      <c r="R1213" s="39" t="b">
        <v>0</v>
      </c>
      <c r="S1213" s="11"/>
      <c r="T1213" s="44"/>
    </row>
    <row r="1214" spans="1:20" ht="20.100000000000001" customHeight="1" x14ac:dyDescent="0.25">
      <c r="A1214" s="11">
        <v>2000</v>
      </c>
      <c r="B1214" t="s">
        <v>1417</v>
      </c>
      <c r="C1214" s="21" t="str">
        <f>VLOOKUP(Table1[[#This Row],[pID]],FIFAdata5626[],5,)</f>
        <v>Nico Williams</v>
      </c>
      <c r="D1214" s="11" t="e" cm="1" vm="41">
        <f t="array" aca="1" ref="D1214" ca="1">_xlfn.FIELDVALUE(Table1[[#This Row],[Team]],"image")</f>
        <v>#VALUE!</v>
      </c>
      <c r="E1214" s="21" t="e" vm="42">
        <v>#VALUE!</v>
      </c>
      <c r="F1214" s="11" t="str">
        <f>VLOOKUP(Table1[[#This Row],[pID]],FIFAdata5626[],7,FALSE)</f>
        <v>MID</v>
      </c>
      <c r="G1214" s="23">
        <v>78</v>
      </c>
      <c r="H1214" s="11">
        <f>VLOOKUP(Table1[[#This Row],[pID]],FIFAdata5626[],8,FALSE)</f>
        <v>7.8</v>
      </c>
      <c r="I1214" s="28" t="str">
        <f>IF(VLOOKUP(Table1[[#This Row],[pID]],FIFAdata5626[],9,FALSE)="playing","In the squad","Not selected")</f>
        <v>In the squad</v>
      </c>
      <c r="J1214" s="11" t="str">
        <f>VLOOKUP(Table1[[#This Row],[Team]],Table2[],10,)</f>
        <v>Pot 1</v>
      </c>
      <c r="K1214" s="11" t="str">
        <f>VLOOKUP(Table1[[#This Row],[Team]],Table2[],11,)</f>
        <v>Group H</v>
      </c>
      <c r="L1214" s="1"/>
      <c r="M1214" s="36">
        <v>0.99</v>
      </c>
      <c r="N1214" s="37">
        <v>0.78</v>
      </c>
      <c r="O1214" s="37">
        <v>0.56000000000000005</v>
      </c>
      <c r="P1214" s="37">
        <v>0.39</v>
      </c>
      <c r="Q1214" s="38">
        <v>0.24</v>
      </c>
      <c r="R1214" s="39" t="b">
        <v>0</v>
      </c>
      <c r="S1214" s="11"/>
      <c r="T1214" s="44"/>
    </row>
    <row r="1215" spans="1:20" ht="20.100000000000001" customHeight="1" x14ac:dyDescent="0.25">
      <c r="A1215" s="11">
        <v>1105</v>
      </c>
      <c r="B1215" t="s">
        <v>915</v>
      </c>
      <c r="C1215" s="21" t="str">
        <f>VLOOKUP(Table1[[#This Row],[pID]],FIFAdata5626[],5,)</f>
        <v>Dani Olmo</v>
      </c>
      <c r="D1215" s="11" t="e" cm="1" vm="41">
        <f t="array" aca="1" ref="D1215" ca="1">_xlfn.FIELDVALUE(Table1[[#This Row],[Team]],"image")</f>
        <v>#VALUE!</v>
      </c>
      <c r="E1215" s="21" t="e" vm="42">
        <v>#VALUE!</v>
      </c>
      <c r="F1215" s="11" t="str">
        <f>VLOOKUP(Table1[[#This Row],[pID]],FIFAdata5626[],7,FALSE)</f>
        <v>MID</v>
      </c>
      <c r="G1215" s="23">
        <v>77</v>
      </c>
      <c r="H1215" s="11">
        <f>VLOOKUP(Table1[[#This Row],[pID]],FIFAdata5626[],8,FALSE)</f>
        <v>7.7</v>
      </c>
      <c r="I1215" s="28" t="str">
        <f>IF(VLOOKUP(Table1[[#This Row],[pID]],FIFAdata5626[],9,FALSE)="playing","In the squad","Not selected")</f>
        <v>In the squad</v>
      </c>
      <c r="J1215" s="11" t="str">
        <f>VLOOKUP(Table1[[#This Row],[Team]],Table2[],10,)</f>
        <v>Pot 1</v>
      </c>
      <c r="K1215" s="11" t="str">
        <f>VLOOKUP(Table1[[#This Row],[Team]],Table2[],11,)</f>
        <v>Group H</v>
      </c>
      <c r="L1215" s="1"/>
      <c r="M1215" s="36">
        <v>0.99</v>
      </c>
      <c r="N1215" s="37">
        <v>0.78</v>
      </c>
      <c r="O1215" s="37">
        <v>0.56000000000000005</v>
      </c>
      <c r="P1215" s="37">
        <v>0.39</v>
      </c>
      <c r="Q1215" s="38">
        <v>0.24</v>
      </c>
      <c r="R1215" s="39" t="b">
        <v>0</v>
      </c>
      <c r="S1215" s="11"/>
      <c r="T1215" s="44"/>
    </row>
    <row r="1216" spans="1:20" ht="20.100000000000001" customHeight="1" x14ac:dyDescent="0.25">
      <c r="A1216" s="11">
        <v>1104</v>
      </c>
      <c r="B1216" t="s">
        <v>914</v>
      </c>
      <c r="C1216" s="21" t="str">
        <f>VLOOKUP(Table1[[#This Row],[pID]],FIFAdata5626[],5,)</f>
        <v>Rodri</v>
      </c>
      <c r="D1216" s="11" t="e" cm="1" vm="41">
        <f t="array" aca="1" ref="D1216" ca="1">_xlfn.FIELDVALUE(Table1[[#This Row],[Team]],"image")</f>
        <v>#VALUE!</v>
      </c>
      <c r="E1216" s="21" t="e" vm="42">
        <v>#VALUE!</v>
      </c>
      <c r="F1216" s="11" t="str">
        <f>VLOOKUP(Table1[[#This Row],[pID]],FIFAdata5626[],7,FALSE)</f>
        <v>MID</v>
      </c>
      <c r="G1216" s="23">
        <v>75</v>
      </c>
      <c r="H1216" s="11">
        <f>VLOOKUP(Table1[[#This Row],[pID]],FIFAdata5626[],8,FALSE)</f>
        <v>7.5</v>
      </c>
      <c r="I1216" s="28" t="str">
        <f>IF(VLOOKUP(Table1[[#This Row],[pID]],FIFAdata5626[],9,FALSE)="playing","In the squad","Not selected")</f>
        <v>In the squad</v>
      </c>
      <c r="J1216" s="11" t="str">
        <f>VLOOKUP(Table1[[#This Row],[Team]],Table2[],10,)</f>
        <v>Pot 1</v>
      </c>
      <c r="K1216" s="11" t="str">
        <f>VLOOKUP(Table1[[#This Row],[Team]],Table2[],11,)</f>
        <v>Group H</v>
      </c>
      <c r="L1216" s="1"/>
      <c r="M1216" s="36">
        <v>0.99</v>
      </c>
      <c r="N1216" s="37">
        <v>0.78</v>
      </c>
      <c r="O1216" s="37">
        <v>0.56000000000000005</v>
      </c>
      <c r="P1216" s="37">
        <v>0.39</v>
      </c>
      <c r="Q1216" s="38">
        <v>0.24</v>
      </c>
      <c r="R1216" s="39" t="b">
        <v>0</v>
      </c>
      <c r="S1216" s="11"/>
      <c r="T1216" s="44"/>
    </row>
    <row r="1217" spans="1:20" ht="20.100000000000001" customHeight="1" x14ac:dyDescent="0.25">
      <c r="A1217" s="11">
        <v>1998</v>
      </c>
      <c r="B1217" t="s">
        <v>1415</v>
      </c>
      <c r="C1217" s="21" t="str">
        <f>VLOOKUP(Table1[[#This Row],[pID]],FIFAdata5626[],5,)</f>
        <v>Fabián Ruiz</v>
      </c>
      <c r="D1217" s="11" t="e" cm="1" vm="41">
        <f t="array" aca="1" ref="D1217" ca="1">_xlfn.FIELDVALUE(Table1[[#This Row],[Team]],"image")</f>
        <v>#VALUE!</v>
      </c>
      <c r="E1217" s="21" t="e" vm="42">
        <v>#VALUE!</v>
      </c>
      <c r="F1217" s="11" t="str">
        <f>VLOOKUP(Table1[[#This Row],[pID]],FIFAdata5626[],7,FALSE)</f>
        <v>MID</v>
      </c>
      <c r="G1217" s="23">
        <v>68</v>
      </c>
      <c r="H1217" s="11">
        <f>VLOOKUP(Table1[[#This Row],[pID]],FIFAdata5626[],8,FALSE)</f>
        <v>6.8</v>
      </c>
      <c r="I1217" s="28" t="str">
        <f>IF(VLOOKUP(Table1[[#This Row],[pID]],FIFAdata5626[],9,FALSE)="playing","In the squad","Not selected")</f>
        <v>In the squad</v>
      </c>
      <c r="J1217" s="11" t="str">
        <f>VLOOKUP(Table1[[#This Row],[Team]],Table2[],10,)</f>
        <v>Pot 1</v>
      </c>
      <c r="K1217" s="11" t="str">
        <f>VLOOKUP(Table1[[#This Row],[Team]],Table2[],11,)</f>
        <v>Group H</v>
      </c>
      <c r="L1217" s="1"/>
      <c r="M1217" s="36">
        <v>0.99</v>
      </c>
      <c r="N1217" s="37">
        <v>0.78</v>
      </c>
      <c r="O1217" s="37">
        <v>0.56000000000000005</v>
      </c>
      <c r="P1217" s="37">
        <v>0.39</v>
      </c>
      <c r="Q1217" s="38">
        <v>0.24</v>
      </c>
      <c r="R1217" s="39" t="b">
        <v>0</v>
      </c>
      <c r="S1217" s="11"/>
      <c r="T1217" s="44"/>
    </row>
    <row r="1218" spans="1:20" ht="20.100000000000001" customHeight="1" x14ac:dyDescent="0.25">
      <c r="A1218" s="11">
        <v>1999</v>
      </c>
      <c r="B1218" t="s">
        <v>1416</v>
      </c>
      <c r="C1218" s="21" t="str">
        <f>VLOOKUP(Table1[[#This Row],[pID]],FIFAdata5626[],5,)</f>
        <v>Gavi</v>
      </c>
      <c r="D1218" s="11" t="e" cm="1" vm="41">
        <f t="array" aca="1" ref="D1218" ca="1">_xlfn.FIELDVALUE(Table1[[#This Row],[Team]],"image")</f>
        <v>#VALUE!</v>
      </c>
      <c r="E1218" s="21" t="e" vm="42">
        <v>#VALUE!</v>
      </c>
      <c r="F1218" s="11" t="str">
        <f>VLOOKUP(Table1[[#This Row],[pID]],FIFAdata5626[],7,FALSE)</f>
        <v>MID</v>
      </c>
      <c r="G1218" s="23">
        <v>65</v>
      </c>
      <c r="H1218" s="11">
        <f>VLOOKUP(Table1[[#This Row],[pID]],FIFAdata5626[],8,FALSE)</f>
        <v>6.5</v>
      </c>
      <c r="I1218" s="28" t="str">
        <f>IF(VLOOKUP(Table1[[#This Row],[pID]],FIFAdata5626[],9,FALSE)="playing","In the squad","Not selected")</f>
        <v>In the squad</v>
      </c>
      <c r="J1218" s="11" t="str">
        <f>VLOOKUP(Table1[[#This Row],[Team]],Table2[],10,)</f>
        <v>Pot 1</v>
      </c>
      <c r="K1218" s="11" t="str">
        <f>VLOOKUP(Table1[[#This Row],[Team]],Table2[],11,)</f>
        <v>Group H</v>
      </c>
      <c r="L1218" s="1"/>
      <c r="M1218" s="36">
        <v>0.99</v>
      </c>
      <c r="N1218" s="37">
        <v>0.78</v>
      </c>
      <c r="O1218" s="37">
        <v>0.56000000000000005</v>
      </c>
      <c r="P1218" s="37">
        <v>0.39</v>
      </c>
      <c r="Q1218" s="38">
        <v>0.24</v>
      </c>
      <c r="R1218" s="39" t="b">
        <v>0</v>
      </c>
      <c r="S1218" s="11"/>
      <c r="T1218" s="44"/>
    </row>
    <row r="1219" spans="1:20" ht="20.100000000000001" customHeight="1" x14ac:dyDescent="0.25">
      <c r="A1219" s="11">
        <v>1997</v>
      </c>
      <c r="B1219" t="s">
        <v>1414</v>
      </c>
      <c r="C1219" s="21" t="str">
        <f>VLOOKUP(Table1[[#This Row],[pID]],FIFAdata5626[],5,)</f>
        <v>Mikel Merino</v>
      </c>
      <c r="D1219" s="11" t="e" cm="1" vm="41">
        <f t="array" aca="1" ref="D1219" ca="1">_xlfn.FIELDVALUE(Table1[[#This Row],[Team]],"image")</f>
        <v>#VALUE!</v>
      </c>
      <c r="E1219" s="21" t="e" vm="42">
        <v>#VALUE!</v>
      </c>
      <c r="F1219" s="11" t="str">
        <f>VLOOKUP(Table1[[#This Row],[pID]],FIFAdata5626[],7,FALSE)</f>
        <v>MID</v>
      </c>
      <c r="G1219" s="23">
        <v>62</v>
      </c>
      <c r="H1219" s="11">
        <f>VLOOKUP(Table1[[#This Row],[pID]],FIFAdata5626[],8,FALSE)</f>
        <v>6.2</v>
      </c>
      <c r="I1219" s="28" t="str">
        <f>IF(VLOOKUP(Table1[[#This Row],[pID]],FIFAdata5626[],9,FALSE)="playing","In the squad","Not selected")</f>
        <v>In the squad</v>
      </c>
      <c r="J1219" s="11" t="str">
        <f>VLOOKUP(Table1[[#This Row],[Team]],Table2[],10,)</f>
        <v>Pot 1</v>
      </c>
      <c r="K1219" s="11" t="str">
        <f>VLOOKUP(Table1[[#This Row],[Team]],Table2[],11,)</f>
        <v>Group H</v>
      </c>
      <c r="L1219" s="1"/>
      <c r="M1219" s="36">
        <v>0.99</v>
      </c>
      <c r="N1219" s="37">
        <v>0.78</v>
      </c>
      <c r="O1219" s="37">
        <v>0.56000000000000005</v>
      </c>
      <c r="P1219" s="37">
        <v>0.39</v>
      </c>
      <c r="Q1219" s="38">
        <v>0.24</v>
      </c>
      <c r="R1219" s="39" t="b">
        <v>0</v>
      </c>
      <c r="S1219" s="11"/>
      <c r="T1219" s="44"/>
    </row>
    <row r="1220" spans="1:20" ht="20.100000000000001" customHeight="1" x14ac:dyDescent="0.25">
      <c r="A1220" s="11">
        <v>1084</v>
      </c>
      <c r="B1220" t="s">
        <v>899</v>
      </c>
      <c r="C1220" s="21" t="str">
        <f>VLOOKUP(Table1[[#This Row],[pID]],FIFAdata5626[],5,)</f>
        <v>Martín Zubimendi</v>
      </c>
      <c r="D1220" s="11" t="e" cm="1" vm="41">
        <f t="array" aca="1" ref="D1220" ca="1">_xlfn.FIELDVALUE(Table1[[#This Row],[Team]],"image")</f>
        <v>#VALUE!</v>
      </c>
      <c r="E1220" s="21" t="e" vm="42">
        <v>#VALUE!</v>
      </c>
      <c r="F1220" s="11" t="str">
        <f>VLOOKUP(Table1[[#This Row],[pID]],FIFAdata5626[],7,FALSE)</f>
        <v>MID</v>
      </c>
      <c r="G1220" s="23">
        <v>61</v>
      </c>
      <c r="H1220" s="11">
        <f>VLOOKUP(Table1[[#This Row],[pID]],FIFAdata5626[],8,FALSE)</f>
        <v>6.1</v>
      </c>
      <c r="I1220" s="28" t="str">
        <f>IF(VLOOKUP(Table1[[#This Row],[pID]],FIFAdata5626[],9,FALSE)="playing","In the squad","Not selected")</f>
        <v>In the squad</v>
      </c>
      <c r="J1220" s="11" t="str">
        <f>VLOOKUP(Table1[[#This Row],[Team]],Table2[],10,)</f>
        <v>Pot 1</v>
      </c>
      <c r="K1220" s="11" t="str">
        <f>VLOOKUP(Table1[[#This Row],[Team]],Table2[],11,)</f>
        <v>Group H</v>
      </c>
      <c r="L1220" s="1"/>
      <c r="M1220" s="36">
        <v>0.99</v>
      </c>
      <c r="N1220" s="37">
        <v>0.78</v>
      </c>
      <c r="O1220" s="37">
        <v>0.56000000000000005</v>
      </c>
      <c r="P1220" s="37">
        <v>0.39</v>
      </c>
      <c r="Q1220" s="38">
        <v>0.24</v>
      </c>
      <c r="R1220" s="39" t="b">
        <v>0</v>
      </c>
      <c r="S1220" s="11"/>
      <c r="T1220" s="44"/>
    </row>
    <row r="1221" spans="1:20" ht="20.100000000000001" customHeight="1" x14ac:dyDescent="0.25">
      <c r="A1221" s="11">
        <v>1082</v>
      </c>
      <c r="B1221" t="s">
        <v>898</v>
      </c>
      <c r="C1221" s="21" t="str">
        <f>VLOOKUP(Table1[[#This Row],[pID]],FIFAdata5626[],5,)</f>
        <v>Álex Baena</v>
      </c>
      <c r="D1221" s="11" t="e" cm="1" vm="41">
        <f t="array" aca="1" ref="D1221" ca="1">_xlfn.FIELDVALUE(Table1[[#This Row],[Team]],"image")</f>
        <v>#VALUE!</v>
      </c>
      <c r="E1221" s="21" t="e" vm="42">
        <v>#VALUE!</v>
      </c>
      <c r="F1221" s="11" t="str">
        <f>VLOOKUP(Table1[[#This Row],[pID]],FIFAdata5626[],7,FALSE)</f>
        <v>MID</v>
      </c>
      <c r="G1221" s="23">
        <v>60</v>
      </c>
      <c r="H1221" s="11">
        <f>VLOOKUP(Table1[[#This Row],[pID]],FIFAdata5626[],8,FALSE)</f>
        <v>6</v>
      </c>
      <c r="I1221" s="29" t="str">
        <f>IF(VLOOKUP(Table1[[#This Row],[pID]],FIFAdata5626[],9,FALSE)="playing","In the squad","Not selected")</f>
        <v>In the squad</v>
      </c>
      <c r="J1221" s="11" t="str">
        <f>VLOOKUP(Table1[[#This Row],[Team]],Table2[],10,)</f>
        <v>Pot 1</v>
      </c>
      <c r="K1221" s="11" t="str">
        <f>VLOOKUP(Table1[[#This Row],[Team]],Table2[],11,)</f>
        <v>Group H</v>
      </c>
      <c r="L1221" s="2"/>
      <c r="M1221" s="36">
        <v>0.99</v>
      </c>
      <c r="N1221" s="37">
        <v>0.78</v>
      </c>
      <c r="O1221" s="37">
        <v>0.56000000000000005</v>
      </c>
      <c r="P1221" s="37">
        <v>0.39</v>
      </c>
      <c r="Q1221" s="38">
        <v>0.24</v>
      </c>
      <c r="R1221" s="39" t="b">
        <v>0</v>
      </c>
      <c r="S1221" s="11"/>
      <c r="T1221" s="44"/>
    </row>
    <row r="1222" spans="1:20" ht="20.100000000000001" customHeight="1" x14ac:dyDescent="0.25">
      <c r="A1222" s="11">
        <v>1081</v>
      </c>
      <c r="B1222" t="s">
        <v>897</v>
      </c>
      <c r="C1222" s="21" t="str">
        <f>VLOOKUP(Table1[[#This Row],[pID]],FIFAdata5626[],5,)</f>
        <v>Yéremy Pino</v>
      </c>
      <c r="D1222" s="11" t="e" cm="1" vm="41">
        <f t="array" aca="1" ref="D1222" ca="1">_xlfn.FIELDVALUE(Table1[[#This Row],[Team]],"image")</f>
        <v>#VALUE!</v>
      </c>
      <c r="E1222" s="21" t="e" vm="42">
        <v>#VALUE!</v>
      </c>
      <c r="F1222" s="11" t="str">
        <f>VLOOKUP(Table1[[#This Row],[pID]],FIFAdata5626[],7,FALSE)</f>
        <v>MID</v>
      </c>
      <c r="G1222" s="23">
        <v>59.000000000000007</v>
      </c>
      <c r="H1222" s="11">
        <f>VLOOKUP(Table1[[#This Row],[pID]],FIFAdata5626[],8,FALSE)</f>
        <v>5.9</v>
      </c>
      <c r="I1222" s="28" t="str">
        <f>IF(VLOOKUP(Table1[[#This Row],[pID]],FIFAdata5626[],9,FALSE)="playing","In the squad","Not selected")</f>
        <v>In the squad</v>
      </c>
      <c r="J1222" s="11" t="str">
        <f>VLOOKUP(Table1[[#This Row],[Team]],Table2[],10,)</f>
        <v>Pot 1</v>
      </c>
      <c r="K1222" s="11" t="str">
        <f>VLOOKUP(Table1[[#This Row],[Team]],Table2[],11,)</f>
        <v>Group H</v>
      </c>
      <c r="L1222" s="1"/>
      <c r="M1222" s="36">
        <v>0.99</v>
      </c>
      <c r="N1222" s="37">
        <v>0.78</v>
      </c>
      <c r="O1222" s="37">
        <v>0.56000000000000005</v>
      </c>
      <c r="P1222" s="37">
        <v>0.39</v>
      </c>
      <c r="Q1222" s="38">
        <v>0.24</v>
      </c>
      <c r="R1222" s="39" t="b">
        <v>0</v>
      </c>
      <c r="S1222" s="11"/>
      <c r="T1222" s="44"/>
    </row>
    <row r="1223" spans="1:20" ht="20.100000000000001" customHeight="1" thickBot="1" x14ac:dyDescent="0.3">
      <c r="A1223" s="20">
        <v>1093</v>
      </c>
      <c r="B1223" t="s">
        <v>906</v>
      </c>
      <c r="C1223" s="22" t="str">
        <f>VLOOKUP(Table1[[#This Row],[pID]],FIFAdata5626[],5,)</f>
        <v>Ferran Torres</v>
      </c>
      <c r="D1223" s="20" t="e" cm="1" vm="41">
        <f t="array" aca="1" ref="D1223" ca="1">_xlfn.FIELDVALUE(Table1[[#This Row],[Team]],"image")</f>
        <v>#VALUE!</v>
      </c>
      <c r="E1223" s="22" t="e" vm="42">
        <v>#VALUE!</v>
      </c>
      <c r="F1223" s="20" t="str">
        <f>VLOOKUP(Table1[[#This Row],[pID]],FIFAdata5626[],7,FALSE)</f>
        <v>FWD</v>
      </c>
      <c r="G1223" s="24">
        <v>74.285714285714292</v>
      </c>
      <c r="H1223" s="20">
        <f>VLOOKUP(Table1[[#This Row],[pID]],FIFAdata5626[],8,FALSE)</f>
        <v>7.8</v>
      </c>
      <c r="I1223" s="30" t="str">
        <f>IF(VLOOKUP(Table1[[#This Row],[pID]],FIFAdata5626[],9,FALSE)="playing","In the squad","Not selected")</f>
        <v>In the squad</v>
      </c>
      <c r="J1223" s="20" t="str">
        <f>VLOOKUP(Table1[[#This Row],[Team]],Table2[],10,)</f>
        <v>Pot 1</v>
      </c>
      <c r="K1223" s="20" t="str">
        <f>VLOOKUP(Table1[[#This Row],[Team]],Table2[],11,)</f>
        <v>Group H</v>
      </c>
      <c r="L1223" s="1"/>
      <c r="M1223" s="40">
        <v>0.99</v>
      </c>
      <c r="N1223" s="41">
        <v>0.78</v>
      </c>
      <c r="O1223" s="41">
        <v>0.56000000000000005</v>
      </c>
      <c r="P1223" s="41">
        <v>0.39</v>
      </c>
      <c r="Q1223" s="42">
        <v>0.24</v>
      </c>
      <c r="R1223" s="43" t="b">
        <v>0</v>
      </c>
      <c r="S1223" s="20"/>
      <c r="T1223" s="45"/>
    </row>
    <row r="1224" spans="1:20" ht="20.100000000000001" customHeight="1" x14ac:dyDescent="0.25">
      <c r="A1224" s="11">
        <v>1095</v>
      </c>
      <c r="B1224" t="s">
        <v>908</v>
      </c>
      <c r="C1224" s="21" t="str">
        <f>VLOOKUP(Table1[[#This Row],[pID]],FIFAdata5626[],5,)</f>
        <v>Borja Iglesias</v>
      </c>
      <c r="D1224" s="11" t="e" cm="1" vm="41">
        <f t="array" aca="1" ref="D1224" ca="1">_xlfn.FIELDVALUE(Table1[[#This Row],[Team]],"image")</f>
        <v>#VALUE!</v>
      </c>
      <c r="E1224" s="21" t="e" vm="42">
        <v>#VALUE!</v>
      </c>
      <c r="F1224" s="11" t="str">
        <f>VLOOKUP(Table1[[#This Row],[pID]],FIFAdata5626[],7,FALSE)</f>
        <v>FWD</v>
      </c>
      <c r="G1224" s="23">
        <v>64.761904761904759</v>
      </c>
      <c r="H1224" s="11">
        <f>VLOOKUP(Table1[[#This Row],[pID]],FIFAdata5626[],8,FALSE)</f>
        <v>6.8</v>
      </c>
      <c r="I1224" s="28" t="str">
        <f>IF(VLOOKUP(Table1[[#This Row],[pID]],FIFAdata5626[],9,FALSE)="playing","In the squad","Not selected")</f>
        <v>In the squad</v>
      </c>
      <c r="J1224" s="11" t="str">
        <f>VLOOKUP(Table1[[#This Row],[Team]],Table2[],10,)</f>
        <v>Pot 1</v>
      </c>
      <c r="K1224" s="11" t="str">
        <f>VLOOKUP(Table1[[#This Row],[Team]],Table2[],11,)</f>
        <v>Group H</v>
      </c>
      <c r="L1224" s="1"/>
      <c r="M1224" s="36">
        <v>0.99</v>
      </c>
      <c r="N1224" s="37">
        <v>0.78</v>
      </c>
      <c r="O1224" s="37">
        <v>0.56000000000000005</v>
      </c>
      <c r="P1224" s="37">
        <v>0.39</v>
      </c>
      <c r="Q1224" s="38">
        <v>0.24</v>
      </c>
      <c r="R1224" s="39" t="b">
        <v>0</v>
      </c>
      <c r="S1224" s="11"/>
      <c r="T1224" s="44"/>
    </row>
    <row r="1225" spans="1:20" ht="20.100000000000001" customHeight="1" x14ac:dyDescent="0.25">
      <c r="A1225" s="11">
        <v>1097</v>
      </c>
      <c r="B1225" t="s">
        <v>909</v>
      </c>
      <c r="C1225" s="21" t="str">
        <f>VLOOKUP(Table1[[#This Row],[pID]],FIFAdata5626[],5,)</f>
        <v>Víctor Muñoz</v>
      </c>
      <c r="D1225" s="11" t="e" cm="1" vm="41">
        <f t="array" aca="1" ref="D1225" ca="1">_xlfn.FIELDVALUE(Table1[[#This Row],[Team]],"image")</f>
        <v>#VALUE!</v>
      </c>
      <c r="E1225" s="21" t="e" vm="42">
        <v>#VALUE!</v>
      </c>
      <c r="F1225" s="11" t="str">
        <f>VLOOKUP(Table1[[#This Row],[pID]],FIFAdata5626[],7,FALSE)</f>
        <v>FWD</v>
      </c>
      <c r="G1225" s="23">
        <v>38.095238095238095</v>
      </c>
      <c r="H1225" s="11">
        <f>VLOOKUP(Table1[[#This Row],[pID]],FIFAdata5626[],8,FALSE)</f>
        <v>4</v>
      </c>
      <c r="I1225" s="29" t="str">
        <f>IF(VLOOKUP(Table1[[#This Row],[pID]],FIFAdata5626[],9,FALSE)="playing","In the squad","Not selected")</f>
        <v>In the squad</v>
      </c>
      <c r="J1225" s="11" t="str">
        <f>VLOOKUP(Table1[[#This Row],[Team]],Table2[],10,)</f>
        <v>Pot 1</v>
      </c>
      <c r="K1225" s="11" t="str">
        <f>VLOOKUP(Table1[[#This Row],[Team]],Table2[],11,)</f>
        <v>Group H</v>
      </c>
      <c r="L1225" s="2"/>
      <c r="M1225" s="36">
        <v>0.99</v>
      </c>
      <c r="N1225" s="37">
        <v>0.78</v>
      </c>
      <c r="O1225" s="37">
        <v>0.56000000000000005</v>
      </c>
      <c r="P1225" s="37">
        <v>0.39</v>
      </c>
      <c r="Q1225" s="38">
        <v>0.24</v>
      </c>
      <c r="R1225" s="39" t="b">
        <v>0</v>
      </c>
      <c r="S1225" s="11"/>
      <c r="T1225" s="44"/>
    </row>
    <row r="1226" spans="1:20" ht="20.100000000000001" customHeight="1" x14ac:dyDescent="0.25">
      <c r="A1226" s="11">
        <v>1129</v>
      </c>
      <c r="B1226" t="s">
        <v>934</v>
      </c>
      <c r="C1226" s="21" t="str">
        <f>VLOOKUP(Table1[[#This Row],[pID]],FIFAdata5626[],5,)</f>
        <v>Kristoffer Nordfeldt</v>
      </c>
      <c r="D1226" s="11" t="e" cm="1" vm="93">
        <f t="array" aca="1" ref="D1226" ca="1">_xlfn.FIELDVALUE(Table1[[#This Row],[Team]],"image")</f>
        <v>#VALUE!</v>
      </c>
      <c r="E1226" s="21" t="e" vm="94">
        <v>#VALUE!</v>
      </c>
      <c r="F1226" s="11" t="str">
        <f>VLOOKUP(Table1[[#This Row],[pID]],FIFAdata5626[],7,FALSE)</f>
        <v>GK</v>
      </c>
      <c r="G1226" s="23">
        <v>78</v>
      </c>
      <c r="H1226" s="11">
        <f>VLOOKUP(Table1[[#This Row],[pID]],FIFAdata5626[],8,FALSE)</f>
        <v>3.9</v>
      </c>
      <c r="I1226" s="28" t="str">
        <f>IF(VLOOKUP(Table1[[#This Row],[pID]],FIFAdata5626[],9,FALSE)="playing","In the squad","Not selected")</f>
        <v>In the squad</v>
      </c>
      <c r="J1226" s="11" t="str">
        <f>VLOOKUP(Table1[[#This Row],[Team]],Table2[],10,)</f>
        <v>Pot 4</v>
      </c>
      <c r="K1226" s="11" t="str">
        <f>VLOOKUP(Table1[[#This Row],[Team]],Table2[],11,)</f>
        <v>Group F</v>
      </c>
      <c r="L1226" s="1"/>
      <c r="M1226" s="36">
        <v>0.64</v>
      </c>
      <c r="N1226" s="37">
        <v>0.24</v>
      </c>
      <c r="O1226" s="37">
        <v>0.09</v>
      </c>
      <c r="P1226" s="37">
        <v>0.04</v>
      </c>
      <c r="Q1226" s="38">
        <v>0.01</v>
      </c>
      <c r="R1226" s="39" t="b">
        <v>0</v>
      </c>
      <c r="S1226" s="11"/>
      <c r="T1226" s="44"/>
    </row>
    <row r="1227" spans="1:20" ht="20.100000000000001" hidden="1" customHeight="1" x14ac:dyDescent="0.25">
      <c r="A1227">
        <v>1542</v>
      </c>
      <c r="B1227" t="s">
        <v>1232</v>
      </c>
      <c r="C1227" t="str">
        <f>VLOOKUP(Table1[[#This Row],[pID]],FIFAdata5626[],5,)</f>
        <v>Ahmad Al Juaidi</v>
      </c>
      <c r="D1227" s="11" t="e" cm="1" vm="65">
        <f t="array" aca="1" ref="D1227" ca="1">_xlfn.FIELDVALUE(Table1[[#This Row],[Team]],"image")</f>
        <v>#VALUE!</v>
      </c>
      <c r="E1227" t="e" vm="66">
        <v>#VALUE!</v>
      </c>
      <c r="F1227" t="str">
        <f>VLOOKUP(Table1[[#This Row],[pID]],FIFAdata5626[],7,FALSE)</f>
        <v>GK</v>
      </c>
      <c r="G1227" s="8">
        <v>72</v>
      </c>
      <c r="H1227">
        <f>VLOOKUP(Table1[[#This Row],[pID]],FIFAdata5626[],8,FALSE)</f>
        <v>3.6</v>
      </c>
      <c r="I1227" s="14" t="str">
        <f>IF(VLOOKUP(Table1[[#This Row],[pID]],FIFAdata5626[],9,FALSE)="playing","In the squad","Not selected")</f>
        <v>Not selected</v>
      </c>
      <c r="J1227" t="str">
        <f>VLOOKUP(Table1[[#This Row],[Team]],Table2[],10,)</f>
        <v>Pot 4</v>
      </c>
      <c r="K1227" t="str">
        <f>VLOOKUP(Table1[[#This Row],[Team]],Table2[],11,)</f>
        <v>Group J</v>
      </c>
      <c r="L1227" s="1" t="b">
        <v>0</v>
      </c>
      <c r="M1227" s="17">
        <v>0.21</v>
      </c>
      <c r="N1227" s="9">
        <v>0.05</v>
      </c>
      <c r="O1227" s="9">
        <v>0.03</v>
      </c>
      <c r="P1227" s="9">
        <v>0.02</v>
      </c>
      <c r="Q1227" s="16">
        <v>0.01</v>
      </c>
      <c r="R1227" s="18" t="b">
        <v>0</v>
      </c>
      <c r="T1227" s="13"/>
    </row>
    <row r="1228" spans="1:20" ht="20.100000000000001" customHeight="1" x14ac:dyDescent="0.25">
      <c r="A1228" s="11">
        <v>1514</v>
      </c>
      <c r="B1228" t="s">
        <v>1204</v>
      </c>
      <c r="C1228" s="21" t="str">
        <f>VLOOKUP(Table1[[#This Row],[pID]],FIFAdata5626[],5,)</f>
        <v>Viktor Johansson</v>
      </c>
      <c r="D1228" s="11" t="e" cm="1" vm="93">
        <f t="array" aca="1" ref="D1228" ca="1">_xlfn.FIELDVALUE(Table1[[#This Row],[Team]],"image")</f>
        <v>#VALUE!</v>
      </c>
      <c r="E1228" s="21" t="e" vm="94">
        <v>#VALUE!</v>
      </c>
      <c r="F1228" s="11" t="str">
        <f>VLOOKUP(Table1[[#This Row],[pID]],FIFAdata5626[],7,FALSE)</f>
        <v>GK</v>
      </c>
      <c r="G1228" s="23">
        <v>78</v>
      </c>
      <c r="H1228" s="11">
        <f>VLOOKUP(Table1[[#This Row],[pID]],FIFAdata5626[],8,FALSE)</f>
        <v>3.9</v>
      </c>
      <c r="I1228" s="28" t="str">
        <f>IF(VLOOKUP(Table1[[#This Row],[pID]],FIFAdata5626[],9,FALSE)="playing","In the squad","Not selected")</f>
        <v>In the squad</v>
      </c>
      <c r="J1228" s="11" t="str">
        <f>VLOOKUP(Table1[[#This Row],[Team]],Table2[],10,)</f>
        <v>Pot 4</v>
      </c>
      <c r="K1228" s="11" t="str">
        <f>VLOOKUP(Table1[[#This Row],[Team]],Table2[],11,)</f>
        <v>Group F</v>
      </c>
      <c r="L1228" s="1"/>
      <c r="M1228" s="36">
        <v>0.64</v>
      </c>
      <c r="N1228" s="37">
        <v>0.24</v>
      </c>
      <c r="O1228" s="37">
        <v>0.09</v>
      </c>
      <c r="P1228" s="37">
        <v>0.04</v>
      </c>
      <c r="Q1228" s="38">
        <v>0.01</v>
      </c>
      <c r="R1228" s="39" t="b">
        <v>0</v>
      </c>
      <c r="S1228" s="11"/>
      <c r="T1228" s="44"/>
    </row>
    <row r="1229" spans="1:20" ht="20.100000000000001" customHeight="1" x14ac:dyDescent="0.25">
      <c r="A1229" s="11">
        <v>1515</v>
      </c>
      <c r="B1229" t="s">
        <v>1205</v>
      </c>
      <c r="C1229" s="21" t="str">
        <f>VLOOKUP(Table1[[#This Row],[pID]],FIFAdata5626[],5,)</f>
        <v>Jacob Widell Zetterström</v>
      </c>
      <c r="D1229" s="11" t="e" cm="1" vm="93">
        <f t="array" aca="1" ref="D1229" ca="1">_xlfn.FIELDVALUE(Table1[[#This Row],[Team]],"image")</f>
        <v>#VALUE!</v>
      </c>
      <c r="E1229" s="21" t="e" vm="94">
        <v>#VALUE!</v>
      </c>
      <c r="F1229" s="11" t="str">
        <f>VLOOKUP(Table1[[#This Row],[pID]],FIFAdata5626[],7,FALSE)</f>
        <v>GK</v>
      </c>
      <c r="G1229" s="23">
        <v>74</v>
      </c>
      <c r="H1229" s="11">
        <f>VLOOKUP(Table1[[#This Row],[pID]],FIFAdata5626[],8,FALSE)</f>
        <v>3.7</v>
      </c>
      <c r="I1229" s="28" t="str">
        <f>IF(VLOOKUP(Table1[[#This Row],[pID]],FIFAdata5626[],9,FALSE)="playing","In the squad","Not selected")</f>
        <v>In the squad</v>
      </c>
      <c r="J1229" s="11" t="str">
        <f>VLOOKUP(Table1[[#This Row],[Team]],Table2[],10,)</f>
        <v>Pot 4</v>
      </c>
      <c r="K1229" s="11" t="str">
        <f>VLOOKUP(Table1[[#This Row],[Team]],Table2[],11,)</f>
        <v>Group F</v>
      </c>
      <c r="L1229" s="1"/>
      <c r="M1229" s="36">
        <v>0.64</v>
      </c>
      <c r="N1229" s="37">
        <v>0.24</v>
      </c>
      <c r="O1229" s="37">
        <v>0.09</v>
      </c>
      <c r="P1229" s="37">
        <v>0.04</v>
      </c>
      <c r="Q1229" s="38">
        <v>0.01</v>
      </c>
      <c r="R1229" s="39" t="b">
        <v>0</v>
      </c>
      <c r="S1229" s="11"/>
      <c r="T1229" s="44"/>
    </row>
    <row r="1230" spans="1:20" ht="20.100000000000001" customHeight="1" x14ac:dyDescent="0.25">
      <c r="A1230" s="11">
        <v>1118</v>
      </c>
      <c r="B1230" t="s">
        <v>925</v>
      </c>
      <c r="C1230" s="21" t="str">
        <f>VLOOKUP(Table1[[#This Row],[pID]],FIFAdata5626[],5,)</f>
        <v>Daniel Svensson</v>
      </c>
      <c r="D1230" s="11" t="e" cm="1" vm="93">
        <f t="array" aca="1" ref="D1230" ca="1">_xlfn.FIELDVALUE(Table1[[#This Row],[Team]],"image")</f>
        <v>#VALUE!</v>
      </c>
      <c r="E1230" s="21" t="e" vm="94">
        <v>#VALUE!</v>
      </c>
      <c r="F1230" s="11" t="str">
        <f>VLOOKUP(Table1[[#This Row],[pID]],FIFAdata5626[],7,FALSE)</f>
        <v>DEF</v>
      </c>
      <c r="G1230" s="23">
        <v>75</v>
      </c>
      <c r="H1230" s="11">
        <f>VLOOKUP(Table1[[#This Row],[pID]],FIFAdata5626[],8,FALSE)</f>
        <v>4.5</v>
      </c>
      <c r="I1230" s="28" t="str">
        <f>IF(VLOOKUP(Table1[[#This Row],[pID]],FIFAdata5626[],9,FALSE)="playing","In the squad","Not selected")</f>
        <v>In the squad</v>
      </c>
      <c r="J1230" s="11" t="str">
        <f>VLOOKUP(Table1[[#This Row],[Team]],Table2[],10,)</f>
        <v>Pot 4</v>
      </c>
      <c r="K1230" s="11" t="str">
        <f>VLOOKUP(Table1[[#This Row],[Team]],Table2[],11,)</f>
        <v>Group F</v>
      </c>
      <c r="L1230" s="1"/>
      <c r="M1230" s="36">
        <v>0.64</v>
      </c>
      <c r="N1230" s="37">
        <v>0.24</v>
      </c>
      <c r="O1230" s="37">
        <v>0.09</v>
      </c>
      <c r="P1230" s="37">
        <v>0.04</v>
      </c>
      <c r="Q1230" s="38">
        <v>0.01</v>
      </c>
      <c r="R1230" s="39" t="b">
        <v>0</v>
      </c>
      <c r="S1230" s="11"/>
      <c r="T1230" s="44"/>
    </row>
    <row r="1231" spans="1:20" ht="20.100000000000001" customHeight="1" x14ac:dyDescent="0.25">
      <c r="A1231" s="11">
        <v>1119</v>
      </c>
      <c r="B1231" t="s">
        <v>926</v>
      </c>
      <c r="C1231" s="21" t="str">
        <f>VLOOKUP(Table1[[#This Row],[pID]],FIFAdata5626[],5,)</f>
        <v>Gabriel Gudmundsson</v>
      </c>
      <c r="D1231" s="11" t="e" cm="1" vm="93">
        <f t="array" aca="1" ref="D1231" ca="1">_xlfn.FIELDVALUE(Table1[[#This Row],[Team]],"image")</f>
        <v>#VALUE!</v>
      </c>
      <c r="E1231" s="21" t="e" vm="94">
        <v>#VALUE!</v>
      </c>
      <c r="F1231" s="11" t="str">
        <f>VLOOKUP(Table1[[#This Row],[pID]],FIFAdata5626[],7,FALSE)</f>
        <v>DEF</v>
      </c>
      <c r="G1231" s="23">
        <v>70</v>
      </c>
      <c r="H1231" s="11">
        <f>VLOOKUP(Table1[[#This Row],[pID]],FIFAdata5626[],8,FALSE)</f>
        <v>4.2</v>
      </c>
      <c r="I1231" s="28" t="str">
        <f>IF(VLOOKUP(Table1[[#This Row],[pID]],FIFAdata5626[],9,FALSE)="playing","In the squad","Not selected")</f>
        <v>In the squad</v>
      </c>
      <c r="J1231" s="11" t="str">
        <f>VLOOKUP(Table1[[#This Row],[Team]],Table2[],10,)</f>
        <v>Pot 4</v>
      </c>
      <c r="K1231" s="11" t="str">
        <f>VLOOKUP(Table1[[#This Row],[Team]],Table2[],11,)</f>
        <v>Group F</v>
      </c>
      <c r="L1231" s="1"/>
      <c r="M1231" s="36">
        <v>0.64</v>
      </c>
      <c r="N1231" s="37">
        <v>0.24</v>
      </c>
      <c r="O1231" s="37">
        <v>0.09</v>
      </c>
      <c r="P1231" s="37">
        <v>0.04</v>
      </c>
      <c r="Q1231" s="38">
        <v>0.01</v>
      </c>
      <c r="R1231" s="39" t="b">
        <v>0</v>
      </c>
      <c r="S1231" s="11"/>
      <c r="T1231" s="44"/>
    </row>
    <row r="1232" spans="1:20" ht="20.100000000000001" customHeight="1" x14ac:dyDescent="0.25">
      <c r="A1232" s="11">
        <v>1120</v>
      </c>
      <c r="B1232" t="s">
        <v>927</v>
      </c>
      <c r="C1232" s="21" t="str">
        <f>VLOOKUP(Table1[[#This Row],[pID]],FIFAdata5626[],5,)</f>
        <v>Carl Starfelt</v>
      </c>
      <c r="D1232" s="11" t="e" cm="1" vm="93">
        <f t="array" aca="1" ref="D1232" ca="1">_xlfn.FIELDVALUE(Table1[[#This Row],[Team]],"image")</f>
        <v>#VALUE!</v>
      </c>
      <c r="E1232" s="21" t="e" vm="94">
        <v>#VALUE!</v>
      </c>
      <c r="F1232" s="11" t="str">
        <f>VLOOKUP(Table1[[#This Row],[pID]],FIFAdata5626[],7,FALSE)</f>
        <v>DEF</v>
      </c>
      <c r="G1232" s="23">
        <v>68.333333333333329</v>
      </c>
      <c r="H1232" s="11">
        <f>VLOOKUP(Table1[[#This Row],[pID]],FIFAdata5626[],8,FALSE)</f>
        <v>4.0999999999999996</v>
      </c>
      <c r="I1232" s="28" t="str">
        <f>IF(VLOOKUP(Table1[[#This Row],[pID]],FIFAdata5626[],9,FALSE)="playing","In the squad","Not selected")</f>
        <v>In the squad</v>
      </c>
      <c r="J1232" s="11" t="str">
        <f>VLOOKUP(Table1[[#This Row],[Team]],Table2[],10,)</f>
        <v>Pot 4</v>
      </c>
      <c r="K1232" s="11" t="str">
        <f>VLOOKUP(Table1[[#This Row],[Team]],Table2[],11,)</f>
        <v>Group F</v>
      </c>
      <c r="L1232" s="1"/>
      <c r="M1232" s="36">
        <v>0.64</v>
      </c>
      <c r="N1232" s="37">
        <v>0.24</v>
      </c>
      <c r="O1232" s="37">
        <v>0.09</v>
      </c>
      <c r="P1232" s="37">
        <v>0.04</v>
      </c>
      <c r="Q1232" s="38">
        <v>0.01</v>
      </c>
      <c r="R1232" s="39" t="b">
        <v>0</v>
      </c>
      <c r="S1232" s="11"/>
      <c r="T1232" s="44"/>
    </row>
    <row r="1233" spans="1:20" ht="20.100000000000001" customHeight="1" x14ac:dyDescent="0.25">
      <c r="A1233" s="11">
        <v>1518</v>
      </c>
      <c r="B1233" t="s">
        <v>1208</v>
      </c>
      <c r="C1233" s="21" t="str">
        <f>VLOOKUP(Table1[[#This Row],[pID]],FIFAdata5626[],5,)</f>
        <v>Isak Hien</v>
      </c>
      <c r="D1233" s="11" t="e" cm="1" vm="93">
        <f t="array" aca="1" ref="D1233" ca="1">_xlfn.FIELDVALUE(Table1[[#This Row],[Team]],"image")</f>
        <v>#VALUE!</v>
      </c>
      <c r="E1233" s="21" t="e" vm="94">
        <v>#VALUE!</v>
      </c>
      <c r="F1233" s="11" t="str">
        <f>VLOOKUP(Table1[[#This Row],[pID]],FIFAdata5626[],7,FALSE)</f>
        <v>DEF</v>
      </c>
      <c r="G1233" s="23">
        <v>68.333333333333329</v>
      </c>
      <c r="H1233" s="11">
        <f>VLOOKUP(Table1[[#This Row],[pID]],FIFAdata5626[],8,FALSE)</f>
        <v>4.0999999999999996</v>
      </c>
      <c r="I1233" s="28" t="str">
        <f>IF(VLOOKUP(Table1[[#This Row],[pID]],FIFAdata5626[],9,FALSE)="playing","In the squad","Not selected")</f>
        <v>In the squad</v>
      </c>
      <c r="J1233" s="11" t="str">
        <f>VLOOKUP(Table1[[#This Row],[Team]],Table2[],10,)</f>
        <v>Pot 4</v>
      </c>
      <c r="K1233" s="11" t="str">
        <f>VLOOKUP(Table1[[#This Row],[Team]],Table2[],11,)</f>
        <v>Group F</v>
      </c>
      <c r="L1233" s="1"/>
      <c r="M1233" s="36">
        <v>0.64</v>
      </c>
      <c r="N1233" s="37">
        <v>0.24</v>
      </c>
      <c r="O1233" s="37">
        <v>0.09</v>
      </c>
      <c r="P1233" s="37">
        <v>0.04</v>
      </c>
      <c r="Q1233" s="38">
        <v>0.01</v>
      </c>
      <c r="R1233" s="39" t="b">
        <v>0</v>
      </c>
      <c r="S1233" s="11"/>
      <c r="T1233" s="44"/>
    </row>
    <row r="1234" spans="1:20" ht="20.100000000000001" customHeight="1" x14ac:dyDescent="0.25">
      <c r="A1234" s="11">
        <v>1121</v>
      </c>
      <c r="B1234" t="s">
        <v>928</v>
      </c>
      <c r="C1234" s="21" t="str">
        <f>VLOOKUP(Table1[[#This Row],[pID]],FIFAdata5626[],5,)</f>
        <v>Victor Lindelöf</v>
      </c>
      <c r="D1234" s="11" t="e" cm="1" vm="93">
        <f t="array" aca="1" ref="D1234" ca="1">_xlfn.FIELDVALUE(Table1[[#This Row],[Team]],"image")</f>
        <v>#VALUE!</v>
      </c>
      <c r="E1234" s="21" t="e" vm="94">
        <v>#VALUE!</v>
      </c>
      <c r="F1234" s="11" t="str">
        <f>VLOOKUP(Table1[[#This Row],[pID]],FIFAdata5626[],7,FALSE)</f>
        <v>DEF</v>
      </c>
      <c r="G1234" s="23">
        <v>66.666666666666657</v>
      </c>
      <c r="H1234" s="11">
        <f>VLOOKUP(Table1[[#This Row],[pID]],FIFAdata5626[],8,FALSE)</f>
        <v>4</v>
      </c>
      <c r="I1234" s="29" t="str">
        <f>IF(VLOOKUP(Table1[[#This Row],[pID]],FIFAdata5626[],9,FALSE)="playing","In the squad","Not selected")</f>
        <v>In the squad</v>
      </c>
      <c r="J1234" s="11" t="str">
        <f>VLOOKUP(Table1[[#This Row],[Team]],Table2[],10,)</f>
        <v>Pot 4</v>
      </c>
      <c r="K1234" s="11" t="str">
        <f>VLOOKUP(Table1[[#This Row],[Team]],Table2[],11,)</f>
        <v>Group F</v>
      </c>
      <c r="L1234" s="2"/>
      <c r="M1234" s="36">
        <v>0.64</v>
      </c>
      <c r="N1234" s="37">
        <v>0.24</v>
      </c>
      <c r="O1234" s="37">
        <v>0.09</v>
      </c>
      <c r="P1234" s="37">
        <v>0.04</v>
      </c>
      <c r="Q1234" s="38">
        <v>0.01</v>
      </c>
      <c r="R1234" s="39" t="b">
        <v>0</v>
      </c>
      <c r="S1234" s="11"/>
      <c r="T1234" s="44"/>
    </row>
    <row r="1235" spans="1:20" ht="20.100000000000001" customHeight="1" x14ac:dyDescent="0.25">
      <c r="A1235" s="11">
        <v>1122</v>
      </c>
      <c r="B1235" t="s">
        <v>929</v>
      </c>
      <c r="C1235" s="21" t="str">
        <f>VLOOKUP(Table1[[#This Row],[pID]],FIFAdata5626[],5,)</f>
        <v>Gustaf Lagerbielke</v>
      </c>
      <c r="D1235" s="11" t="e" cm="1" vm="93">
        <f t="array" aca="1" ref="D1235" ca="1">_xlfn.FIELDVALUE(Table1[[#This Row],[Team]],"image")</f>
        <v>#VALUE!</v>
      </c>
      <c r="E1235" s="21" t="e" vm="94">
        <v>#VALUE!</v>
      </c>
      <c r="F1235" s="11" t="str">
        <f>VLOOKUP(Table1[[#This Row],[pID]],FIFAdata5626[],7,FALSE)</f>
        <v>DEF</v>
      </c>
      <c r="G1235" s="23">
        <v>61.666666666666671</v>
      </c>
      <c r="H1235" s="11">
        <f>VLOOKUP(Table1[[#This Row],[pID]],FIFAdata5626[],8,FALSE)</f>
        <v>3.7</v>
      </c>
      <c r="I1235" s="28" t="str">
        <f>IF(VLOOKUP(Table1[[#This Row],[pID]],FIFAdata5626[],9,FALSE)="playing","In the squad","Not selected")</f>
        <v>In the squad</v>
      </c>
      <c r="J1235" s="11" t="str">
        <f>VLOOKUP(Table1[[#This Row],[Team]],Table2[],10,)</f>
        <v>Pot 4</v>
      </c>
      <c r="K1235" s="11" t="str">
        <f>VLOOKUP(Table1[[#This Row],[Team]],Table2[],11,)</f>
        <v>Group F</v>
      </c>
      <c r="L1235" s="1"/>
      <c r="M1235" s="36">
        <v>0.64</v>
      </c>
      <c r="N1235" s="37">
        <v>0.24</v>
      </c>
      <c r="O1235" s="37">
        <v>0.09</v>
      </c>
      <c r="P1235" s="37">
        <v>0.04</v>
      </c>
      <c r="Q1235" s="38">
        <v>0.01</v>
      </c>
      <c r="R1235" s="39" t="b">
        <v>0</v>
      </c>
      <c r="S1235" s="11"/>
      <c r="T1235" s="44"/>
    </row>
    <row r="1236" spans="1:20" ht="20.100000000000001" customHeight="1" x14ac:dyDescent="0.25">
      <c r="A1236" s="11">
        <v>1516</v>
      </c>
      <c r="B1236" t="s">
        <v>1206</v>
      </c>
      <c r="C1236" s="21" t="str">
        <f>VLOOKUP(Table1[[#This Row],[pID]],FIFAdata5626[],5,)</f>
        <v>Hjalmar Ekdal</v>
      </c>
      <c r="D1236" s="11" t="e" cm="1" vm="93">
        <f t="array" aca="1" ref="D1236" ca="1">_xlfn.FIELDVALUE(Table1[[#This Row],[Team]],"image")</f>
        <v>#VALUE!</v>
      </c>
      <c r="E1236" s="21" t="e" vm="94">
        <v>#VALUE!</v>
      </c>
      <c r="F1236" s="11" t="str">
        <f>VLOOKUP(Table1[[#This Row],[pID]],FIFAdata5626[],7,FALSE)</f>
        <v>DEF</v>
      </c>
      <c r="G1236" s="23">
        <v>61.666666666666671</v>
      </c>
      <c r="H1236" s="11">
        <f>VLOOKUP(Table1[[#This Row],[pID]],FIFAdata5626[],8,FALSE)</f>
        <v>3.7</v>
      </c>
      <c r="I1236" s="28" t="str">
        <f>IF(VLOOKUP(Table1[[#This Row],[pID]],FIFAdata5626[],9,FALSE)="playing","In the squad","Not selected")</f>
        <v>In the squad</v>
      </c>
      <c r="J1236" s="11" t="str">
        <f>VLOOKUP(Table1[[#This Row],[Team]],Table2[],10,)</f>
        <v>Pot 4</v>
      </c>
      <c r="K1236" s="11" t="str">
        <f>VLOOKUP(Table1[[#This Row],[Team]],Table2[],11,)</f>
        <v>Group F</v>
      </c>
      <c r="L1236" s="1"/>
      <c r="M1236" s="36">
        <v>0.64</v>
      </c>
      <c r="N1236" s="37">
        <v>0.24</v>
      </c>
      <c r="O1236" s="37">
        <v>0.09</v>
      </c>
      <c r="P1236" s="37">
        <v>0.04</v>
      </c>
      <c r="Q1236" s="38">
        <v>0.01</v>
      </c>
      <c r="R1236" s="39" t="b">
        <v>0</v>
      </c>
      <c r="S1236" s="11"/>
      <c r="T1236" s="44"/>
    </row>
    <row r="1237" spans="1:20" ht="20.100000000000001" customHeight="1" x14ac:dyDescent="0.25">
      <c r="A1237" s="11">
        <v>1117</v>
      </c>
      <c r="B1237" t="s">
        <v>924</v>
      </c>
      <c r="C1237" s="21" t="str">
        <f>VLOOKUP(Table1[[#This Row],[pID]],FIFAdata5626[],5,)</f>
        <v>Mattias Svanberg</v>
      </c>
      <c r="D1237" s="11" t="e" cm="1" vm="93">
        <f t="array" aca="1" ref="D1237" ca="1">_xlfn.FIELDVALUE(Table1[[#This Row],[Team]],"image")</f>
        <v>#VALUE!</v>
      </c>
      <c r="E1237" s="21" t="e" vm="94">
        <v>#VALUE!</v>
      </c>
      <c r="F1237" s="11" t="str">
        <f>VLOOKUP(Table1[[#This Row],[pID]],FIFAdata5626[],7,FALSE)</f>
        <v>MID</v>
      </c>
      <c r="G1237" s="23">
        <v>61</v>
      </c>
      <c r="H1237" s="11">
        <f>VLOOKUP(Table1[[#This Row],[pID]],FIFAdata5626[],8,FALSE)</f>
        <v>6.1</v>
      </c>
      <c r="I1237" s="28" t="str">
        <f>IF(VLOOKUP(Table1[[#This Row],[pID]],FIFAdata5626[],9,FALSE)="playing","In the squad","Not selected")</f>
        <v>In the squad</v>
      </c>
      <c r="J1237" s="11" t="str">
        <f>VLOOKUP(Table1[[#This Row],[Team]],Table2[],10,)</f>
        <v>Pot 4</v>
      </c>
      <c r="K1237" s="11" t="str">
        <f>VLOOKUP(Table1[[#This Row],[Team]],Table2[],11,)</f>
        <v>Group F</v>
      </c>
      <c r="L1237" s="1"/>
      <c r="M1237" s="36">
        <v>0.64</v>
      </c>
      <c r="N1237" s="37">
        <v>0.24</v>
      </c>
      <c r="O1237" s="37">
        <v>0.09</v>
      </c>
      <c r="P1237" s="37">
        <v>0.04</v>
      </c>
      <c r="Q1237" s="38">
        <v>0.01</v>
      </c>
      <c r="R1237" s="39" t="b">
        <v>0</v>
      </c>
      <c r="S1237" s="11"/>
      <c r="T1237" s="44"/>
    </row>
    <row r="1238" spans="1:20" ht="20.100000000000001" customHeight="1" x14ac:dyDescent="0.25">
      <c r="A1238" s="11">
        <v>1519</v>
      </c>
      <c r="B1238" t="s">
        <v>1209</v>
      </c>
      <c r="C1238" s="21" t="str">
        <f>VLOOKUP(Table1[[#This Row],[pID]],FIFAdata5626[],5,)</f>
        <v>Ken Sema</v>
      </c>
      <c r="D1238" s="11" t="e" cm="1" vm="93">
        <f t="array" aca="1" ref="D1238" ca="1">_xlfn.FIELDVALUE(Table1[[#This Row],[Team]],"image")</f>
        <v>#VALUE!</v>
      </c>
      <c r="E1238" s="21" t="e" vm="94">
        <v>#VALUE!</v>
      </c>
      <c r="F1238" s="11" t="str">
        <f>VLOOKUP(Table1[[#This Row],[pID]],FIFAdata5626[],7,FALSE)</f>
        <v>MID</v>
      </c>
      <c r="G1238" s="23">
        <v>60</v>
      </c>
      <c r="H1238" s="11">
        <f>VLOOKUP(Table1[[#This Row],[pID]],FIFAdata5626[],8,FALSE)</f>
        <v>6</v>
      </c>
      <c r="I1238" s="29" t="str">
        <f>IF(VLOOKUP(Table1[[#This Row],[pID]],FIFAdata5626[],9,FALSE)="playing","In the squad","Not selected")</f>
        <v>In the squad</v>
      </c>
      <c r="J1238" s="11" t="str">
        <f>VLOOKUP(Table1[[#This Row],[Team]],Table2[],10,)</f>
        <v>Pot 4</v>
      </c>
      <c r="K1238" s="11" t="str">
        <f>VLOOKUP(Table1[[#This Row],[Team]],Table2[],11,)</f>
        <v>Group F</v>
      </c>
      <c r="L1238" s="2"/>
      <c r="M1238" s="36">
        <v>0.64</v>
      </c>
      <c r="N1238" s="37">
        <v>0.24</v>
      </c>
      <c r="O1238" s="37">
        <v>0.09</v>
      </c>
      <c r="P1238" s="37">
        <v>0.04</v>
      </c>
      <c r="Q1238" s="38">
        <v>0.01</v>
      </c>
      <c r="R1238" s="39" t="b">
        <v>0</v>
      </c>
      <c r="S1238" s="11"/>
      <c r="T1238" s="44"/>
    </row>
    <row r="1239" spans="1:20" ht="20.100000000000001" customHeight="1" x14ac:dyDescent="0.25">
      <c r="A1239" s="11">
        <v>1116</v>
      </c>
      <c r="B1239" t="s">
        <v>923</v>
      </c>
      <c r="C1239" s="21" t="str">
        <f>VLOOKUP(Table1[[#This Row],[pID]],FIFAdata5626[],5,)</f>
        <v>Jesper Karlström</v>
      </c>
      <c r="D1239" s="11" t="e" cm="1" vm="93">
        <f t="array" aca="1" ref="D1239" ca="1">_xlfn.FIELDVALUE(Table1[[#This Row],[Team]],"image")</f>
        <v>#VALUE!</v>
      </c>
      <c r="E1239" s="21" t="e" vm="94">
        <v>#VALUE!</v>
      </c>
      <c r="F1239" s="11" t="str">
        <f>VLOOKUP(Table1[[#This Row],[pID]],FIFAdata5626[],7,FALSE)</f>
        <v>MID</v>
      </c>
      <c r="G1239" s="23">
        <v>55.999999999999993</v>
      </c>
      <c r="H1239" s="11">
        <f>VLOOKUP(Table1[[#This Row],[pID]],FIFAdata5626[],8,FALSE)</f>
        <v>5.6</v>
      </c>
      <c r="I1239" s="28" t="str">
        <f>IF(VLOOKUP(Table1[[#This Row],[pID]],FIFAdata5626[],9,FALSE)="playing","In the squad","Not selected")</f>
        <v>In the squad</v>
      </c>
      <c r="J1239" s="11" t="str">
        <f>VLOOKUP(Table1[[#This Row],[Team]],Table2[],10,)</f>
        <v>Pot 4</v>
      </c>
      <c r="K1239" s="11" t="str">
        <f>VLOOKUP(Table1[[#This Row],[Team]],Table2[],11,)</f>
        <v>Group F</v>
      </c>
      <c r="L1239" s="1"/>
      <c r="M1239" s="36">
        <v>0.64</v>
      </c>
      <c r="N1239" s="37">
        <v>0.24</v>
      </c>
      <c r="O1239" s="37">
        <v>0.09</v>
      </c>
      <c r="P1239" s="37">
        <v>0.04</v>
      </c>
      <c r="Q1239" s="38">
        <v>0.01</v>
      </c>
      <c r="R1239" s="39" t="b">
        <v>0</v>
      </c>
      <c r="S1239" s="11"/>
      <c r="T1239" s="44"/>
    </row>
    <row r="1240" spans="1:20" ht="20.100000000000001" customHeight="1" x14ac:dyDescent="0.25">
      <c r="A1240" s="11">
        <v>1114</v>
      </c>
      <c r="B1240" t="s">
        <v>922</v>
      </c>
      <c r="C1240" s="21" t="str">
        <f>VLOOKUP(Table1[[#This Row],[pID]],FIFAdata5626[],5,)</f>
        <v>Yasin Ayari</v>
      </c>
      <c r="D1240" s="11" t="e" cm="1" vm="93">
        <f t="array" aca="1" ref="D1240" ca="1">_xlfn.FIELDVALUE(Table1[[#This Row],[Team]],"image")</f>
        <v>#VALUE!</v>
      </c>
      <c r="E1240" s="21" t="e" vm="94">
        <v>#VALUE!</v>
      </c>
      <c r="F1240" s="11" t="str">
        <f>VLOOKUP(Table1[[#This Row],[pID]],FIFAdata5626[],7,FALSE)</f>
        <v>MID</v>
      </c>
      <c r="G1240" s="23">
        <v>53</v>
      </c>
      <c r="H1240" s="11">
        <f>VLOOKUP(Table1[[#This Row],[pID]],FIFAdata5626[],8,FALSE)</f>
        <v>5.3</v>
      </c>
      <c r="I1240" s="28" t="str">
        <f>IF(VLOOKUP(Table1[[#This Row],[pID]],FIFAdata5626[],9,FALSE)="playing","In the squad","Not selected")</f>
        <v>In the squad</v>
      </c>
      <c r="J1240" s="11" t="str">
        <f>VLOOKUP(Table1[[#This Row],[Team]],Table2[],10,)</f>
        <v>Pot 4</v>
      </c>
      <c r="K1240" s="11" t="str">
        <f>VLOOKUP(Table1[[#This Row],[Team]],Table2[],11,)</f>
        <v>Group F</v>
      </c>
      <c r="L1240" s="1"/>
      <c r="M1240" s="36">
        <v>0.64</v>
      </c>
      <c r="N1240" s="37">
        <v>0.24</v>
      </c>
      <c r="O1240" s="37">
        <v>0.09</v>
      </c>
      <c r="P1240" s="37">
        <v>0.04</v>
      </c>
      <c r="Q1240" s="38">
        <v>0.01</v>
      </c>
      <c r="R1240" s="39" t="b">
        <v>0</v>
      </c>
      <c r="S1240" s="11"/>
      <c r="T1240" s="44"/>
    </row>
    <row r="1241" spans="1:20" ht="20.100000000000001" customHeight="1" x14ac:dyDescent="0.25">
      <c r="A1241" s="11">
        <v>1113</v>
      </c>
      <c r="B1241" t="s">
        <v>921</v>
      </c>
      <c r="C1241" s="21" t="str">
        <f>VLOOKUP(Table1[[#This Row],[pID]],FIFAdata5626[],5,)</f>
        <v>Lucas Bergvall</v>
      </c>
      <c r="D1241" s="11" t="e" cm="1" vm="93">
        <f t="array" aca="1" ref="D1241" ca="1">_xlfn.FIELDVALUE(Table1[[#This Row],[Team]],"image")</f>
        <v>#VALUE!</v>
      </c>
      <c r="E1241" s="21" t="e" vm="94">
        <v>#VALUE!</v>
      </c>
      <c r="F1241" s="11" t="str">
        <f>VLOOKUP(Table1[[#This Row],[pID]],FIFAdata5626[],7,FALSE)</f>
        <v>MID</v>
      </c>
      <c r="G1241" s="23">
        <v>51</v>
      </c>
      <c r="H1241" s="11">
        <f>VLOOKUP(Table1[[#This Row],[pID]],FIFAdata5626[],8,FALSE)</f>
        <v>5.0999999999999996</v>
      </c>
      <c r="I1241" s="28" t="str">
        <f>IF(VLOOKUP(Table1[[#This Row],[pID]],FIFAdata5626[],9,FALSE)="playing","In the squad","Not selected")</f>
        <v>In the squad</v>
      </c>
      <c r="J1241" s="11" t="str">
        <f>VLOOKUP(Table1[[#This Row],[Team]],Table2[],10,)</f>
        <v>Pot 4</v>
      </c>
      <c r="K1241" s="11" t="str">
        <f>VLOOKUP(Table1[[#This Row],[Team]],Table2[],11,)</f>
        <v>Group F</v>
      </c>
      <c r="L1241" s="1"/>
      <c r="M1241" s="36">
        <v>0.64</v>
      </c>
      <c r="N1241" s="37">
        <v>0.24</v>
      </c>
      <c r="O1241" s="37">
        <v>0.09</v>
      </c>
      <c r="P1241" s="37">
        <v>0.04</v>
      </c>
      <c r="Q1241" s="38">
        <v>0.01</v>
      </c>
      <c r="R1241" s="39" t="b">
        <v>0</v>
      </c>
      <c r="S1241" s="11"/>
      <c r="T1241" s="44"/>
    </row>
    <row r="1242" spans="1:20" ht="20.100000000000001" customHeight="1" x14ac:dyDescent="0.25">
      <c r="A1242" s="11">
        <v>1111</v>
      </c>
      <c r="B1242" t="s">
        <v>919</v>
      </c>
      <c r="C1242" s="21" t="str">
        <f>VLOOKUP(Table1[[#This Row],[pID]],FIFAdata5626[],5,)</f>
        <v>Taha Ali</v>
      </c>
      <c r="D1242" s="11" t="e" cm="1" vm="93">
        <f t="array" aca="1" ref="D1242" ca="1">_xlfn.FIELDVALUE(Table1[[#This Row],[Team]],"image")</f>
        <v>#VALUE!</v>
      </c>
      <c r="E1242" s="21" t="e" vm="94">
        <v>#VALUE!</v>
      </c>
      <c r="F1242" s="11" t="str">
        <f>VLOOKUP(Table1[[#This Row],[pID]],FIFAdata5626[],7,FALSE)</f>
        <v>MID</v>
      </c>
      <c r="G1242" s="23">
        <v>49.000000000000007</v>
      </c>
      <c r="H1242" s="11">
        <f>VLOOKUP(Table1[[#This Row],[pID]],FIFAdata5626[],8,FALSE)</f>
        <v>4.9000000000000004</v>
      </c>
      <c r="I1242" s="28" t="str">
        <f>IF(VLOOKUP(Table1[[#This Row],[pID]],FIFAdata5626[],9,FALSE)="playing","In the squad","Not selected")</f>
        <v>In the squad</v>
      </c>
      <c r="J1242" s="11" t="str">
        <f>VLOOKUP(Table1[[#This Row],[Team]],Table2[],10,)</f>
        <v>Pot 4</v>
      </c>
      <c r="K1242" s="11" t="str">
        <f>VLOOKUP(Table1[[#This Row],[Team]],Table2[],11,)</f>
        <v>Group F</v>
      </c>
      <c r="L1242" s="1"/>
      <c r="M1242" s="36">
        <v>0.64</v>
      </c>
      <c r="N1242" s="37">
        <v>0.24</v>
      </c>
      <c r="O1242" s="37">
        <v>0.09</v>
      </c>
      <c r="P1242" s="37">
        <v>0.04</v>
      </c>
      <c r="Q1242" s="38">
        <v>0.01</v>
      </c>
      <c r="R1242" s="39" t="b">
        <v>0</v>
      </c>
      <c r="S1242" s="11"/>
      <c r="T1242" s="44"/>
    </row>
    <row r="1243" spans="1:20" ht="20.100000000000001" customHeight="1" x14ac:dyDescent="0.25">
      <c r="A1243" s="11">
        <v>1112</v>
      </c>
      <c r="B1243" t="s">
        <v>920</v>
      </c>
      <c r="C1243" s="21" t="str">
        <f>VLOOKUP(Table1[[#This Row],[pID]],FIFAdata5626[],5,)</f>
        <v>Eric Smith</v>
      </c>
      <c r="D1243" s="11" t="e" cm="1" vm="93">
        <f t="array" aca="1" ref="D1243" ca="1">_xlfn.FIELDVALUE(Table1[[#This Row],[Team]],"image")</f>
        <v>#VALUE!</v>
      </c>
      <c r="E1243" s="21" t="e" vm="94">
        <v>#VALUE!</v>
      </c>
      <c r="F1243" s="11" t="str">
        <f>VLOOKUP(Table1[[#This Row],[pID]],FIFAdata5626[],7,FALSE)</f>
        <v>MID</v>
      </c>
      <c r="G1243" s="23">
        <v>49.000000000000007</v>
      </c>
      <c r="H1243" s="11">
        <f>VLOOKUP(Table1[[#This Row],[pID]],FIFAdata5626[],8,FALSE)</f>
        <v>4.9000000000000004</v>
      </c>
      <c r="I1243" s="28" t="str">
        <f>IF(VLOOKUP(Table1[[#This Row],[pID]],FIFAdata5626[],9,FALSE)="playing","In the squad","Not selected")</f>
        <v>In the squad</v>
      </c>
      <c r="J1243" s="11" t="str">
        <f>VLOOKUP(Table1[[#This Row],[Team]],Table2[],10,)</f>
        <v>Pot 4</v>
      </c>
      <c r="K1243" s="11" t="str">
        <f>VLOOKUP(Table1[[#This Row],[Team]],Table2[],11,)</f>
        <v>Group F</v>
      </c>
      <c r="L1243" s="1"/>
      <c r="M1243" s="36">
        <v>0.64</v>
      </c>
      <c r="N1243" s="37">
        <v>0.24</v>
      </c>
      <c r="O1243" s="37">
        <v>0.09</v>
      </c>
      <c r="P1243" s="37">
        <v>0.04</v>
      </c>
      <c r="Q1243" s="38">
        <v>0.01</v>
      </c>
      <c r="R1243" s="39" t="b">
        <v>0</v>
      </c>
      <c r="S1243" s="11"/>
      <c r="T1243" s="44"/>
    </row>
    <row r="1244" spans="1:20" ht="20.100000000000001" customHeight="1" x14ac:dyDescent="0.25">
      <c r="A1244" s="11">
        <v>1109</v>
      </c>
      <c r="B1244" t="s">
        <v>917</v>
      </c>
      <c r="C1244" s="21" t="str">
        <f>VLOOKUP(Table1[[#This Row],[pID]],FIFAdata5626[],5,)</f>
        <v>Besfort Zeneli</v>
      </c>
      <c r="D1244" s="11" t="e" cm="1" vm="93">
        <f t="array" aca="1" ref="D1244" ca="1">_xlfn.FIELDVALUE(Table1[[#This Row],[Team]],"image")</f>
        <v>#VALUE!</v>
      </c>
      <c r="E1244" s="21" t="e" vm="94">
        <v>#VALUE!</v>
      </c>
      <c r="F1244" s="11" t="str">
        <f>VLOOKUP(Table1[[#This Row],[pID]],FIFAdata5626[],7,FALSE)</f>
        <v>MID</v>
      </c>
      <c r="G1244" s="23">
        <v>47</v>
      </c>
      <c r="H1244" s="11">
        <f>VLOOKUP(Table1[[#This Row],[pID]],FIFAdata5626[],8,FALSE)</f>
        <v>4.7</v>
      </c>
      <c r="I1244" s="28" t="str">
        <f>IF(VLOOKUP(Table1[[#This Row],[pID]],FIFAdata5626[],9,FALSE)="playing","In the squad","Not selected")</f>
        <v>In the squad</v>
      </c>
      <c r="J1244" s="11" t="str">
        <f>VLOOKUP(Table1[[#This Row],[Team]],Table2[],10,)</f>
        <v>Pot 4</v>
      </c>
      <c r="K1244" s="11" t="str">
        <f>VLOOKUP(Table1[[#This Row],[Team]],Table2[],11,)</f>
        <v>Group F</v>
      </c>
      <c r="L1244" s="1"/>
      <c r="M1244" s="36">
        <v>0.64</v>
      </c>
      <c r="N1244" s="37">
        <v>0.24</v>
      </c>
      <c r="O1244" s="37">
        <v>0.09</v>
      </c>
      <c r="P1244" s="37">
        <v>0.04</v>
      </c>
      <c r="Q1244" s="38">
        <v>0.01</v>
      </c>
      <c r="R1244" s="39" t="b">
        <v>0</v>
      </c>
      <c r="S1244" s="11"/>
      <c r="T1244" s="44"/>
    </row>
    <row r="1245" spans="1:20" ht="20.100000000000001" customHeight="1" x14ac:dyDescent="0.25">
      <c r="A1245" s="11">
        <v>1110</v>
      </c>
      <c r="B1245" t="s">
        <v>918</v>
      </c>
      <c r="C1245" s="21" t="str">
        <f>VLOOKUP(Table1[[#This Row],[pID]],FIFAdata5626[],5,)</f>
        <v>Elliot Stroud</v>
      </c>
      <c r="D1245" s="11" t="e" cm="1" vm="93">
        <f t="array" aca="1" ref="D1245" ca="1">_xlfn.FIELDVALUE(Table1[[#This Row],[Team]],"image")</f>
        <v>#VALUE!</v>
      </c>
      <c r="E1245" s="21" t="e" vm="94">
        <v>#VALUE!</v>
      </c>
      <c r="F1245" s="11" t="str">
        <f>VLOOKUP(Table1[[#This Row],[pID]],FIFAdata5626[],7,FALSE)</f>
        <v>MID</v>
      </c>
      <c r="G1245" s="23">
        <v>47</v>
      </c>
      <c r="H1245" s="11">
        <f>VLOOKUP(Table1[[#This Row],[pID]],FIFAdata5626[],8,FALSE)</f>
        <v>4.7</v>
      </c>
      <c r="I1245" s="28" t="str">
        <f>IF(VLOOKUP(Table1[[#This Row],[pID]],FIFAdata5626[],9,FALSE)="playing","In the squad","Not selected")</f>
        <v>In the squad</v>
      </c>
      <c r="J1245" s="11" t="str">
        <f>VLOOKUP(Table1[[#This Row],[Team]],Table2[],10,)</f>
        <v>Pot 4</v>
      </c>
      <c r="K1245" s="11" t="str">
        <f>VLOOKUP(Table1[[#This Row],[Team]],Table2[],11,)</f>
        <v>Group F</v>
      </c>
      <c r="L1245" s="1"/>
      <c r="M1245" s="36">
        <v>0.64</v>
      </c>
      <c r="N1245" s="37">
        <v>0.24</v>
      </c>
      <c r="O1245" s="37">
        <v>0.09</v>
      </c>
      <c r="P1245" s="37">
        <v>0.04</v>
      </c>
      <c r="Q1245" s="38">
        <v>0.01</v>
      </c>
      <c r="R1245" s="39" t="b">
        <v>0</v>
      </c>
      <c r="S1245" s="11"/>
      <c r="T1245" s="44"/>
    </row>
    <row r="1246" spans="1:20" ht="20.100000000000001" customHeight="1" x14ac:dyDescent="0.25">
      <c r="A1246" s="11">
        <v>2062</v>
      </c>
      <c r="C1246" s="21" t="str">
        <f>VLOOKUP(Table1[[#This Row],[pID]],FIFAdata5626[],5,)</f>
        <v>Herman Johansson</v>
      </c>
      <c r="D1246" s="11" t="e" cm="1" vm="93">
        <f t="array" aca="1" ref="D1246" ca="1">_xlfn.FIELDVALUE(Table1[[#This Row],[Team]],"image")</f>
        <v>#VALUE!</v>
      </c>
      <c r="E1246" s="21" t="e" vm="94">
        <v>#VALUE!</v>
      </c>
      <c r="F1246" s="11" t="str">
        <f>VLOOKUP(Table1[[#This Row],[pID]],FIFAdata5626[],7,FALSE)</f>
        <v>MID</v>
      </c>
      <c r="G1246" s="23">
        <v>44.000000000000007</v>
      </c>
      <c r="H1246" s="11">
        <f>VLOOKUP(Table1[[#This Row],[pID]],FIFAdata5626[],8,FALSE)</f>
        <v>4.4000000000000004</v>
      </c>
      <c r="I1246" s="28" t="str">
        <f>IF(VLOOKUP(Table1[[#This Row],[pID]],FIFAdata5626[],9,FALSE)="playing","In the squad","Not selected")</f>
        <v>In the squad</v>
      </c>
      <c r="J1246" s="11" t="str">
        <f>VLOOKUP(Table1[[#This Row],[Team]],Table2[],10,)</f>
        <v>Pot 4</v>
      </c>
      <c r="K1246" s="11" t="str">
        <f>VLOOKUP(Table1[[#This Row],[Team]],Table2[],11,)</f>
        <v>Group F</v>
      </c>
      <c r="L1246" s="1"/>
      <c r="M1246" s="36">
        <v>0.64</v>
      </c>
      <c r="N1246" s="37">
        <v>0.24</v>
      </c>
      <c r="O1246" s="37">
        <v>0.09</v>
      </c>
      <c r="P1246" s="37">
        <v>0.04</v>
      </c>
      <c r="Q1246" s="38">
        <v>0.01</v>
      </c>
      <c r="R1246" s="39" t="b">
        <v>0</v>
      </c>
      <c r="S1246" s="11"/>
      <c r="T1246" s="44"/>
    </row>
    <row r="1247" spans="1:20" ht="20.100000000000001" hidden="1" customHeight="1" x14ac:dyDescent="0.25">
      <c r="A1247">
        <v>1562</v>
      </c>
      <c r="B1247" t="s">
        <v>1252</v>
      </c>
      <c r="C1247" t="str">
        <f>VLOOKUP(Table1[[#This Row],[pID]],FIFAdata5626[],5,)</f>
        <v>Kasra Taheri</v>
      </c>
      <c r="D1247" s="11" t="e" cm="1" vm="61">
        <f t="array" aca="1" ref="D1247" ca="1">_xlfn.FIELDVALUE(Table1[[#This Row],[Team]],"image")</f>
        <v>#VALUE!</v>
      </c>
      <c r="E1247" t="e" vm="62">
        <v>#VALUE!</v>
      </c>
      <c r="F1247" t="str">
        <f>VLOOKUP(Table1[[#This Row],[pID]],FIFAdata5626[],7,FALSE)</f>
        <v>FWD</v>
      </c>
      <c r="G1247" s="8">
        <v>44.761904761904766</v>
      </c>
      <c r="H1247">
        <f>VLOOKUP(Table1[[#This Row],[pID]],FIFAdata5626[],8,FALSE)</f>
        <v>4.7</v>
      </c>
      <c r="I1247" s="14" t="str">
        <f>IF(VLOOKUP(Table1[[#This Row],[pID]],FIFAdata5626[],9,FALSE)="playing","In the squad","Not selected")</f>
        <v>Not selected</v>
      </c>
      <c r="J1247" t="str">
        <f>VLOOKUP(Table1[[#This Row],[Team]],Table2[],10,)</f>
        <v>Pot 2</v>
      </c>
      <c r="K1247" t="str">
        <f>VLOOKUP(Table1[[#This Row],[Team]],Table2[],11,)</f>
        <v>Group G</v>
      </c>
      <c r="L1247" s="1" t="b">
        <v>0</v>
      </c>
      <c r="M1247" s="17">
        <v>0.62</v>
      </c>
      <c r="N1247" s="9">
        <v>0.19</v>
      </c>
      <c r="O1247" s="9">
        <v>0.04</v>
      </c>
      <c r="P1247" s="9">
        <v>0.02</v>
      </c>
      <c r="Q1247" s="16">
        <v>0.01</v>
      </c>
      <c r="R1247" s="18" t="b">
        <v>0</v>
      </c>
      <c r="T1247" s="13"/>
    </row>
    <row r="1248" spans="1:20" ht="20.100000000000001" customHeight="1" x14ac:dyDescent="0.25">
      <c r="A1248" s="11">
        <v>1520</v>
      </c>
      <c r="B1248" t="s">
        <v>1210</v>
      </c>
      <c r="C1248" s="21" t="str">
        <f>VLOOKUP(Table1[[#This Row],[pID]],FIFAdata5626[],5,)</f>
        <v>Alexander Isak</v>
      </c>
      <c r="D1248" s="11" t="e" cm="1" vm="93">
        <f t="array" aca="1" ref="D1248" ca="1">_xlfn.FIELDVALUE(Table1[[#This Row],[Team]],"image")</f>
        <v>#VALUE!</v>
      </c>
      <c r="E1248" s="21" t="e" vm="94">
        <v>#VALUE!</v>
      </c>
      <c r="F1248" s="11" t="str">
        <f>VLOOKUP(Table1[[#This Row],[pID]],FIFAdata5626[],7,FALSE)</f>
        <v>FWD</v>
      </c>
      <c r="G1248" s="23">
        <v>76.19047619047619</v>
      </c>
      <c r="H1248" s="11">
        <f>VLOOKUP(Table1[[#This Row],[pID]],FIFAdata5626[],8,FALSE)</f>
        <v>8</v>
      </c>
      <c r="I1248" s="29" t="str">
        <f>IF(VLOOKUP(Table1[[#This Row],[pID]],FIFAdata5626[],9,FALSE)="playing","In the squad","Not selected")</f>
        <v>In the squad</v>
      </c>
      <c r="J1248" s="11" t="str">
        <f>VLOOKUP(Table1[[#This Row],[Team]],Table2[],10,)</f>
        <v>Pot 4</v>
      </c>
      <c r="K1248" s="11" t="str">
        <f>VLOOKUP(Table1[[#This Row],[Team]],Table2[],11,)</f>
        <v>Group F</v>
      </c>
      <c r="L1248" s="2"/>
      <c r="M1248" s="36">
        <v>0.64</v>
      </c>
      <c r="N1248" s="37">
        <v>0.24</v>
      </c>
      <c r="O1248" s="37">
        <v>0.09</v>
      </c>
      <c r="P1248" s="37">
        <v>0.04</v>
      </c>
      <c r="Q1248" s="38">
        <v>0.01</v>
      </c>
      <c r="R1248" s="39" t="b">
        <v>0</v>
      </c>
      <c r="S1248" s="11"/>
      <c r="T1248" s="44"/>
    </row>
    <row r="1249" spans="1:20" ht="20.100000000000001" customHeight="1" x14ac:dyDescent="0.25">
      <c r="A1249" s="11">
        <v>1124</v>
      </c>
      <c r="B1249" t="s">
        <v>930</v>
      </c>
      <c r="C1249" s="21" t="str">
        <f>VLOOKUP(Table1[[#This Row],[pID]],FIFAdata5626[],5,)</f>
        <v>Viktor Gyökeres</v>
      </c>
      <c r="D1249" s="11" t="e" cm="1" vm="93">
        <f t="array" aca="1" ref="D1249" ca="1">_xlfn.FIELDVALUE(Table1[[#This Row],[Team]],"image")</f>
        <v>#VALUE!</v>
      </c>
      <c r="E1249" s="21" t="e" vm="94">
        <v>#VALUE!</v>
      </c>
      <c r="F1249" s="11" t="str">
        <f>VLOOKUP(Table1[[#This Row],[pID]],FIFAdata5626[],7,FALSE)</f>
        <v>FWD</v>
      </c>
      <c r="G1249" s="23">
        <v>74.285714285714292</v>
      </c>
      <c r="H1249" s="11">
        <f>VLOOKUP(Table1[[#This Row],[pID]],FIFAdata5626[],8,FALSE)</f>
        <v>7.8</v>
      </c>
      <c r="I1249" s="28" t="str">
        <f>IF(VLOOKUP(Table1[[#This Row],[pID]],FIFAdata5626[],9,FALSE)="playing","In the squad","Not selected")</f>
        <v>In the squad</v>
      </c>
      <c r="J1249" s="11" t="str">
        <f>VLOOKUP(Table1[[#This Row],[Team]],Table2[],10,)</f>
        <v>Pot 4</v>
      </c>
      <c r="K1249" s="11" t="str">
        <f>VLOOKUP(Table1[[#This Row],[Team]],Table2[],11,)</f>
        <v>Group F</v>
      </c>
      <c r="L1249" s="1"/>
      <c r="M1249" s="36">
        <v>0.64</v>
      </c>
      <c r="N1249" s="37">
        <v>0.24</v>
      </c>
      <c r="O1249" s="37">
        <v>0.09</v>
      </c>
      <c r="P1249" s="37">
        <v>0.04</v>
      </c>
      <c r="Q1249" s="38">
        <v>0.01</v>
      </c>
      <c r="R1249" s="39" t="b">
        <v>0</v>
      </c>
      <c r="S1249" s="11"/>
      <c r="T1249" s="44"/>
    </row>
    <row r="1250" spans="1:20" ht="20.100000000000001" customHeight="1" x14ac:dyDescent="0.25">
      <c r="A1250" s="11">
        <v>1125</v>
      </c>
      <c r="B1250" t="s">
        <v>931</v>
      </c>
      <c r="C1250" s="21" t="str">
        <f>VLOOKUP(Table1[[#This Row],[pID]],FIFAdata5626[],5,)</f>
        <v>Anthony Elanga</v>
      </c>
      <c r="D1250" s="11" t="e" cm="1" vm="93">
        <f t="array" aca="1" ref="D1250" ca="1">_xlfn.FIELDVALUE(Table1[[#This Row],[Team]],"image")</f>
        <v>#VALUE!</v>
      </c>
      <c r="E1250" s="21" t="e" vm="94">
        <v>#VALUE!</v>
      </c>
      <c r="F1250" s="11" t="str">
        <f>VLOOKUP(Table1[[#This Row],[pID]],FIFAdata5626[],7,FALSE)</f>
        <v>FWD</v>
      </c>
      <c r="G1250" s="23">
        <v>55.238095238095241</v>
      </c>
      <c r="H1250" s="11">
        <f>VLOOKUP(Table1[[#This Row],[pID]],FIFAdata5626[],8,FALSE)</f>
        <v>5.8</v>
      </c>
      <c r="I1250" s="28" t="str">
        <f>IF(VLOOKUP(Table1[[#This Row],[pID]],FIFAdata5626[],9,FALSE)="playing","In the squad","Not selected")</f>
        <v>In the squad</v>
      </c>
      <c r="J1250" s="11" t="str">
        <f>VLOOKUP(Table1[[#This Row],[Team]],Table2[],10,)</f>
        <v>Pot 4</v>
      </c>
      <c r="K1250" s="11" t="str">
        <f>VLOOKUP(Table1[[#This Row],[Team]],Table2[],11,)</f>
        <v>Group F</v>
      </c>
      <c r="L1250" s="1"/>
      <c r="M1250" s="36">
        <v>0.64</v>
      </c>
      <c r="N1250" s="37">
        <v>0.24</v>
      </c>
      <c r="O1250" s="37">
        <v>0.09</v>
      </c>
      <c r="P1250" s="37">
        <v>0.04</v>
      </c>
      <c r="Q1250" s="38">
        <v>0.01</v>
      </c>
      <c r="R1250" s="39" t="b">
        <v>0</v>
      </c>
      <c r="S1250" s="11"/>
      <c r="T1250" s="44"/>
    </row>
    <row r="1251" spans="1:20" ht="20.100000000000001" hidden="1" customHeight="1" x14ac:dyDescent="0.25">
      <c r="A1251">
        <v>1566</v>
      </c>
      <c r="B1251" t="s">
        <v>1256</v>
      </c>
      <c r="C1251" t="str">
        <f>VLOOKUP(Table1[[#This Row],[pID]],FIFAdata5626[],5,)</f>
        <v>Dario Naamo</v>
      </c>
      <c r="D1251" s="11" t="e" cm="1" vm="63">
        <f t="array" aca="1" ref="D1251" ca="1">_xlfn.FIELDVALUE(Table1[[#This Row],[Team]],"image")</f>
        <v>#VALUE!</v>
      </c>
      <c r="E1251" t="e" vm="64">
        <v>#VALUE!</v>
      </c>
      <c r="F1251" t="str">
        <f>VLOOKUP(Table1[[#This Row],[pID]],FIFAdata5626[],7,FALSE)</f>
        <v>DEF</v>
      </c>
      <c r="G1251" s="8">
        <v>58.333333333333336</v>
      </c>
      <c r="H1251">
        <f>VLOOKUP(Table1[[#This Row],[pID]],FIFAdata5626[],8,FALSE)</f>
        <v>3.5</v>
      </c>
      <c r="I1251" s="14" t="str">
        <f>IF(VLOOKUP(Table1[[#This Row],[pID]],FIFAdata5626[],9,FALSE)="playing","In the squad","Not selected")</f>
        <v>Not selected</v>
      </c>
      <c r="J1251" t="str">
        <f>VLOOKUP(Table1[[#This Row],[Team]],Table2[],10,)</f>
        <v>Pot 4</v>
      </c>
      <c r="K1251" t="str">
        <f>VLOOKUP(Table1[[#This Row],[Team]],Table2[],11,)</f>
        <v>Group I</v>
      </c>
      <c r="L1251" s="1" t="b">
        <v>0</v>
      </c>
      <c r="M1251" s="17">
        <v>0.16</v>
      </c>
      <c r="N1251" s="9">
        <v>0.04</v>
      </c>
      <c r="O1251" s="9">
        <v>0.03</v>
      </c>
      <c r="P1251" s="9">
        <v>0.01</v>
      </c>
      <c r="Q1251" s="16">
        <v>0.01</v>
      </c>
      <c r="R1251" s="18" t="b">
        <v>0</v>
      </c>
      <c r="T1251" s="13"/>
    </row>
    <row r="1252" spans="1:20" ht="20.100000000000001" hidden="1" customHeight="1" x14ac:dyDescent="0.25">
      <c r="A1252">
        <v>1567</v>
      </c>
      <c r="B1252" t="s">
        <v>1257</v>
      </c>
      <c r="C1252" t="str">
        <f>VLOOKUP(Table1[[#This Row],[pID]],FIFAdata5626[],5,)</f>
        <v>Jussef Nasrawe</v>
      </c>
      <c r="D1252" s="11" t="e" cm="1" vm="63">
        <f t="array" aca="1" ref="D1252" ca="1">_xlfn.FIELDVALUE(Table1[[#This Row],[Team]],"image")</f>
        <v>#VALUE!</v>
      </c>
      <c r="E1252" t="e" vm="64">
        <v>#VALUE!</v>
      </c>
      <c r="F1252" t="str">
        <f>VLOOKUP(Table1[[#This Row],[pID]],FIFAdata5626[],7,FALSE)</f>
        <v>MID</v>
      </c>
      <c r="G1252" s="8">
        <v>44.000000000000007</v>
      </c>
      <c r="H1252">
        <f>VLOOKUP(Table1[[#This Row],[pID]],FIFAdata5626[],8,FALSE)</f>
        <v>4.4000000000000004</v>
      </c>
      <c r="I1252" s="14" t="str">
        <f>IF(VLOOKUP(Table1[[#This Row],[pID]],FIFAdata5626[],9,FALSE)="playing","In the squad","Not selected")</f>
        <v>Not selected</v>
      </c>
      <c r="J1252" t="str">
        <f>VLOOKUP(Table1[[#This Row],[Team]],Table2[],10,)</f>
        <v>Pot 4</v>
      </c>
      <c r="K1252" t="str">
        <f>VLOOKUP(Table1[[#This Row],[Team]],Table2[],11,)</f>
        <v>Group I</v>
      </c>
      <c r="L1252" s="1" t="b">
        <v>0</v>
      </c>
      <c r="M1252" s="17">
        <v>0.16</v>
      </c>
      <c r="N1252" s="9">
        <v>0.04</v>
      </c>
      <c r="O1252" s="9">
        <v>0.03</v>
      </c>
      <c r="P1252" s="9">
        <v>0.01</v>
      </c>
      <c r="Q1252" s="16">
        <v>0.01</v>
      </c>
      <c r="R1252" s="18" t="b">
        <v>0</v>
      </c>
      <c r="T1252" s="13"/>
    </row>
    <row r="1253" spans="1:20" ht="20.100000000000001" customHeight="1" thickBot="1" x14ac:dyDescent="0.3">
      <c r="A1253" s="20">
        <v>1126</v>
      </c>
      <c r="B1253" t="s">
        <v>932</v>
      </c>
      <c r="C1253" s="22" t="str">
        <f>VLOOKUP(Table1[[#This Row],[pID]],FIFAdata5626[],5,)</f>
        <v>Benjamin Nygren</v>
      </c>
      <c r="D1253" s="20" t="e" cm="1" vm="93">
        <f t="array" aca="1" ref="D1253" ca="1">_xlfn.FIELDVALUE(Table1[[#This Row],[Team]],"image")</f>
        <v>#VALUE!</v>
      </c>
      <c r="E1253" s="22" t="e" vm="94">
        <v>#VALUE!</v>
      </c>
      <c r="F1253" s="20" t="str">
        <f>VLOOKUP(Table1[[#This Row],[pID]],FIFAdata5626[],7,FALSE)</f>
        <v>FWD</v>
      </c>
      <c r="G1253" s="24">
        <v>46.666666666666664</v>
      </c>
      <c r="H1253" s="20">
        <f>VLOOKUP(Table1[[#This Row],[pID]],FIFAdata5626[],8,FALSE)</f>
        <v>4.9000000000000004</v>
      </c>
      <c r="I1253" s="30" t="str">
        <f>IF(VLOOKUP(Table1[[#This Row],[pID]],FIFAdata5626[],9,FALSE)="playing","In the squad","Not selected")</f>
        <v>In the squad</v>
      </c>
      <c r="J1253" s="20" t="str">
        <f>VLOOKUP(Table1[[#This Row],[Team]],Table2[],10,)</f>
        <v>Pot 4</v>
      </c>
      <c r="K1253" s="20" t="str">
        <f>VLOOKUP(Table1[[#This Row],[Team]],Table2[],11,)</f>
        <v>Group F</v>
      </c>
      <c r="L1253" s="1"/>
      <c r="M1253" s="40">
        <v>0.64</v>
      </c>
      <c r="N1253" s="41">
        <v>0.24</v>
      </c>
      <c r="O1253" s="41">
        <v>0.09</v>
      </c>
      <c r="P1253" s="41">
        <v>0.04</v>
      </c>
      <c r="Q1253" s="42">
        <v>0.01</v>
      </c>
      <c r="R1253" s="43" t="b">
        <v>0</v>
      </c>
      <c r="S1253" s="20"/>
      <c r="T1253" s="45"/>
    </row>
    <row r="1254" spans="1:20" ht="20.100000000000001" customHeight="1" x14ac:dyDescent="0.25">
      <c r="A1254" s="11">
        <v>1127</v>
      </c>
      <c r="B1254" t="s">
        <v>933</v>
      </c>
      <c r="C1254" s="21" t="str">
        <f>VLOOKUP(Table1[[#This Row],[pID]],FIFAdata5626[],5,)</f>
        <v>Gustaf Nilsson</v>
      </c>
      <c r="D1254" s="11" t="e" cm="1" vm="93">
        <f t="array" aca="1" ref="D1254" ca="1">_xlfn.FIELDVALUE(Table1[[#This Row],[Team]],"image")</f>
        <v>#VALUE!</v>
      </c>
      <c r="E1254" s="21" t="e" vm="94">
        <v>#VALUE!</v>
      </c>
      <c r="F1254" s="11" t="str">
        <f>VLOOKUP(Table1[[#This Row],[pID]],FIFAdata5626[],7,FALSE)</f>
        <v>FWD</v>
      </c>
      <c r="G1254" s="23">
        <v>46.666666666666664</v>
      </c>
      <c r="H1254" s="11">
        <f>VLOOKUP(Table1[[#This Row],[pID]],FIFAdata5626[],8,FALSE)</f>
        <v>4.9000000000000004</v>
      </c>
      <c r="I1254" s="28" t="str">
        <f>IF(VLOOKUP(Table1[[#This Row],[pID]],FIFAdata5626[],9,FALSE)="playing","In the squad","Not selected")</f>
        <v>In the squad</v>
      </c>
      <c r="J1254" s="11" t="str">
        <f>VLOOKUP(Table1[[#This Row],[Team]],Table2[],10,)</f>
        <v>Pot 4</v>
      </c>
      <c r="K1254" s="11" t="str">
        <f>VLOOKUP(Table1[[#This Row],[Team]],Table2[],11,)</f>
        <v>Group F</v>
      </c>
      <c r="L1254" s="1"/>
      <c r="M1254" s="36">
        <v>0.64</v>
      </c>
      <c r="N1254" s="37">
        <v>0.24</v>
      </c>
      <c r="O1254" s="37">
        <v>0.09</v>
      </c>
      <c r="P1254" s="37">
        <v>0.04</v>
      </c>
      <c r="Q1254" s="38">
        <v>0.01</v>
      </c>
      <c r="R1254" s="39" t="b">
        <v>0</v>
      </c>
      <c r="S1254" s="11"/>
      <c r="T1254" s="44"/>
    </row>
    <row r="1255" spans="1:20" ht="20.100000000000001" customHeight="1" x14ac:dyDescent="0.25">
      <c r="A1255" s="11">
        <v>1521</v>
      </c>
      <c r="B1255" t="s">
        <v>1211</v>
      </c>
      <c r="C1255" s="21" t="str">
        <f>VLOOKUP(Table1[[#This Row],[pID]],FIFAdata5626[],5,)</f>
        <v>Alexander Bernhardsson</v>
      </c>
      <c r="D1255" s="11" t="e" cm="1" vm="93">
        <f t="array" aca="1" ref="D1255" ca="1">_xlfn.FIELDVALUE(Table1[[#This Row],[Team]],"image")</f>
        <v>#VALUE!</v>
      </c>
      <c r="E1255" s="21" t="e" vm="94">
        <v>#VALUE!</v>
      </c>
      <c r="F1255" s="11" t="str">
        <f>VLOOKUP(Table1[[#This Row],[pID]],FIFAdata5626[],7,FALSE)</f>
        <v>FWD</v>
      </c>
      <c r="G1255" s="23">
        <v>46.666666666666664</v>
      </c>
      <c r="H1255" s="11">
        <f>VLOOKUP(Table1[[#This Row],[pID]],FIFAdata5626[],8,FALSE)</f>
        <v>4.9000000000000004</v>
      </c>
      <c r="I1255" s="28" t="str">
        <f>IF(VLOOKUP(Table1[[#This Row],[pID]],FIFAdata5626[],9,FALSE)="playing","In the squad","Not selected")</f>
        <v>In the squad</v>
      </c>
      <c r="J1255" s="11" t="str">
        <f>VLOOKUP(Table1[[#This Row],[Team]],Table2[],10,)</f>
        <v>Pot 4</v>
      </c>
      <c r="K1255" s="11" t="str">
        <f>VLOOKUP(Table1[[#This Row],[Team]],Table2[],11,)</f>
        <v>Group F</v>
      </c>
      <c r="L1255" s="1"/>
      <c r="M1255" s="36">
        <v>0.64</v>
      </c>
      <c r="N1255" s="37">
        <v>0.24</v>
      </c>
      <c r="O1255" s="37">
        <v>0.09</v>
      </c>
      <c r="P1255" s="37">
        <v>0.04</v>
      </c>
      <c r="Q1255" s="38">
        <v>0.01</v>
      </c>
      <c r="R1255" s="39" t="b">
        <v>0</v>
      </c>
      <c r="S1255" s="11"/>
      <c r="T1255" s="44"/>
    </row>
    <row r="1256" spans="1:20" ht="20.100000000000001" customHeight="1" x14ac:dyDescent="0.25">
      <c r="A1256" s="11">
        <v>1153</v>
      </c>
      <c r="B1256" t="s">
        <v>952</v>
      </c>
      <c r="C1256" s="21" t="str">
        <f>VLOOKUP(Table1[[#This Row],[pID]],FIFAdata5626[],5,)</f>
        <v>Gregor Kobel</v>
      </c>
      <c r="D1256" s="11" t="e" cm="1" vm="43">
        <f t="array" aca="1" ref="D1256" ca="1">_xlfn.FIELDVALUE(Table1[[#This Row],[Team]],"image")</f>
        <v>#VALUE!</v>
      </c>
      <c r="E1256" s="21" t="e" vm="44">
        <v>#VALUE!</v>
      </c>
      <c r="F1256" s="11" t="str">
        <f>VLOOKUP(Table1[[#This Row],[pID]],FIFAdata5626[],7,FALSE)</f>
        <v>GK</v>
      </c>
      <c r="G1256" s="23">
        <v>94</v>
      </c>
      <c r="H1256" s="11">
        <f>VLOOKUP(Table1[[#This Row],[pID]],FIFAdata5626[],8,FALSE)</f>
        <v>4.7</v>
      </c>
      <c r="I1256" s="28" t="str">
        <f>IF(VLOOKUP(Table1[[#This Row],[pID]],FIFAdata5626[],9,FALSE)="playing","In the squad","Not selected")</f>
        <v>In the squad</v>
      </c>
      <c r="J1256" s="11" t="str">
        <f>VLOOKUP(Table1[[#This Row],[Team]],Table2[],10,)</f>
        <v>Pot 2</v>
      </c>
      <c r="K1256" s="11" t="str">
        <f>VLOOKUP(Table1[[#This Row],[Team]],Table2[],11,)</f>
        <v>Group B</v>
      </c>
      <c r="L1256" s="1"/>
      <c r="M1256" s="36">
        <v>0.94</v>
      </c>
      <c r="N1256" s="37">
        <v>0.55000000000000004</v>
      </c>
      <c r="O1256" s="37">
        <v>0.22</v>
      </c>
      <c r="P1256" s="37">
        <v>7.0000000000000007E-2</v>
      </c>
      <c r="Q1256" s="38">
        <v>0.03</v>
      </c>
      <c r="R1256" s="39" t="b">
        <v>0</v>
      </c>
      <c r="S1256" s="11"/>
      <c r="T1256" s="44"/>
    </row>
    <row r="1257" spans="1:20" ht="20.100000000000001" customHeight="1" x14ac:dyDescent="0.25">
      <c r="A1257" s="11">
        <v>1154</v>
      </c>
      <c r="B1257" t="s">
        <v>953</v>
      </c>
      <c r="C1257" s="21" t="str">
        <f>VLOOKUP(Table1[[#This Row],[pID]],FIFAdata5626[],5,)</f>
        <v>Yvon Mvogo</v>
      </c>
      <c r="D1257" s="11" t="e" cm="1" vm="43">
        <f t="array" aca="1" ref="D1257" ca="1">_xlfn.FIELDVALUE(Table1[[#This Row],[Team]],"image")</f>
        <v>#VALUE!</v>
      </c>
      <c r="E1257" s="21" t="e" vm="44">
        <v>#VALUE!</v>
      </c>
      <c r="F1257" s="11" t="str">
        <f>VLOOKUP(Table1[[#This Row],[pID]],FIFAdata5626[],7,FALSE)</f>
        <v>GK</v>
      </c>
      <c r="G1257" s="23">
        <v>84.000000000000014</v>
      </c>
      <c r="H1257" s="11">
        <f>VLOOKUP(Table1[[#This Row],[pID]],FIFAdata5626[],8,FALSE)</f>
        <v>4.2</v>
      </c>
      <c r="I1257" s="28" t="str">
        <f>IF(VLOOKUP(Table1[[#This Row],[pID]],FIFAdata5626[],9,FALSE)="playing","In the squad","Not selected")</f>
        <v>In the squad</v>
      </c>
      <c r="J1257" s="11" t="str">
        <f>VLOOKUP(Table1[[#This Row],[Team]],Table2[],10,)</f>
        <v>Pot 2</v>
      </c>
      <c r="K1257" s="11" t="str">
        <f>VLOOKUP(Table1[[#This Row],[Team]],Table2[],11,)</f>
        <v>Group B</v>
      </c>
      <c r="L1257" s="1"/>
      <c r="M1257" s="36">
        <v>0.94</v>
      </c>
      <c r="N1257" s="37">
        <v>0.55000000000000004</v>
      </c>
      <c r="O1257" s="37">
        <v>0.22</v>
      </c>
      <c r="P1257" s="37">
        <v>7.0000000000000007E-2</v>
      </c>
      <c r="Q1257" s="38">
        <v>0.03</v>
      </c>
      <c r="R1257" s="39" t="b">
        <v>0</v>
      </c>
      <c r="S1257" s="11"/>
      <c r="T1257" s="44"/>
    </row>
    <row r="1258" spans="1:20" ht="20.100000000000001" customHeight="1" x14ac:dyDescent="0.25">
      <c r="A1258" s="11">
        <v>1155</v>
      </c>
      <c r="B1258" t="s">
        <v>954</v>
      </c>
      <c r="C1258" s="21" t="str">
        <f>VLOOKUP(Table1[[#This Row],[pID]],FIFAdata5626[],5,)</f>
        <v>Marvin Keller</v>
      </c>
      <c r="D1258" s="11" t="e" cm="1" vm="43">
        <f t="array" aca="1" ref="D1258" ca="1">_xlfn.FIELDVALUE(Table1[[#This Row],[Team]],"image")</f>
        <v>#VALUE!</v>
      </c>
      <c r="E1258" s="21" t="e" vm="44">
        <v>#VALUE!</v>
      </c>
      <c r="F1258" s="11" t="str">
        <f>VLOOKUP(Table1[[#This Row],[pID]],FIFAdata5626[],7,FALSE)</f>
        <v>GK</v>
      </c>
      <c r="G1258" s="23">
        <v>74</v>
      </c>
      <c r="H1258" s="11">
        <f>VLOOKUP(Table1[[#This Row],[pID]],FIFAdata5626[],8,FALSE)</f>
        <v>3.7</v>
      </c>
      <c r="I1258" s="28" t="str">
        <f>IF(VLOOKUP(Table1[[#This Row],[pID]],FIFAdata5626[],9,FALSE)="playing","In the squad","Not selected")</f>
        <v>In the squad</v>
      </c>
      <c r="J1258" s="11" t="str">
        <f>VLOOKUP(Table1[[#This Row],[Team]],Table2[],10,)</f>
        <v>Pot 2</v>
      </c>
      <c r="K1258" s="11" t="str">
        <f>VLOOKUP(Table1[[#This Row],[Team]],Table2[],11,)</f>
        <v>Group B</v>
      </c>
      <c r="L1258" s="1"/>
      <c r="M1258" s="36">
        <v>0.94</v>
      </c>
      <c r="N1258" s="37">
        <v>0.55000000000000004</v>
      </c>
      <c r="O1258" s="37">
        <v>0.22</v>
      </c>
      <c r="P1258" s="37">
        <v>7.0000000000000007E-2</v>
      </c>
      <c r="Q1258" s="38">
        <v>0.03</v>
      </c>
      <c r="R1258" s="39" t="b">
        <v>0</v>
      </c>
      <c r="S1258" s="11"/>
      <c r="T1258" s="44"/>
    </row>
    <row r="1259" spans="1:20" ht="20.100000000000001" customHeight="1" x14ac:dyDescent="0.25">
      <c r="A1259" s="11">
        <v>1142</v>
      </c>
      <c r="B1259" t="s">
        <v>942</v>
      </c>
      <c r="C1259" s="21" t="str">
        <f>VLOOKUP(Table1[[#This Row],[pID]],FIFAdata5626[],5,)</f>
        <v>Ricardo Rodríguez</v>
      </c>
      <c r="D1259" s="11" t="e" cm="1" vm="43">
        <f t="array" aca="1" ref="D1259" ca="1">_xlfn.FIELDVALUE(Table1[[#This Row],[Team]],"image")</f>
        <v>#VALUE!</v>
      </c>
      <c r="E1259" s="21" t="e" vm="44">
        <v>#VALUE!</v>
      </c>
      <c r="F1259" s="11" t="str">
        <f>VLOOKUP(Table1[[#This Row],[pID]],FIFAdata5626[],7,FALSE)</f>
        <v>DEF</v>
      </c>
      <c r="G1259" s="23">
        <v>75</v>
      </c>
      <c r="H1259" s="11">
        <f>VLOOKUP(Table1[[#This Row],[pID]],FIFAdata5626[],8,FALSE)</f>
        <v>4.5</v>
      </c>
      <c r="I1259" s="28" t="str">
        <f>IF(VLOOKUP(Table1[[#This Row],[pID]],FIFAdata5626[],9,FALSE)="playing","In the squad","Not selected")</f>
        <v>In the squad</v>
      </c>
      <c r="J1259" s="11" t="str">
        <f>VLOOKUP(Table1[[#This Row],[Team]],Table2[],10,)</f>
        <v>Pot 2</v>
      </c>
      <c r="K1259" s="11" t="str">
        <f>VLOOKUP(Table1[[#This Row],[Team]],Table2[],11,)</f>
        <v>Group B</v>
      </c>
      <c r="L1259" s="1"/>
      <c r="M1259" s="36">
        <v>0.94</v>
      </c>
      <c r="N1259" s="37">
        <v>0.55000000000000004</v>
      </c>
      <c r="O1259" s="37">
        <v>0.22</v>
      </c>
      <c r="P1259" s="37">
        <v>7.0000000000000007E-2</v>
      </c>
      <c r="Q1259" s="38">
        <v>0.03</v>
      </c>
      <c r="R1259" s="39" t="b">
        <v>0</v>
      </c>
      <c r="S1259" s="11"/>
      <c r="T1259" s="44"/>
    </row>
    <row r="1260" spans="1:20" ht="20.100000000000001" hidden="1" customHeight="1" x14ac:dyDescent="0.25">
      <c r="A1260">
        <v>1575</v>
      </c>
      <c r="B1260" t="s">
        <v>1265</v>
      </c>
      <c r="C1260" t="str">
        <f>VLOOKUP(Table1[[#This Row],[pID]],FIFAdata5626[],5,)</f>
        <v>Fahad Younis</v>
      </c>
      <c r="D1260" s="11" t="e" cm="1" vm="79">
        <f t="array" aca="1" ref="D1260" ca="1">_xlfn.FIELDVALUE(Table1[[#This Row],[Team]],"image")</f>
        <v>#VALUE!</v>
      </c>
      <c r="E1260" t="e" vm="80">
        <v>#VALUE!</v>
      </c>
      <c r="F1260" t="str">
        <f>VLOOKUP(Table1[[#This Row],[pID]],FIFAdata5626[],7,FALSE)</f>
        <v>GK</v>
      </c>
      <c r="G1260" s="8">
        <v>74</v>
      </c>
      <c r="H1260">
        <f>VLOOKUP(Table1[[#This Row],[pID]],FIFAdata5626[],8,FALSE)</f>
        <v>3.7</v>
      </c>
      <c r="I1260" s="14" t="str">
        <f>IF(VLOOKUP(Table1[[#This Row],[pID]],FIFAdata5626[],9,FALSE)="playing","In the squad","Not selected")</f>
        <v>Not selected</v>
      </c>
      <c r="J1260" t="str">
        <f>VLOOKUP(Table1[[#This Row],[Team]],Table2[],10,)</f>
        <v>Pot 3</v>
      </c>
      <c r="K1260" t="str">
        <f>VLOOKUP(Table1[[#This Row],[Team]],Table2[],11,)</f>
        <v>Group B</v>
      </c>
      <c r="L1260" s="1"/>
      <c r="M1260" s="17">
        <v>0.22</v>
      </c>
      <c r="N1260" s="9">
        <v>0.06</v>
      </c>
      <c r="O1260" s="9">
        <v>0.03</v>
      </c>
      <c r="P1260" s="9">
        <v>0.01</v>
      </c>
      <c r="Q1260" s="16">
        <v>0</v>
      </c>
      <c r="R1260" s="18" t="b">
        <v>0</v>
      </c>
      <c r="T1260" s="13"/>
    </row>
    <row r="1261" spans="1:20" ht="20.100000000000001" customHeight="1" x14ac:dyDescent="0.25">
      <c r="A1261" s="11">
        <v>1143</v>
      </c>
      <c r="B1261" t="s">
        <v>943</v>
      </c>
      <c r="C1261" s="21" t="str">
        <f>VLOOKUP(Table1[[#This Row],[pID]],FIFAdata5626[],5,)</f>
        <v>Nico Elvedi</v>
      </c>
      <c r="D1261" s="11" t="e" cm="1" vm="43">
        <f t="array" aca="1" ref="D1261" ca="1">_xlfn.FIELDVALUE(Table1[[#This Row],[Team]],"image")</f>
        <v>#VALUE!</v>
      </c>
      <c r="E1261" s="21" t="e" vm="44">
        <v>#VALUE!</v>
      </c>
      <c r="F1261" s="11" t="str">
        <f>VLOOKUP(Table1[[#This Row],[pID]],FIFAdata5626[],7,FALSE)</f>
        <v>DEF</v>
      </c>
      <c r="G1261" s="23">
        <v>71.666666666666671</v>
      </c>
      <c r="H1261" s="11">
        <f>VLOOKUP(Table1[[#This Row],[pID]],FIFAdata5626[],8,FALSE)</f>
        <v>4.3</v>
      </c>
      <c r="I1261" s="28" t="str">
        <f>IF(VLOOKUP(Table1[[#This Row],[pID]],FIFAdata5626[],9,FALSE)="playing","In the squad","Not selected")</f>
        <v>In the squad</v>
      </c>
      <c r="J1261" s="11" t="str">
        <f>VLOOKUP(Table1[[#This Row],[Team]],Table2[],10,)</f>
        <v>Pot 2</v>
      </c>
      <c r="K1261" s="11" t="str">
        <f>VLOOKUP(Table1[[#This Row],[Team]],Table2[],11,)</f>
        <v>Group B</v>
      </c>
      <c r="L1261" s="1"/>
      <c r="M1261" s="36">
        <v>0.94</v>
      </c>
      <c r="N1261" s="37">
        <v>0.55000000000000004</v>
      </c>
      <c r="O1261" s="37">
        <v>0.22</v>
      </c>
      <c r="P1261" s="37">
        <v>7.0000000000000007E-2</v>
      </c>
      <c r="Q1261" s="38">
        <v>0.03</v>
      </c>
      <c r="R1261" s="39" t="b">
        <v>0</v>
      </c>
      <c r="S1261" s="11"/>
      <c r="T1261" s="44"/>
    </row>
    <row r="1262" spans="1:20" ht="20.100000000000001" customHeight="1" x14ac:dyDescent="0.25">
      <c r="A1262" s="11">
        <v>1144</v>
      </c>
      <c r="B1262" t="s">
        <v>944</v>
      </c>
      <c r="C1262" s="21" t="str">
        <f>VLOOKUP(Table1[[#This Row],[pID]],FIFAdata5626[],5,)</f>
        <v>Silvan Widmer</v>
      </c>
      <c r="D1262" s="11" t="e" cm="1" vm="43">
        <f t="array" aca="1" ref="D1262" ca="1">_xlfn.FIELDVALUE(Table1[[#This Row],[Team]],"image")</f>
        <v>#VALUE!</v>
      </c>
      <c r="E1262" s="21" t="e" vm="44">
        <v>#VALUE!</v>
      </c>
      <c r="F1262" s="11" t="str">
        <f>VLOOKUP(Table1[[#This Row],[pID]],FIFAdata5626[],7,FALSE)</f>
        <v>DEF</v>
      </c>
      <c r="G1262" s="23">
        <v>70</v>
      </c>
      <c r="H1262" s="11">
        <f>VLOOKUP(Table1[[#This Row],[pID]],FIFAdata5626[],8,FALSE)</f>
        <v>4.2</v>
      </c>
      <c r="I1262" s="28" t="str">
        <f>IF(VLOOKUP(Table1[[#This Row],[pID]],FIFAdata5626[],9,FALSE)="playing","In the squad","Not selected")</f>
        <v>In the squad</v>
      </c>
      <c r="J1262" s="11" t="str">
        <f>VLOOKUP(Table1[[#This Row],[Team]],Table2[],10,)</f>
        <v>Pot 2</v>
      </c>
      <c r="K1262" s="11" t="str">
        <f>VLOOKUP(Table1[[#This Row],[Team]],Table2[],11,)</f>
        <v>Group B</v>
      </c>
      <c r="L1262" s="1"/>
      <c r="M1262" s="36">
        <v>0.94</v>
      </c>
      <c r="N1262" s="37">
        <v>0.55000000000000004</v>
      </c>
      <c r="O1262" s="37">
        <v>0.22</v>
      </c>
      <c r="P1262" s="37">
        <v>7.0000000000000007E-2</v>
      </c>
      <c r="Q1262" s="38">
        <v>0.03</v>
      </c>
      <c r="R1262" s="39" t="b">
        <v>0</v>
      </c>
      <c r="S1262" s="11"/>
      <c r="T1262" s="44"/>
    </row>
    <row r="1263" spans="1:20" ht="20.100000000000001" customHeight="1" x14ac:dyDescent="0.25">
      <c r="A1263" s="11">
        <v>1145</v>
      </c>
      <c r="B1263" t="s">
        <v>945</v>
      </c>
      <c r="C1263" s="21" t="str">
        <f>VLOOKUP(Table1[[#This Row],[pID]],FIFAdata5626[],5,)</f>
        <v>Miro Muheim</v>
      </c>
      <c r="D1263" s="11" t="e" cm="1" vm="43">
        <f t="array" aca="1" ref="D1263" ca="1">_xlfn.FIELDVALUE(Table1[[#This Row],[Team]],"image")</f>
        <v>#VALUE!</v>
      </c>
      <c r="E1263" s="21" t="e" vm="44">
        <v>#VALUE!</v>
      </c>
      <c r="F1263" s="11" t="str">
        <f>VLOOKUP(Table1[[#This Row],[pID]],FIFAdata5626[],7,FALSE)</f>
        <v>DEF</v>
      </c>
      <c r="G1263" s="23">
        <v>66.666666666666657</v>
      </c>
      <c r="H1263" s="11">
        <f>VLOOKUP(Table1[[#This Row],[pID]],FIFAdata5626[],8,FALSE)</f>
        <v>4</v>
      </c>
      <c r="I1263" s="29" t="str">
        <f>IF(VLOOKUP(Table1[[#This Row],[pID]],FIFAdata5626[],9,FALSE)="playing","In the squad","Not selected")</f>
        <v>In the squad</v>
      </c>
      <c r="J1263" s="11" t="str">
        <f>VLOOKUP(Table1[[#This Row],[Team]],Table2[],10,)</f>
        <v>Pot 2</v>
      </c>
      <c r="K1263" s="11" t="str">
        <f>VLOOKUP(Table1[[#This Row],[Team]],Table2[],11,)</f>
        <v>Group B</v>
      </c>
      <c r="L1263" s="2"/>
      <c r="M1263" s="36">
        <v>0.94</v>
      </c>
      <c r="N1263" s="37">
        <v>0.55000000000000004</v>
      </c>
      <c r="O1263" s="37">
        <v>0.22</v>
      </c>
      <c r="P1263" s="37">
        <v>7.0000000000000007E-2</v>
      </c>
      <c r="Q1263" s="38">
        <v>0.03</v>
      </c>
      <c r="R1263" s="39" t="b">
        <v>0</v>
      </c>
      <c r="S1263" s="11"/>
      <c r="T1263" s="44"/>
    </row>
    <row r="1264" spans="1:20" ht="20.100000000000001" customHeight="1" x14ac:dyDescent="0.25">
      <c r="A1264" s="11">
        <v>1146</v>
      </c>
      <c r="B1264" t="s">
        <v>946</v>
      </c>
      <c r="C1264" s="21" t="str">
        <f>VLOOKUP(Table1[[#This Row],[pID]],FIFAdata5626[],5,)</f>
        <v>Eray Cömert</v>
      </c>
      <c r="D1264" s="11" t="e" cm="1" vm="43">
        <f t="array" aca="1" ref="D1264" ca="1">_xlfn.FIELDVALUE(Table1[[#This Row],[Team]],"image")</f>
        <v>#VALUE!</v>
      </c>
      <c r="E1264" s="21" t="e" vm="44">
        <v>#VALUE!</v>
      </c>
      <c r="F1264" s="11" t="str">
        <f>VLOOKUP(Table1[[#This Row],[pID]],FIFAdata5626[],7,FALSE)</f>
        <v>DEF</v>
      </c>
      <c r="G1264" s="23">
        <v>65</v>
      </c>
      <c r="H1264" s="11">
        <f>VLOOKUP(Table1[[#This Row],[pID]],FIFAdata5626[],8,FALSE)</f>
        <v>3.9</v>
      </c>
      <c r="I1264" s="28" t="str">
        <f>IF(VLOOKUP(Table1[[#This Row],[pID]],FIFAdata5626[],9,FALSE)="playing","In the squad","Not selected")</f>
        <v>In the squad</v>
      </c>
      <c r="J1264" s="11" t="str">
        <f>VLOOKUP(Table1[[#This Row],[Team]],Table2[],10,)</f>
        <v>Pot 2</v>
      </c>
      <c r="K1264" s="11" t="str">
        <f>VLOOKUP(Table1[[#This Row],[Team]],Table2[],11,)</f>
        <v>Group B</v>
      </c>
      <c r="L1264" s="1"/>
      <c r="M1264" s="36">
        <v>0.94</v>
      </c>
      <c r="N1264" s="37">
        <v>0.55000000000000004</v>
      </c>
      <c r="O1264" s="37">
        <v>0.22</v>
      </c>
      <c r="P1264" s="37">
        <v>7.0000000000000007E-2</v>
      </c>
      <c r="Q1264" s="38">
        <v>0.03</v>
      </c>
      <c r="R1264" s="39" t="b">
        <v>0</v>
      </c>
      <c r="S1264" s="11"/>
      <c r="T1264" s="44"/>
    </row>
    <row r="1265" spans="1:20" ht="20.100000000000001" customHeight="1" x14ac:dyDescent="0.25">
      <c r="A1265" s="11">
        <v>1147</v>
      </c>
      <c r="B1265" t="s">
        <v>947</v>
      </c>
      <c r="C1265" s="21" t="str">
        <f>VLOOKUP(Table1[[#This Row],[pID]],FIFAdata5626[],5,)</f>
        <v>Aurèle Amenda</v>
      </c>
      <c r="D1265" s="11" t="e" cm="1" vm="43">
        <f t="array" aca="1" ref="D1265" ca="1">_xlfn.FIELDVALUE(Table1[[#This Row],[Team]],"image")</f>
        <v>#VALUE!</v>
      </c>
      <c r="E1265" s="21" t="e" vm="44">
        <v>#VALUE!</v>
      </c>
      <c r="F1265" s="11" t="str">
        <f>VLOOKUP(Table1[[#This Row],[pID]],FIFAdata5626[],7,FALSE)</f>
        <v>DEF</v>
      </c>
      <c r="G1265" s="23">
        <v>61.666666666666671</v>
      </c>
      <c r="H1265" s="11">
        <f>VLOOKUP(Table1[[#This Row],[pID]],FIFAdata5626[],8,FALSE)</f>
        <v>3.7</v>
      </c>
      <c r="I1265" s="28" t="str">
        <f>IF(VLOOKUP(Table1[[#This Row],[pID]],FIFAdata5626[],9,FALSE)="playing","In the squad","Not selected")</f>
        <v>In the squad</v>
      </c>
      <c r="J1265" s="11" t="str">
        <f>VLOOKUP(Table1[[#This Row],[Team]],Table2[],10,)</f>
        <v>Pot 2</v>
      </c>
      <c r="K1265" s="11" t="str">
        <f>VLOOKUP(Table1[[#This Row],[Team]],Table2[],11,)</f>
        <v>Group B</v>
      </c>
      <c r="L1265" s="1"/>
      <c r="M1265" s="36">
        <v>0.94</v>
      </c>
      <c r="N1265" s="37">
        <v>0.55000000000000004</v>
      </c>
      <c r="O1265" s="37">
        <v>0.22</v>
      </c>
      <c r="P1265" s="37">
        <v>7.0000000000000007E-2</v>
      </c>
      <c r="Q1265" s="38">
        <v>0.03</v>
      </c>
      <c r="R1265" s="39" t="b">
        <v>0</v>
      </c>
      <c r="S1265" s="11"/>
      <c r="T1265" s="44"/>
    </row>
    <row r="1266" spans="1:20" ht="20.100000000000001" customHeight="1" x14ac:dyDescent="0.25">
      <c r="A1266" s="11">
        <v>1148</v>
      </c>
      <c r="B1266" t="s">
        <v>948</v>
      </c>
      <c r="C1266" s="21" t="str">
        <f>VLOOKUP(Table1[[#This Row],[pID]],FIFAdata5626[],5,)</f>
        <v>Luca Jaquez</v>
      </c>
      <c r="D1266" s="11" t="e" cm="1" vm="43">
        <f t="array" aca="1" ref="D1266" ca="1">_xlfn.FIELDVALUE(Table1[[#This Row],[Team]],"image")</f>
        <v>#VALUE!</v>
      </c>
      <c r="E1266" s="21" t="e" vm="44">
        <v>#VALUE!</v>
      </c>
      <c r="F1266" s="11" t="str">
        <f>VLOOKUP(Table1[[#This Row],[pID]],FIFAdata5626[],7,FALSE)</f>
        <v>DEF</v>
      </c>
      <c r="G1266" s="23">
        <v>58.333333333333336</v>
      </c>
      <c r="H1266" s="11">
        <f>VLOOKUP(Table1[[#This Row],[pID]],FIFAdata5626[],8,FALSE)</f>
        <v>3.5</v>
      </c>
      <c r="I1266" s="28" t="str">
        <f>IF(VLOOKUP(Table1[[#This Row],[pID]],FIFAdata5626[],9,FALSE)="playing","In the squad","Not selected")</f>
        <v>In the squad</v>
      </c>
      <c r="J1266" s="11" t="str">
        <f>VLOOKUP(Table1[[#This Row],[Team]],Table2[],10,)</f>
        <v>Pot 2</v>
      </c>
      <c r="K1266" s="11" t="str">
        <f>VLOOKUP(Table1[[#This Row],[Team]],Table2[],11,)</f>
        <v>Group B</v>
      </c>
      <c r="L1266" s="1"/>
      <c r="M1266" s="36">
        <v>0.94</v>
      </c>
      <c r="N1266" s="37">
        <v>0.55000000000000004</v>
      </c>
      <c r="O1266" s="37">
        <v>0.22</v>
      </c>
      <c r="P1266" s="37">
        <v>7.0000000000000007E-2</v>
      </c>
      <c r="Q1266" s="38">
        <v>0.03</v>
      </c>
      <c r="R1266" s="39" t="b">
        <v>0</v>
      </c>
      <c r="S1266" s="11"/>
      <c r="T1266" s="44"/>
    </row>
    <row r="1267" spans="1:20" ht="20.100000000000001" customHeight="1" x14ac:dyDescent="0.25">
      <c r="A1267" s="11">
        <v>1158</v>
      </c>
      <c r="B1267" t="s">
        <v>957</v>
      </c>
      <c r="C1267" s="21" t="str">
        <f>VLOOKUP(Table1[[#This Row],[pID]],FIFAdata5626[],5,)</f>
        <v>Rubén Vargas</v>
      </c>
      <c r="D1267" s="11" t="e" cm="1" vm="43">
        <f t="array" aca="1" ref="D1267" ca="1">_xlfn.FIELDVALUE(Table1[[#This Row],[Team]],"image")</f>
        <v>#VALUE!</v>
      </c>
      <c r="E1267" s="21" t="e" vm="44">
        <v>#VALUE!</v>
      </c>
      <c r="F1267" s="11" t="str">
        <f>VLOOKUP(Table1[[#This Row],[pID]],FIFAdata5626[],7,FALSE)</f>
        <v>MID</v>
      </c>
      <c r="G1267" s="23">
        <v>68</v>
      </c>
      <c r="H1267" s="11">
        <f>VLOOKUP(Table1[[#This Row],[pID]],FIFAdata5626[],8,FALSE)</f>
        <v>6.8</v>
      </c>
      <c r="I1267" s="28" t="str">
        <f>IF(VLOOKUP(Table1[[#This Row],[pID]],FIFAdata5626[],9,FALSE)="playing","In the squad","Not selected")</f>
        <v>In the squad</v>
      </c>
      <c r="J1267" s="11" t="str">
        <f>VLOOKUP(Table1[[#This Row],[Team]],Table2[],10,)</f>
        <v>Pot 2</v>
      </c>
      <c r="K1267" s="11" t="str">
        <f>VLOOKUP(Table1[[#This Row],[Team]],Table2[],11,)</f>
        <v>Group B</v>
      </c>
      <c r="L1267" s="1"/>
      <c r="M1267" s="36">
        <v>0.94</v>
      </c>
      <c r="N1267" s="37">
        <v>0.55000000000000004</v>
      </c>
      <c r="O1267" s="37">
        <v>0.22</v>
      </c>
      <c r="P1267" s="37">
        <v>7.0000000000000007E-2</v>
      </c>
      <c r="Q1267" s="38">
        <v>0.03</v>
      </c>
      <c r="R1267" s="39" t="b">
        <v>0</v>
      </c>
      <c r="S1267" s="11"/>
      <c r="T1267" s="44"/>
    </row>
    <row r="1268" spans="1:20" ht="20.100000000000001" customHeight="1" x14ac:dyDescent="0.25">
      <c r="A1268" s="11">
        <v>1135</v>
      </c>
      <c r="B1268" t="s">
        <v>936</v>
      </c>
      <c r="C1268" s="21" t="str">
        <f>VLOOKUP(Table1[[#This Row],[pID]],FIFAdata5626[],5,)</f>
        <v>Granit Xhaka</v>
      </c>
      <c r="D1268" s="11" t="e" cm="1" vm="43">
        <f t="array" aca="1" ref="D1268" ca="1">_xlfn.FIELDVALUE(Table1[[#This Row],[Team]],"image")</f>
        <v>#VALUE!</v>
      </c>
      <c r="E1268" s="21" t="e" vm="44">
        <v>#VALUE!</v>
      </c>
      <c r="F1268" s="11" t="str">
        <f>VLOOKUP(Table1[[#This Row],[pID]],FIFAdata5626[],7,FALSE)</f>
        <v>MID</v>
      </c>
      <c r="G1268" s="23">
        <v>62</v>
      </c>
      <c r="H1268" s="11">
        <f>VLOOKUP(Table1[[#This Row],[pID]],FIFAdata5626[],8,FALSE)</f>
        <v>6.2</v>
      </c>
      <c r="I1268" s="28" t="str">
        <f>IF(VLOOKUP(Table1[[#This Row],[pID]],FIFAdata5626[],9,FALSE)="playing","In the squad","Not selected")</f>
        <v>In the squad</v>
      </c>
      <c r="J1268" s="11" t="str">
        <f>VLOOKUP(Table1[[#This Row],[Team]],Table2[],10,)</f>
        <v>Pot 2</v>
      </c>
      <c r="K1268" s="11" t="str">
        <f>VLOOKUP(Table1[[#This Row],[Team]],Table2[],11,)</f>
        <v>Group B</v>
      </c>
      <c r="L1268" s="1"/>
      <c r="M1268" s="36">
        <v>0.94</v>
      </c>
      <c r="N1268" s="37">
        <v>0.55000000000000004</v>
      </c>
      <c r="O1268" s="37">
        <v>0.22</v>
      </c>
      <c r="P1268" s="37">
        <v>7.0000000000000007E-2</v>
      </c>
      <c r="Q1268" s="38">
        <v>0.03</v>
      </c>
      <c r="R1268" s="39" t="b">
        <v>0</v>
      </c>
      <c r="S1268" s="11"/>
      <c r="T1268" s="44"/>
    </row>
    <row r="1269" spans="1:20" ht="20.100000000000001" hidden="1" customHeight="1" x14ac:dyDescent="0.25">
      <c r="A1269">
        <v>1584</v>
      </c>
      <c r="B1269" t="s">
        <v>1274</v>
      </c>
      <c r="C1269" t="str">
        <f>VLOOKUP(Table1[[#This Row],[pID]],FIFAdata5626[],5,)</f>
        <v>Ersin Destanoglu</v>
      </c>
      <c r="D1269" s="11" t="e" cm="1" vm="83">
        <f t="array" aca="1" ref="D1269" ca="1">_xlfn.FIELDVALUE(Table1[[#This Row],[Team]],"image")</f>
        <v>#VALUE!</v>
      </c>
      <c r="E1269" t="e" vm="84">
        <v>#VALUE!</v>
      </c>
      <c r="F1269" t="str">
        <f>VLOOKUP(Table1[[#This Row],[pID]],FIFAdata5626[],7,FALSE)</f>
        <v>GK</v>
      </c>
      <c r="G1269" s="8">
        <v>80</v>
      </c>
      <c r="H1269">
        <f>VLOOKUP(Table1[[#This Row],[pID]],FIFAdata5626[],8,FALSE)</f>
        <v>4</v>
      </c>
      <c r="I1269" s="15" t="str">
        <f>IF(VLOOKUP(Table1[[#This Row],[pID]],FIFAdata5626[],9,FALSE)="playing","In the squad","Not selected")</f>
        <v>Not selected</v>
      </c>
      <c r="J1269" t="str">
        <f>VLOOKUP(Table1[[#This Row],[Team]],Table2[],10,)</f>
        <v>Pot 4</v>
      </c>
      <c r="K1269" t="str">
        <f>VLOOKUP(Table1[[#This Row],[Team]],Table2[],11,)</f>
        <v>Group D</v>
      </c>
      <c r="L1269" s="2"/>
      <c r="M1269" s="17">
        <v>0.8</v>
      </c>
      <c r="N1269" s="9">
        <v>0.44</v>
      </c>
      <c r="O1269" s="9">
        <v>0.18</v>
      </c>
      <c r="P1269" s="9">
        <v>7.0000000000000007E-2</v>
      </c>
      <c r="Q1269" s="16">
        <v>0.04</v>
      </c>
      <c r="R1269" s="18" t="b">
        <v>0</v>
      </c>
      <c r="T1269" s="13"/>
    </row>
    <row r="1270" spans="1:20" ht="20.100000000000001" hidden="1" customHeight="1" x14ac:dyDescent="0.25">
      <c r="A1270">
        <v>1585</v>
      </c>
      <c r="B1270" t="s">
        <v>1275</v>
      </c>
      <c r="C1270" t="str">
        <f>VLOOKUP(Table1[[#This Row],[pID]],FIFAdata5626[],5,)</f>
        <v>Yusuf Akçiçek</v>
      </c>
      <c r="D1270" s="11" t="e" cm="1" vm="83">
        <f t="array" aca="1" ref="D1270" ca="1">_xlfn.FIELDVALUE(Table1[[#This Row],[Team]],"image")</f>
        <v>#VALUE!</v>
      </c>
      <c r="E1270" t="e" vm="84">
        <v>#VALUE!</v>
      </c>
      <c r="F1270" t="str">
        <f>VLOOKUP(Table1[[#This Row],[pID]],FIFAdata5626[],7,FALSE)</f>
        <v>DEF</v>
      </c>
      <c r="G1270" s="8">
        <v>66.666666666666657</v>
      </c>
      <c r="H1270">
        <f>VLOOKUP(Table1[[#This Row],[pID]],FIFAdata5626[],8,FALSE)</f>
        <v>4</v>
      </c>
      <c r="I1270" s="15" t="str">
        <f>IF(VLOOKUP(Table1[[#This Row],[pID]],FIFAdata5626[],9,FALSE)="playing","In the squad","Not selected")</f>
        <v>Not selected</v>
      </c>
      <c r="J1270" t="str">
        <f>VLOOKUP(Table1[[#This Row],[Team]],Table2[],10,)</f>
        <v>Pot 4</v>
      </c>
      <c r="K1270" t="str">
        <f>VLOOKUP(Table1[[#This Row],[Team]],Table2[],11,)</f>
        <v>Group D</v>
      </c>
      <c r="L1270" s="2"/>
      <c r="M1270" s="17">
        <v>0.8</v>
      </c>
      <c r="N1270" s="9">
        <v>0.44</v>
      </c>
      <c r="O1270" s="9">
        <v>0.18</v>
      </c>
      <c r="P1270" s="9">
        <v>7.0000000000000007E-2</v>
      </c>
      <c r="Q1270" s="16">
        <v>0.04</v>
      </c>
      <c r="R1270" s="18" t="b">
        <v>0</v>
      </c>
      <c r="T1270" s="13"/>
    </row>
    <row r="1271" spans="1:20" ht="20.100000000000001" customHeight="1" x14ac:dyDescent="0.25">
      <c r="A1271" s="11">
        <v>1140</v>
      </c>
      <c r="B1271" t="s">
        <v>940</v>
      </c>
      <c r="C1271" s="21" t="str">
        <f>VLOOKUP(Table1[[#This Row],[pID]],FIFAdata5626[],5,)</f>
        <v>Fabian Rieder</v>
      </c>
      <c r="D1271" s="11" t="e" cm="1" vm="43">
        <f t="array" aca="1" ref="D1271" ca="1">_xlfn.FIELDVALUE(Table1[[#This Row],[Team]],"image")</f>
        <v>#VALUE!</v>
      </c>
      <c r="E1271" s="21" t="e" vm="44">
        <v>#VALUE!</v>
      </c>
      <c r="F1271" s="11" t="str">
        <f>VLOOKUP(Table1[[#This Row],[pID]],FIFAdata5626[],7,FALSE)</f>
        <v>MID</v>
      </c>
      <c r="G1271" s="23">
        <v>62</v>
      </c>
      <c r="H1271" s="11">
        <f>VLOOKUP(Table1[[#This Row],[pID]],FIFAdata5626[],8,FALSE)</f>
        <v>6.2</v>
      </c>
      <c r="I1271" s="28" t="str">
        <f>IF(VLOOKUP(Table1[[#This Row],[pID]],FIFAdata5626[],9,FALSE)="playing","In the squad","Not selected")</f>
        <v>In the squad</v>
      </c>
      <c r="J1271" s="11" t="str">
        <f>VLOOKUP(Table1[[#This Row],[Team]],Table2[],10,)</f>
        <v>Pot 2</v>
      </c>
      <c r="K1271" s="11" t="str">
        <f>VLOOKUP(Table1[[#This Row],[Team]],Table2[],11,)</f>
        <v>Group B</v>
      </c>
      <c r="L1271" s="1"/>
      <c r="M1271" s="36">
        <v>0.94</v>
      </c>
      <c r="N1271" s="37">
        <v>0.55000000000000004</v>
      </c>
      <c r="O1271" s="37">
        <v>0.22</v>
      </c>
      <c r="P1271" s="37">
        <v>7.0000000000000007E-2</v>
      </c>
      <c r="Q1271" s="38">
        <v>0.03</v>
      </c>
      <c r="R1271" s="39" t="b">
        <v>0</v>
      </c>
      <c r="S1271" s="11"/>
      <c r="T1271" s="44"/>
    </row>
    <row r="1272" spans="1:20" ht="20.100000000000001" hidden="1" customHeight="1" x14ac:dyDescent="0.25">
      <c r="A1272">
        <v>1587</v>
      </c>
      <c r="B1272" t="s">
        <v>1277</v>
      </c>
      <c r="C1272" t="str">
        <f>VLOOKUP(Table1[[#This Row],[pID]],FIFAdata5626[],5,)</f>
        <v>Aral Simsir</v>
      </c>
      <c r="D1272" s="11" t="e" cm="1" vm="83">
        <f t="array" aca="1" ref="D1272" ca="1">_xlfn.FIELDVALUE(Table1[[#This Row],[Team]],"image")</f>
        <v>#VALUE!</v>
      </c>
      <c r="E1272" t="e" vm="84">
        <v>#VALUE!</v>
      </c>
      <c r="F1272" t="str">
        <f>VLOOKUP(Table1[[#This Row],[pID]],FIFAdata5626[],7,FALSE)</f>
        <v>MID</v>
      </c>
      <c r="G1272" s="8">
        <v>47</v>
      </c>
      <c r="H1272">
        <f>VLOOKUP(Table1[[#This Row],[pID]],FIFAdata5626[],8,FALSE)</f>
        <v>4.7</v>
      </c>
      <c r="I1272" s="14" t="str">
        <f>IF(VLOOKUP(Table1[[#This Row],[pID]],FIFAdata5626[],9,FALSE)="playing","In the squad","Not selected")</f>
        <v>Not selected</v>
      </c>
      <c r="J1272" t="str">
        <f>VLOOKUP(Table1[[#This Row],[Team]],Table2[],10,)</f>
        <v>Pot 4</v>
      </c>
      <c r="K1272" t="str">
        <f>VLOOKUP(Table1[[#This Row],[Team]],Table2[],11,)</f>
        <v>Group D</v>
      </c>
      <c r="L1272" s="1"/>
      <c r="M1272" s="17">
        <v>0.8</v>
      </c>
      <c r="N1272" s="9">
        <v>0.44</v>
      </c>
      <c r="O1272" s="9">
        <v>0.18</v>
      </c>
      <c r="P1272" s="9">
        <v>7.0000000000000007E-2</v>
      </c>
      <c r="Q1272" s="16">
        <v>0.04</v>
      </c>
      <c r="R1272" s="18" t="b">
        <v>0</v>
      </c>
      <c r="T1272" s="13"/>
    </row>
    <row r="1273" spans="1:20" ht="20.100000000000001" hidden="1" customHeight="1" x14ac:dyDescent="0.25">
      <c r="A1273">
        <v>1588</v>
      </c>
      <c r="B1273" t="s">
        <v>1278</v>
      </c>
      <c r="C1273" t="str">
        <f>VLOOKUP(Table1[[#This Row],[pID]],FIFAdata5626[],5,)</f>
        <v>Demir Ege Tiknaz</v>
      </c>
      <c r="D1273" s="11" t="e" cm="1" vm="83">
        <f t="array" aca="1" ref="D1273" ca="1">_xlfn.FIELDVALUE(Table1[[#This Row],[Team]],"image")</f>
        <v>#VALUE!</v>
      </c>
      <c r="E1273" t="e" vm="84">
        <v>#VALUE!</v>
      </c>
      <c r="F1273" t="str">
        <f>VLOOKUP(Table1[[#This Row],[pID]],FIFAdata5626[],7,FALSE)</f>
        <v>MID</v>
      </c>
      <c r="G1273" s="8">
        <v>44.000000000000007</v>
      </c>
      <c r="H1273">
        <f>VLOOKUP(Table1[[#This Row],[pID]],FIFAdata5626[],8,FALSE)</f>
        <v>4.4000000000000004</v>
      </c>
      <c r="I1273" s="14" t="str">
        <f>IF(VLOOKUP(Table1[[#This Row],[pID]],FIFAdata5626[],9,FALSE)="playing","In the squad","Not selected")</f>
        <v>Not selected</v>
      </c>
      <c r="J1273" t="str">
        <f>VLOOKUP(Table1[[#This Row],[Team]],Table2[],10,)</f>
        <v>Pot 4</v>
      </c>
      <c r="K1273" t="str">
        <f>VLOOKUP(Table1[[#This Row],[Team]],Table2[],11,)</f>
        <v>Group D</v>
      </c>
      <c r="L1273" s="1"/>
      <c r="M1273" s="17">
        <v>0.8</v>
      </c>
      <c r="N1273" s="9">
        <v>0.44</v>
      </c>
      <c r="O1273" s="9">
        <v>0.18</v>
      </c>
      <c r="P1273" s="9">
        <v>7.0000000000000007E-2</v>
      </c>
      <c r="Q1273" s="16">
        <v>0.04</v>
      </c>
      <c r="R1273" s="18" t="b">
        <v>0</v>
      </c>
      <c r="T1273" s="13"/>
    </row>
    <row r="1274" spans="1:20" ht="20.100000000000001" customHeight="1" x14ac:dyDescent="0.25">
      <c r="A1274" s="11">
        <v>1156</v>
      </c>
      <c r="B1274" t="s">
        <v>955</v>
      </c>
      <c r="C1274" s="21" t="str">
        <f>VLOOKUP(Table1[[#This Row],[pID]],FIFAdata5626[],5,)</f>
        <v>Djibril Sow</v>
      </c>
      <c r="D1274" s="11" t="e" cm="1" vm="43">
        <f t="array" aca="1" ref="D1274" ca="1">_xlfn.FIELDVALUE(Table1[[#This Row],[Team]],"image")</f>
        <v>#VALUE!</v>
      </c>
      <c r="E1274" s="21" t="e" vm="44">
        <v>#VALUE!</v>
      </c>
      <c r="F1274" s="11" t="str">
        <f>VLOOKUP(Table1[[#This Row],[pID]],FIFAdata5626[],7,FALSE)</f>
        <v>MID</v>
      </c>
      <c r="G1274" s="23">
        <v>61</v>
      </c>
      <c r="H1274" s="11">
        <f>VLOOKUP(Table1[[#This Row],[pID]],FIFAdata5626[],8,FALSE)</f>
        <v>6.1</v>
      </c>
      <c r="I1274" s="28" t="str">
        <f>IF(VLOOKUP(Table1[[#This Row],[pID]],FIFAdata5626[],9,FALSE)="playing","In the squad","Not selected")</f>
        <v>In the squad</v>
      </c>
      <c r="J1274" s="11" t="str">
        <f>VLOOKUP(Table1[[#This Row],[Team]],Table2[],10,)</f>
        <v>Pot 2</v>
      </c>
      <c r="K1274" s="11" t="str">
        <f>VLOOKUP(Table1[[#This Row],[Team]],Table2[],11,)</f>
        <v>Group B</v>
      </c>
      <c r="L1274" s="1"/>
      <c r="M1274" s="36">
        <v>0.94</v>
      </c>
      <c r="N1274" s="37">
        <v>0.55000000000000004</v>
      </c>
      <c r="O1274" s="37">
        <v>0.22</v>
      </c>
      <c r="P1274" s="37">
        <v>7.0000000000000007E-2</v>
      </c>
      <c r="Q1274" s="38">
        <v>0.03</v>
      </c>
      <c r="R1274" s="39" t="b">
        <v>0</v>
      </c>
      <c r="S1274" s="11"/>
      <c r="T1274" s="44"/>
    </row>
    <row r="1275" spans="1:20" ht="20.100000000000001" hidden="1" customHeight="1" x14ac:dyDescent="0.25">
      <c r="A1275">
        <v>1590</v>
      </c>
      <c r="B1275" t="s">
        <v>1280</v>
      </c>
      <c r="C1275" t="str">
        <f>VLOOKUP(Table1[[#This Row],[pID]],FIFAdata5626[],5,)</f>
        <v>Yusuf Sari</v>
      </c>
      <c r="D1275" s="11" t="e" cm="1" vm="83">
        <f t="array" aca="1" ref="D1275" ca="1">_xlfn.FIELDVALUE(Table1[[#This Row],[Team]],"image")</f>
        <v>#VALUE!</v>
      </c>
      <c r="E1275" t="e" vm="84">
        <v>#VALUE!</v>
      </c>
      <c r="F1275" t="str">
        <f>VLOOKUP(Table1[[#This Row],[pID]],FIFAdata5626[],7,FALSE)</f>
        <v>MID</v>
      </c>
      <c r="G1275" s="8">
        <v>50</v>
      </c>
      <c r="H1275">
        <f>VLOOKUP(Table1[[#This Row],[pID]],FIFAdata5626[],8,FALSE)</f>
        <v>5</v>
      </c>
      <c r="I1275" s="15" t="str">
        <f>IF(VLOOKUP(Table1[[#This Row],[pID]],FIFAdata5626[],9,FALSE)="playing","In the squad","Not selected")</f>
        <v>Not selected</v>
      </c>
      <c r="J1275" t="str">
        <f>VLOOKUP(Table1[[#This Row],[Team]],Table2[],10,)</f>
        <v>Pot 4</v>
      </c>
      <c r="K1275" t="str">
        <f>VLOOKUP(Table1[[#This Row],[Team]],Table2[],11,)</f>
        <v>Group D</v>
      </c>
      <c r="L1275" s="2"/>
      <c r="M1275" s="17">
        <v>0.8</v>
      </c>
      <c r="N1275" s="9">
        <v>0.44</v>
      </c>
      <c r="O1275" s="9">
        <v>0.18</v>
      </c>
      <c r="P1275" s="9">
        <v>7.0000000000000007E-2</v>
      </c>
      <c r="Q1275" s="16">
        <v>0.04</v>
      </c>
      <c r="R1275" s="18" t="b">
        <v>0</v>
      </c>
      <c r="T1275" s="13"/>
    </row>
    <row r="1276" spans="1:20" ht="20.100000000000001" customHeight="1" x14ac:dyDescent="0.25">
      <c r="A1276" s="11">
        <v>1157</v>
      </c>
      <c r="B1276" t="s">
        <v>956</v>
      </c>
      <c r="C1276" s="21" t="str">
        <f>VLOOKUP(Table1[[#This Row],[pID]],FIFAdata5626[],5,)</f>
        <v>Denis Zakaria</v>
      </c>
      <c r="D1276" s="11" t="e" cm="1" vm="43">
        <f t="array" aca="1" ref="D1276" ca="1">_xlfn.FIELDVALUE(Table1[[#This Row],[Team]],"image")</f>
        <v>#VALUE!</v>
      </c>
      <c r="E1276" s="21" t="e" vm="44">
        <v>#VALUE!</v>
      </c>
      <c r="F1276" s="11" t="str">
        <f>VLOOKUP(Table1[[#This Row],[pID]],FIFAdata5626[],7,FALSE)</f>
        <v>MID</v>
      </c>
      <c r="G1276" s="23">
        <v>61</v>
      </c>
      <c r="H1276" s="11">
        <f>VLOOKUP(Table1[[#This Row],[pID]],FIFAdata5626[],8,FALSE)</f>
        <v>6.1</v>
      </c>
      <c r="I1276" s="28" t="str">
        <f>IF(VLOOKUP(Table1[[#This Row],[pID]],FIFAdata5626[],9,FALSE)="playing","In the squad","Not selected")</f>
        <v>In the squad</v>
      </c>
      <c r="J1276" s="11" t="str">
        <f>VLOOKUP(Table1[[#This Row],[Team]],Table2[],10,)</f>
        <v>Pot 2</v>
      </c>
      <c r="K1276" s="11" t="str">
        <f>VLOOKUP(Table1[[#This Row],[Team]],Table2[],11,)</f>
        <v>Group B</v>
      </c>
      <c r="L1276" s="1"/>
      <c r="M1276" s="36">
        <v>0.94</v>
      </c>
      <c r="N1276" s="37">
        <v>0.55000000000000004</v>
      </c>
      <c r="O1276" s="37">
        <v>0.22</v>
      </c>
      <c r="P1276" s="37">
        <v>7.0000000000000007E-2</v>
      </c>
      <c r="Q1276" s="38">
        <v>0.03</v>
      </c>
      <c r="R1276" s="39" t="b">
        <v>0</v>
      </c>
      <c r="S1276" s="11"/>
      <c r="T1276" s="44"/>
    </row>
    <row r="1277" spans="1:20" ht="20.100000000000001" customHeight="1" x14ac:dyDescent="0.25">
      <c r="A1277" s="11">
        <v>1581</v>
      </c>
      <c r="B1277" t="s">
        <v>1271</v>
      </c>
      <c r="C1277" s="21" t="str">
        <f>VLOOKUP(Table1[[#This Row],[pID]],FIFAdata5626[],5,)</f>
        <v>Christian Fassnacht</v>
      </c>
      <c r="D1277" s="11" t="e" cm="1" vm="43">
        <f t="array" aca="1" ref="D1277" ca="1">_xlfn.FIELDVALUE(Table1[[#This Row],[Team]],"image")</f>
        <v>#VALUE!</v>
      </c>
      <c r="E1277" s="21" t="e" vm="44">
        <v>#VALUE!</v>
      </c>
      <c r="F1277" s="11" t="str">
        <f>VLOOKUP(Table1[[#This Row],[pID]],FIFAdata5626[],7,FALSE)</f>
        <v>MID</v>
      </c>
      <c r="G1277" s="23">
        <v>61</v>
      </c>
      <c r="H1277" s="11">
        <f>VLOOKUP(Table1[[#This Row],[pID]],FIFAdata5626[],8,FALSE)</f>
        <v>6.1</v>
      </c>
      <c r="I1277" s="28" t="str">
        <f>IF(VLOOKUP(Table1[[#This Row],[pID]],FIFAdata5626[],9,FALSE)="playing","In the squad","Not selected")</f>
        <v>In the squad</v>
      </c>
      <c r="J1277" s="11" t="str">
        <f>VLOOKUP(Table1[[#This Row],[Team]],Table2[],10,)</f>
        <v>Pot 2</v>
      </c>
      <c r="K1277" s="11" t="str">
        <f>VLOOKUP(Table1[[#This Row],[Team]],Table2[],11,)</f>
        <v>Group B</v>
      </c>
      <c r="L1277" s="1"/>
      <c r="M1277" s="36">
        <v>0.94</v>
      </c>
      <c r="N1277" s="37">
        <v>0.55000000000000004</v>
      </c>
      <c r="O1277" s="37">
        <v>0.22</v>
      </c>
      <c r="P1277" s="37">
        <v>7.0000000000000007E-2</v>
      </c>
      <c r="Q1277" s="38">
        <v>0.03</v>
      </c>
      <c r="R1277" s="39" t="b">
        <v>0</v>
      </c>
      <c r="S1277" s="11"/>
      <c r="T1277" s="44"/>
    </row>
    <row r="1278" spans="1:20" ht="20.100000000000001" customHeight="1" x14ac:dyDescent="0.25">
      <c r="A1278" s="11">
        <v>1137</v>
      </c>
      <c r="B1278" t="s">
        <v>937</v>
      </c>
      <c r="C1278" s="21" t="str">
        <f>VLOOKUP(Table1[[#This Row],[pID]],FIFAdata5626[],5,)</f>
        <v>Michel Aebischer</v>
      </c>
      <c r="D1278" s="11" t="e" cm="1" vm="43">
        <f t="array" aca="1" ref="D1278" ca="1">_xlfn.FIELDVALUE(Table1[[#This Row],[Team]],"image")</f>
        <v>#VALUE!</v>
      </c>
      <c r="E1278" s="21" t="e" vm="44">
        <v>#VALUE!</v>
      </c>
      <c r="F1278" s="11" t="str">
        <f>VLOOKUP(Table1[[#This Row],[pID]],FIFAdata5626[],7,FALSE)</f>
        <v>MID</v>
      </c>
      <c r="G1278" s="23">
        <v>59.000000000000007</v>
      </c>
      <c r="H1278" s="11">
        <f>VLOOKUP(Table1[[#This Row],[pID]],FIFAdata5626[],8,FALSE)</f>
        <v>5.9</v>
      </c>
      <c r="I1278" s="28" t="str">
        <f>IF(VLOOKUP(Table1[[#This Row],[pID]],FIFAdata5626[],9,FALSE)="playing","In the squad","Not selected")</f>
        <v>In the squad</v>
      </c>
      <c r="J1278" s="11" t="str">
        <f>VLOOKUP(Table1[[#This Row],[Team]],Table2[],10,)</f>
        <v>Pot 2</v>
      </c>
      <c r="K1278" s="11" t="str">
        <f>VLOOKUP(Table1[[#This Row],[Team]],Table2[],11,)</f>
        <v>Group B</v>
      </c>
      <c r="L1278" s="1"/>
      <c r="M1278" s="36">
        <v>0.94</v>
      </c>
      <c r="N1278" s="37">
        <v>0.55000000000000004</v>
      </c>
      <c r="O1278" s="37">
        <v>0.22</v>
      </c>
      <c r="P1278" s="37">
        <v>7.0000000000000007E-2</v>
      </c>
      <c r="Q1278" s="38">
        <v>0.03</v>
      </c>
      <c r="R1278" s="39" t="b">
        <v>0</v>
      </c>
      <c r="S1278" s="11"/>
      <c r="T1278" s="44"/>
    </row>
    <row r="1279" spans="1:20" ht="20.100000000000001" customHeight="1" x14ac:dyDescent="0.25">
      <c r="A1279" s="11">
        <v>1138</v>
      </c>
      <c r="B1279" t="s">
        <v>938</v>
      </c>
      <c r="C1279" s="21" t="str">
        <f>VLOOKUP(Table1[[#This Row],[pID]],FIFAdata5626[],5,)</f>
        <v>Remo Freuler</v>
      </c>
      <c r="D1279" s="11" t="e" cm="1" vm="43">
        <f t="array" aca="1" ref="D1279" ca="1">_xlfn.FIELDVALUE(Table1[[#This Row],[Team]],"image")</f>
        <v>#VALUE!</v>
      </c>
      <c r="E1279" s="21" t="e" vm="44">
        <v>#VALUE!</v>
      </c>
      <c r="F1279" s="11" t="str">
        <f>VLOOKUP(Table1[[#This Row],[pID]],FIFAdata5626[],7,FALSE)</f>
        <v>MID</v>
      </c>
      <c r="G1279" s="23">
        <v>59.000000000000007</v>
      </c>
      <c r="H1279" s="11">
        <f>VLOOKUP(Table1[[#This Row],[pID]],FIFAdata5626[],8,FALSE)</f>
        <v>5.9</v>
      </c>
      <c r="I1279" s="28" t="str">
        <f>IF(VLOOKUP(Table1[[#This Row],[pID]],FIFAdata5626[],9,FALSE)="playing","In the squad","Not selected")</f>
        <v>In the squad</v>
      </c>
      <c r="J1279" s="11" t="str">
        <f>VLOOKUP(Table1[[#This Row],[Team]],Table2[],10,)</f>
        <v>Pot 2</v>
      </c>
      <c r="K1279" s="11" t="str">
        <f>VLOOKUP(Table1[[#This Row],[Team]],Table2[],11,)</f>
        <v>Group B</v>
      </c>
      <c r="L1279" s="1"/>
      <c r="M1279" s="36">
        <v>0.94</v>
      </c>
      <c r="N1279" s="37">
        <v>0.55000000000000004</v>
      </c>
      <c r="O1279" s="37">
        <v>0.22</v>
      </c>
      <c r="P1279" s="37">
        <v>7.0000000000000007E-2</v>
      </c>
      <c r="Q1279" s="38">
        <v>0.03</v>
      </c>
      <c r="R1279" s="39" t="b">
        <v>0</v>
      </c>
      <c r="S1279" s="11"/>
      <c r="T1279" s="44"/>
    </row>
    <row r="1280" spans="1:20" ht="20.100000000000001" hidden="1" customHeight="1" x14ac:dyDescent="0.25">
      <c r="A1280">
        <v>1595</v>
      </c>
      <c r="B1280" t="s">
        <v>1285</v>
      </c>
      <c r="C1280" t="str">
        <f>VLOOKUP(Table1[[#This Row],[pID]],FIFAdata5626[],5,)</f>
        <v>Aqtay Abdallah</v>
      </c>
      <c r="D1280" s="11" t="e" cm="1" vm="59">
        <f t="array" aca="1" ref="D1280" ca="1">_xlfn.FIELDVALUE(Table1[[#This Row],[Team]],"image")</f>
        <v>#VALUE!</v>
      </c>
      <c r="E1280" t="e" vm="60">
        <v>#VALUE!</v>
      </c>
      <c r="F1280" t="str">
        <f>VLOOKUP(Table1[[#This Row],[pID]],FIFAdata5626[],7,FALSE)</f>
        <v>FWD</v>
      </c>
      <c r="G1280" s="8">
        <v>40.952380952380949</v>
      </c>
      <c r="H1280">
        <f>VLOOKUP(Table1[[#This Row],[pID]],FIFAdata5626[],8,FALSE)</f>
        <v>4.3</v>
      </c>
      <c r="I1280" s="14" t="str">
        <f>IF(VLOOKUP(Table1[[#This Row],[pID]],FIFAdata5626[],9,FALSE)="playing","In the squad","Not selected")</f>
        <v>Not selected</v>
      </c>
      <c r="J1280" t="str">
        <f>VLOOKUP(Table1[[#This Row],[Team]],Table2[],10,)</f>
        <v>Pot 3</v>
      </c>
      <c r="K1280" t="str">
        <f>VLOOKUP(Table1[[#This Row],[Team]],Table2[],11,)</f>
        <v>Group G</v>
      </c>
      <c r="L1280" s="1" t="b">
        <v>0</v>
      </c>
      <c r="M1280" s="17">
        <v>0.73</v>
      </c>
      <c r="N1280" s="9">
        <v>0.28000000000000003</v>
      </c>
      <c r="O1280" s="9">
        <v>7.0000000000000007E-2</v>
      </c>
      <c r="P1280" s="9">
        <v>0.03</v>
      </c>
      <c r="Q1280" s="16">
        <v>0.02</v>
      </c>
      <c r="R1280" s="18" t="b">
        <v>0</v>
      </c>
      <c r="T1280" s="13"/>
    </row>
    <row r="1281" spans="1:20" ht="20.100000000000001" customHeight="1" x14ac:dyDescent="0.25">
      <c r="A1281" s="11">
        <v>1133</v>
      </c>
      <c r="B1281" t="s">
        <v>935</v>
      </c>
      <c r="C1281" s="21" t="str">
        <f>VLOOKUP(Table1[[#This Row],[pID]],FIFAdata5626[],5,)</f>
        <v>Johan Manzambi</v>
      </c>
      <c r="D1281" s="11" t="e" cm="1" vm="43">
        <f t="array" aca="1" ref="D1281" ca="1">_xlfn.FIELDVALUE(Table1[[#This Row],[Team]],"image")</f>
        <v>#VALUE!</v>
      </c>
      <c r="E1281" s="21" t="e" vm="44">
        <v>#VALUE!</v>
      </c>
      <c r="F1281" s="11" t="str">
        <f>VLOOKUP(Table1[[#This Row],[pID]],FIFAdata5626[],7,FALSE)</f>
        <v>MID</v>
      </c>
      <c r="G1281" s="23">
        <v>55.999999999999993</v>
      </c>
      <c r="H1281" s="11">
        <f>VLOOKUP(Table1[[#This Row],[pID]],FIFAdata5626[],8,FALSE)</f>
        <v>5.6</v>
      </c>
      <c r="I1281" s="28" t="str">
        <f>IF(VLOOKUP(Table1[[#This Row],[pID]],FIFAdata5626[],9,FALSE)="playing","In the squad","Not selected")</f>
        <v>In the squad</v>
      </c>
      <c r="J1281" s="11" t="str">
        <f>VLOOKUP(Table1[[#This Row],[Team]],Table2[],10,)</f>
        <v>Pot 2</v>
      </c>
      <c r="K1281" s="11" t="str">
        <f>VLOOKUP(Table1[[#This Row],[Team]],Table2[],11,)</f>
        <v>Group B</v>
      </c>
      <c r="L1281" s="1"/>
      <c r="M1281" s="36">
        <v>0.94</v>
      </c>
      <c r="N1281" s="37">
        <v>0.55000000000000004</v>
      </c>
      <c r="O1281" s="37">
        <v>0.22</v>
      </c>
      <c r="P1281" s="37">
        <v>7.0000000000000007E-2</v>
      </c>
      <c r="Q1281" s="38">
        <v>0.03</v>
      </c>
      <c r="R1281" s="39" t="b">
        <v>0</v>
      </c>
      <c r="S1281" s="11"/>
      <c r="T1281" s="44"/>
    </row>
    <row r="1282" spans="1:20" ht="20.100000000000001" customHeight="1" x14ac:dyDescent="0.25">
      <c r="A1282" s="11">
        <v>1139</v>
      </c>
      <c r="B1282" t="s">
        <v>939</v>
      </c>
      <c r="C1282" s="21" t="str">
        <f>VLOOKUP(Table1[[#This Row],[pID]],FIFAdata5626[],5,)</f>
        <v>Ardon Jashari</v>
      </c>
      <c r="D1282" s="11" t="e" cm="1" vm="43">
        <f t="array" aca="1" ref="D1282" ca="1">_xlfn.FIELDVALUE(Table1[[#This Row],[Team]],"image")</f>
        <v>#VALUE!</v>
      </c>
      <c r="E1282" s="21" t="e" vm="44">
        <v>#VALUE!</v>
      </c>
      <c r="F1282" s="11" t="str">
        <f>VLOOKUP(Table1[[#This Row],[pID]],FIFAdata5626[],7,FALSE)</f>
        <v>MID</v>
      </c>
      <c r="G1282" s="23">
        <v>52</v>
      </c>
      <c r="H1282" s="11">
        <f>VLOOKUP(Table1[[#This Row],[pID]],FIFAdata5626[],8,FALSE)</f>
        <v>5.2</v>
      </c>
      <c r="I1282" s="28" t="str">
        <f>IF(VLOOKUP(Table1[[#This Row],[pID]],FIFAdata5626[],9,FALSE)="playing","In the squad","Not selected")</f>
        <v>In the squad</v>
      </c>
      <c r="J1282" s="11" t="str">
        <f>VLOOKUP(Table1[[#This Row],[Team]],Table2[],10,)</f>
        <v>Pot 2</v>
      </c>
      <c r="K1282" s="11" t="str">
        <f>VLOOKUP(Table1[[#This Row],[Team]],Table2[],11,)</f>
        <v>Group B</v>
      </c>
      <c r="L1282" s="1"/>
      <c r="M1282" s="36">
        <v>0.94</v>
      </c>
      <c r="N1282" s="37">
        <v>0.55000000000000004</v>
      </c>
      <c r="O1282" s="37">
        <v>0.22</v>
      </c>
      <c r="P1282" s="37">
        <v>7.0000000000000007E-2</v>
      </c>
      <c r="Q1282" s="38">
        <v>0.03</v>
      </c>
      <c r="R1282" s="39" t="b">
        <v>0</v>
      </c>
      <c r="S1282" s="11"/>
      <c r="T1282" s="44"/>
    </row>
    <row r="1283" spans="1:20" ht="20.100000000000001" customHeight="1" x14ac:dyDescent="0.25">
      <c r="A1283" s="11">
        <v>1149</v>
      </c>
      <c r="B1283" t="s">
        <v>949</v>
      </c>
      <c r="C1283" s="21" t="str">
        <f>VLOOKUP(Table1[[#This Row],[pID]],FIFAdata5626[],5,)</f>
        <v>Breel Embolo</v>
      </c>
      <c r="D1283" s="11" t="e" cm="1" vm="43">
        <f t="array" aca="1" ref="D1283" ca="1">_xlfn.FIELDVALUE(Table1[[#This Row],[Team]],"image")</f>
        <v>#VALUE!</v>
      </c>
      <c r="E1283" s="21" t="e" vm="44">
        <v>#VALUE!</v>
      </c>
      <c r="F1283" s="11" t="str">
        <f>VLOOKUP(Table1[[#This Row],[pID]],FIFAdata5626[],7,FALSE)</f>
        <v>FWD</v>
      </c>
      <c r="G1283" s="23">
        <v>71.428571428571431</v>
      </c>
      <c r="H1283" s="11">
        <f>VLOOKUP(Table1[[#This Row],[pID]],FIFAdata5626[],8,FALSE)</f>
        <v>7.5</v>
      </c>
      <c r="I1283" s="28" t="str">
        <f>IF(VLOOKUP(Table1[[#This Row],[pID]],FIFAdata5626[],9,FALSE)="playing","In the squad","Not selected")</f>
        <v>In the squad</v>
      </c>
      <c r="J1283" s="11" t="str">
        <f>VLOOKUP(Table1[[#This Row],[Team]],Table2[],10,)</f>
        <v>Pot 2</v>
      </c>
      <c r="K1283" s="11" t="str">
        <f>VLOOKUP(Table1[[#This Row],[Team]],Table2[],11,)</f>
        <v>Group B</v>
      </c>
      <c r="L1283" s="1"/>
      <c r="M1283" s="36">
        <v>0.94</v>
      </c>
      <c r="N1283" s="37">
        <v>0.55000000000000004</v>
      </c>
      <c r="O1283" s="37">
        <v>0.22</v>
      </c>
      <c r="P1283" s="37">
        <v>7.0000000000000007E-2</v>
      </c>
      <c r="Q1283" s="38">
        <v>0.03</v>
      </c>
      <c r="R1283" s="39" t="b">
        <v>0</v>
      </c>
      <c r="S1283" s="11"/>
      <c r="T1283" s="44"/>
    </row>
    <row r="1284" spans="1:20" ht="20.100000000000001" customHeight="1" x14ac:dyDescent="0.25">
      <c r="A1284" s="11">
        <v>1151</v>
      </c>
      <c r="B1284" t="s">
        <v>951</v>
      </c>
      <c r="C1284" s="21" t="str">
        <f>VLOOKUP(Table1[[#This Row],[pID]],FIFAdata5626[],5,)</f>
        <v>Dan Ndoye</v>
      </c>
      <c r="D1284" s="11" t="e" cm="1" vm="43">
        <f t="array" aca="1" ref="D1284" ca="1">_xlfn.FIELDVALUE(Table1[[#This Row],[Team]],"image")</f>
        <v>#VALUE!</v>
      </c>
      <c r="E1284" s="21" t="e" vm="44">
        <v>#VALUE!</v>
      </c>
      <c r="F1284" s="11" t="str">
        <f>VLOOKUP(Table1[[#This Row],[pID]],FIFAdata5626[],7,FALSE)</f>
        <v>FWD</v>
      </c>
      <c r="G1284" s="23">
        <v>64.761904761904759</v>
      </c>
      <c r="H1284" s="11">
        <f>VLOOKUP(Table1[[#This Row],[pID]],FIFAdata5626[],8,FALSE)</f>
        <v>6.8</v>
      </c>
      <c r="I1284" s="28" t="str">
        <f>IF(VLOOKUP(Table1[[#This Row],[pID]],FIFAdata5626[],9,FALSE)="playing","In the squad","Not selected")</f>
        <v>In the squad</v>
      </c>
      <c r="J1284" s="11" t="str">
        <f>VLOOKUP(Table1[[#This Row],[Team]],Table2[],10,)</f>
        <v>Pot 2</v>
      </c>
      <c r="K1284" s="11" t="str">
        <f>VLOOKUP(Table1[[#This Row],[Team]],Table2[],11,)</f>
        <v>Group B</v>
      </c>
      <c r="L1284" s="1"/>
      <c r="M1284" s="36">
        <v>0.94</v>
      </c>
      <c r="N1284" s="37">
        <v>0.55000000000000004</v>
      </c>
      <c r="O1284" s="37">
        <v>0.22</v>
      </c>
      <c r="P1284" s="37">
        <v>7.0000000000000007E-2</v>
      </c>
      <c r="Q1284" s="38">
        <v>0.03</v>
      </c>
      <c r="R1284" s="39" t="b">
        <v>0</v>
      </c>
      <c r="S1284" s="11"/>
      <c r="T1284" s="44"/>
    </row>
    <row r="1285" spans="1:20" ht="20.100000000000001" customHeight="1" x14ac:dyDescent="0.25">
      <c r="A1285" s="11">
        <v>1150</v>
      </c>
      <c r="B1285" t="s">
        <v>950</v>
      </c>
      <c r="C1285" s="21" t="str">
        <f>VLOOKUP(Table1[[#This Row],[pID]],FIFAdata5626[],5,)</f>
        <v>Noah Okafor</v>
      </c>
      <c r="D1285" s="11" t="e" cm="1" vm="43">
        <f t="array" aca="1" ref="D1285" ca="1">_xlfn.FIELDVALUE(Table1[[#This Row],[Team]],"image")</f>
        <v>#VALUE!</v>
      </c>
      <c r="E1285" s="21" t="e" vm="44">
        <v>#VALUE!</v>
      </c>
      <c r="F1285" s="11" t="str">
        <f>VLOOKUP(Table1[[#This Row],[pID]],FIFAdata5626[],7,FALSE)</f>
        <v>FWD</v>
      </c>
      <c r="G1285" s="23">
        <v>56.19047619047619</v>
      </c>
      <c r="H1285" s="11">
        <f>VLOOKUP(Table1[[#This Row],[pID]],FIFAdata5626[],8,FALSE)</f>
        <v>5.9</v>
      </c>
      <c r="I1285" s="28" t="str">
        <f>IF(VLOOKUP(Table1[[#This Row],[pID]],FIFAdata5626[],9,FALSE)="playing","In the squad","Not selected")</f>
        <v>In the squad</v>
      </c>
      <c r="J1285" s="11" t="str">
        <f>VLOOKUP(Table1[[#This Row],[Team]],Table2[],10,)</f>
        <v>Pot 2</v>
      </c>
      <c r="K1285" s="11" t="str">
        <f>VLOOKUP(Table1[[#This Row],[Team]],Table2[],11,)</f>
        <v>Group B</v>
      </c>
      <c r="L1285" s="1"/>
      <c r="M1285" s="36">
        <v>0.94</v>
      </c>
      <c r="N1285" s="37">
        <v>0.55000000000000004</v>
      </c>
      <c r="O1285" s="37">
        <v>0.22</v>
      </c>
      <c r="P1285" s="37">
        <v>7.0000000000000007E-2</v>
      </c>
      <c r="Q1285" s="38">
        <v>0.03</v>
      </c>
      <c r="R1285" s="39" t="b">
        <v>0</v>
      </c>
      <c r="S1285" s="11"/>
      <c r="T1285" s="44"/>
    </row>
    <row r="1286" spans="1:20" ht="20.100000000000001" customHeight="1" thickBot="1" x14ac:dyDescent="0.3">
      <c r="A1286" s="20">
        <v>1583</v>
      </c>
      <c r="B1286" t="s">
        <v>1273</v>
      </c>
      <c r="C1286" s="22" t="str">
        <f>VLOOKUP(Table1[[#This Row],[pID]],FIFAdata5626[],5,)</f>
        <v>Cedric Itten</v>
      </c>
      <c r="D1286" s="20" t="e" cm="1" vm="43">
        <f t="array" aca="1" ref="D1286" ca="1">_xlfn.FIELDVALUE(Table1[[#This Row],[Team]],"image")</f>
        <v>#VALUE!</v>
      </c>
      <c r="E1286" s="22" t="e" vm="44">
        <v>#VALUE!</v>
      </c>
      <c r="F1286" s="20" t="str">
        <f>VLOOKUP(Table1[[#This Row],[pID]],FIFAdata5626[],7,FALSE)</f>
        <v>FWD</v>
      </c>
      <c r="G1286" s="24">
        <v>51.428571428571438</v>
      </c>
      <c r="H1286" s="20">
        <f>VLOOKUP(Table1[[#This Row],[pID]],FIFAdata5626[],8,FALSE)</f>
        <v>5.4</v>
      </c>
      <c r="I1286" s="30" t="str">
        <f>IF(VLOOKUP(Table1[[#This Row],[pID]],FIFAdata5626[],9,FALSE)="playing","In the squad","Not selected")</f>
        <v>In the squad</v>
      </c>
      <c r="J1286" s="20" t="str">
        <f>VLOOKUP(Table1[[#This Row],[Team]],Table2[],10,)</f>
        <v>Pot 2</v>
      </c>
      <c r="K1286" s="20" t="str">
        <f>VLOOKUP(Table1[[#This Row],[Team]],Table2[],11,)</f>
        <v>Group B</v>
      </c>
      <c r="L1286" s="1"/>
      <c r="M1286" s="40">
        <v>0.94</v>
      </c>
      <c r="N1286" s="41">
        <v>0.55000000000000004</v>
      </c>
      <c r="O1286" s="41">
        <v>0.22</v>
      </c>
      <c r="P1286" s="41">
        <v>7.0000000000000007E-2</v>
      </c>
      <c r="Q1286" s="42">
        <v>0.03</v>
      </c>
      <c r="R1286" s="43" t="b">
        <v>0</v>
      </c>
      <c r="S1286" s="20"/>
      <c r="T1286" s="45"/>
    </row>
    <row r="1287" spans="1:20" ht="20.100000000000001" customHeight="1" x14ac:dyDescent="0.25">
      <c r="A1287" s="11">
        <v>1582</v>
      </c>
      <c r="B1287" t="s">
        <v>1272</v>
      </c>
      <c r="C1287" s="21" t="str">
        <f>VLOOKUP(Table1[[#This Row],[pID]],FIFAdata5626[],5,)</f>
        <v>Zeki Amdouni</v>
      </c>
      <c r="D1287" s="11" t="e" cm="1" vm="43">
        <f t="array" aca="1" ref="D1287" ca="1">_xlfn.FIELDVALUE(Table1[[#This Row],[Team]],"image")</f>
        <v>#VALUE!</v>
      </c>
      <c r="E1287" s="21" t="e" vm="44">
        <v>#VALUE!</v>
      </c>
      <c r="F1287" s="11" t="str">
        <f>VLOOKUP(Table1[[#This Row],[pID]],FIFAdata5626[],7,FALSE)</f>
        <v>FWD</v>
      </c>
      <c r="G1287" s="23">
        <v>46.666666666666664</v>
      </c>
      <c r="H1287" s="11">
        <f>VLOOKUP(Table1[[#This Row],[pID]],FIFAdata5626[],8,FALSE)</f>
        <v>4.9000000000000004</v>
      </c>
      <c r="I1287" s="28" t="str">
        <f>IF(VLOOKUP(Table1[[#This Row],[pID]],FIFAdata5626[],9,FALSE)="playing","In the squad","Not selected")</f>
        <v>In the squad</v>
      </c>
      <c r="J1287" s="11" t="str">
        <f>VLOOKUP(Table1[[#This Row],[Team]],Table2[],10,)</f>
        <v>Pot 2</v>
      </c>
      <c r="K1287" s="11" t="str">
        <f>VLOOKUP(Table1[[#This Row],[Team]],Table2[],11,)</f>
        <v>Group B</v>
      </c>
      <c r="L1287" s="1"/>
      <c r="M1287" s="36">
        <v>0.94</v>
      </c>
      <c r="N1287" s="37">
        <v>0.55000000000000004</v>
      </c>
      <c r="O1287" s="37">
        <v>0.22</v>
      </c>
      <c r="P1287" s="37">
        <v>7.0000000000000007E-2</v>
      </c>
      <c r="Q1287" s="38">
        <v>0.03</v>
      </c>
      <c r="R1287" s="39" t="b">
        <v>0</v>
      </c>
      <c r="S1287" s="11"/>
      <c r="T1287" s="44"/>
    </row>
    <row r="1288" spans="1:20" ht="20.100000000000001" customHeight="1" x14ac:dyDescent="0.25">
      <c r="A1288" s="11">
        <v>1184</v>
      </c>
      <c r="B1288" t="s">
        <v>976</v>
      </c>
      <c r="C1288" s="21" t="str">
        <f>VLOOKUP(Table1[[#This Row],[pID]],FIFAdata5626[],5,)</f>
        <v>Abdelmouhib Chamakh</v>
      </c>
      <c r="D1288" s="11" t="e" cm="1" vm="95">
        <f t="array" aca="1" ref="D1288" ca="1">_xlfn.FIELDVALUE(Table1[[#This Row],[Team]],"image")</f>
        <v>#VALUE!</v>
      </c>
      <c r="E1288" s="21" t="e" vm="96">
        <v>#VALUE!</v>
      </c>
      <c r="F1288" s="11" t="str">
        <f>VLOOKUP(Table1[[#This Row],[pID]],FIFAdata5626[],7,FALSE)</f>
        <v>GK</v>
      </c>
      <c r="G1288" s="23">
        <v>82</v>
      </c>
      <c r="H1288" s="11">
        <f>VLOOKUP(Table1[[#This Row],[pID]],FIFAdata5626[],8,FALSE)</f>
        <v>4.0999999999999996</v>
      </c>
      <c r="I1288" s="28" t="str">
        <f>IF(VLOOKUP(Table1[[#This Row],[pID]],FIFAdata5626[],9,FALSE)="playing","In the squad","Not selected")</f>
        <v>In the squad</v>
      </c>
      <c r="J1288" s="11" t="str">
        <f>VLOOKUP(Table1[[#This Row],[Team]],Table2[],10,)</f>
        <v>Pot 3</v>
      </c>
      <c r="K1288" s="11" t="str">
        <f>VLOOKUP(Table1[[#This Row],[Team]],Table2[],11,)</f>
        <v>Group F</v>
      </c>
      <c r="L1288" s="1"/>
      <c r="M1288" s="36">
        <v>0.39</v>
      </c>
      <c r="N1288" s="37">
        <v>0.11</v>
      </c>
      <c r="O1288" s="37">
        <v>0.03</v>
      </c>
      <c r="P1288" s="37">
        <v>0.02</v>
      </c>
      <c r="Q1288" s="38">
        <v>0.01</v>
      </c>
      <c r="R1288" s="39" t="b">
        <v>0</v>
      </c>
      <c r="S1288" s="11"/>
      <c r="T1288" s="44"/>
    </row>
    <row r="1289" spans="1:20" ht="20.100000000000001" customHeight="1" x14ac:dyDescent="0.25">
      <c r="A1289" s="11">
        <v>1185</v>
      </c>
      <c r="B1289" t="s">
        <v>977</v>
      </c>
      <c r="C1289" s="21" t="str">
        <f>VLOOKUP(Table1[[#This Row],[pID]],FIFAdata5626[],5,)</f>
        <v>Aymen Dahmen</v>
      </c>
      <c r="D1289" s="11" t="e" cm="1" vm="95">
        <f t="array" aca="1" ref="D1289" ca="1">_xlfn.FIELDVALUE(Table1[[#This Row],[Team]],"image")</f>
        <v>#VALUE!</v>
      </c>
      <c r="E1289" s="21" t="e" vm="96">
        <v>#VALUE!</v>
      </c>
      <c r="F1289" s="11" t="str">
        <f>VLOOKUP(Table1[[#This Row],[pID]],FIFAdata5626[],7,FALSE)</f>
        <v>GK</v>
      </c>
      <c r="G1289" s="23">
        <v>78</v>
      </c>
      <c r="H1289" s="11">
        <f>VLOOKUP(Table1[[#This Row],[pID]],FIFAdata5626[],8,FALSE)</f>
        <v>3.9</v>
      </c>
      <c r="I1289" s="28" t="str">
        <f>IF(VLOOKUP(Table1[[#This Row],[pID]],FIFAdata5626[],9,FALSE)="playing","In the squad","Not selected")</f>
        <v>In the squad</v>
      </c>
      <c r="J1289" s="11" t="str">
        <f>VLOOKUP(Table1[[#This Row],[Team]],Table2[],10,)</f>
        <v>Pot 3</v>
      </c>
      <c r="K1289" s="11" t="str">
        <f>VLOOKUP(Table1[[#This Row],[Team]],Table2[],11,)</f>
        <v>Group F</v>
      </c>
      <c r="L1289" s="1"/>
      <c r="M1289" s="36">
        <v>0.39</v>
      </c>
      <c r="N1289" s="37">
        <v>0.11</v>
      </c>
      <c r="O1289" s="37">
        <v>0.03</v>
      </c>
      <c r="P1289" s="37">
        <v>0.02</v>
      </c>
      <c r="Q1289" s="38">
        <v>0.01</v>
      </c>
      <c r="R1289" s="39" t="b">
        <v>0</v>
      </c>
      <c r="S1289" s="11"/>
      <c r="T1289" s="44"/>
    </row>
    <row r="1290" spans="1:20" ht="20.100000000000001" hidden="1" customHeight="1" x14ac:dyDescent="0.25">
      <c r="A1290">
        <v>1609</v>
      </c>
      <c r="B1290" t="s">
        <v>1295</v>
      </c>
      <c r="C1290" t="str">
        <f>VLOOKUP(Table1[[#This Row],[pID]],FIFAdata5626[],5,)</f>
        <v>Maya Yoshida</v>
      </c>
      <c r="D1290" s="11" t="e" cm="1" vm="73">
        <f t="array" aca="1" ref="D1290" ca="1">_xlfn.FIELDVALUE(Table1[[#This Row],[Team]],"image")</f>
        <v>#VALUE!</v>
      </c>
      <c r="E1290" t="e" vm="74">
        <v>#VALUE!</v>
      </c>
      <c r="F1290" t="str">
        <f>VLOOKUP(Table1[[#This Row],[pID]],FIFAdata5626[],7,FALSE)</f>
        <v>DEF</v>
      </c>
      <c r="G1290" s="8">
        <v>61.666666666666671</v>
      </c>
      <c r="H1290">
        <f>VLOOKUP(Table1[[#This Row],[pID]],FIFAdata5626[],8,FALSE)</f>
        <v>3.7</v>
      </c>
      <c r="I1290" s="14" t="str">
        <f>IF(VLOOKUP(Table1[[#This Row],[pID]],FIFAdata5626[],9,FALSE)="playing","In the squad","Not selected")</f>
        <v>Not selected</v>
      </c>
      <c r="J1290" t="str">
        <f>VLOOKUP(Table1[[#This Row],[Team]],Table2[],10,)</f>
        <v>Pot 2</v>
      </c>
      <c r="K1290" t="str">
        <f>VLOOKUP(Table1[[#This Row],[Team]],Table2[],11,)</f>
        <v>Group F</v>
      </c>
      <c r="L1290" s="1" t="b">
        <v>0</v>
      </c>
      <c r="M1290" s="17">
        <v>0.79</v>
      </c>
      <c r="N1290" s="9">
        <v>0.37</v>
      </c>
      <c r="O1290" s="9">
        <v>0.19</v>
      </c>
      <c r="P1290" s="9">
        <v>7.0000000000000007E-2</v>
      </c>
      <c r="Q1290" s="16">
        <v>0.04</v>
      </c>
      <c r="R1290" s="18" t="b">
        <v>0</v>
      </c>
      <c r="T1290" s="13"/>
    </row>
    <row r="1291" spans="1:20" ht="20.100000000000001" hidden="1" customHeight="1" x14ac:dyDescent="0.25">
      <c r="A1291">
        <v>1610</v>
      </c>
      <c r="B1291" t="s">
        <v>1296</v>
      </c>
      <c r="C1291" t="str">
        <f>VLOOKUP(Table1[[#This Row],[pID]],FIFAdata5626[],5,)</f>
        <v>Ronaldo Dejesús</v>
      </c>
      <c r="D1291" s="11" t="e" cm="1" vm="77">
        <f t="array" aca="1" ref="D1291" ca="1">_xlfn.FIELDVALUE(Table1[[#This Row],[Team]],"image")</f>
        <v>#VALUE!</v>
      </c>
      <c r="E1291" t="e" vm="78">
        <v>#VALUE!</v>
      </c>
      <c r="F1291" t="str">
        <f>VLOOKUP(Table1[[#This Row],[pID]],FIFAdata5626[],7,FALSE)</f>
        <v>DEF</v>
      </c>
      <c r="G1291" s="8">
        <v>63.333333333333329</v>
      </c>
      <c r="H1291">
        <f>VLOOKUP(Table1[[#This Row],[pID]],FIFAdata5626[],8,FALSE)</f>
        <v>3.8</v>
      </c>
      <c r="I1291" s="14" t="str">
        <f>IF(VLOOKUP(Table1[[#This Row],[pID]],FIFAdata5626[],9,FALSE)="playing","In the squad","Not selected")</f>
        <v>Not selected</v>
      </c>
      <c r="J1291" t="str">
        <f>VLOOKUP(Table1[[#This Row],[Team]],Table2[],10,)</f>
        <v>Pot 3</v>
      </c>
      <c r="K1291" t="str">
        <f>VLOOKUP(Table1[[#This Row],[Team]],Table2[],11,)</f>
        <v>Group D</v>
      </c>
      <c r="L1291" s="1"/>
      <c r="M1291" s="17">
        <v>0.65</v>
      </c>
      <c r="N1291" s="9">
        <v>0.26</v>
      </c>
      <c r="O1291" s="9">
        <v>0.1</v>
      </c>
      <c r="P1291" s="9">
        <v>0.03</v>
      </c>
      <c r="Q1291" s="16">
        <v>0.01</v>
      </c>
      <c r="R1291" s="18" t="b">
        <v>0</v>
      </c>
      <c r="T1291" s="13"/>
    </row>
    <row r="1292" spans="1:20" ht="20.100000000000001" hidden="1" customHeight="1" x14ac:dyDescent="0.25">
      <c r="A1292">
        <v>1611</v>
      </c>
      <c r="B1292" t="s">
        <v>1297</v>
      </c>
      <c r="C1292" t="str">
        <f>VLOOKUP(Table1[[#This Row],[pID]],FIFAdata5626[],5,)</f>
        <v>Mateo Gamarra</v>
      </c>
      <c r="D1292" s="11" t="e" cm="1" vm="77">
        <f t="array" aca="1" ref="D1292" ca="1">_xlfn.FIELDVALUE(Table1[[#This Row],[Team]],"image")</f>
        <v>#VALUE!</v>
      </c>
      <c r="E1292" t="e" vm="78">
        <v>#VALUE!</v>
      </c>
      <c r="F1292" t="str">
        <f>VLOOKUP(Table1[[#This Row],[pID]],FIFAdata5626[],7,FALSE)</f>
        <v>DEF</v>
      </c>
      <c r="G1292" s="8">
        <v>65</v>
      </c>
      <c r="H1292">
        <f>VLOOKUP(Table1[[#This Row],[pID]],FIFAdata5626[],8,FALSE)</f>
        <v>3.9</v>
      </c>
      <c r="I1292" s="14" t="str">
        <f>IF(VLOOKUP(Table1[[#This Row],[pID]],FIFAdata5626[],9,FALSE)="playing","In the squad","Not selected")</f>
        <v>Not selected</v>
      </c>
      <c r="J1292" t="str">
        <f>VLOOKUP(Table1[[#This Row],[Team]],Table2[],10,)</f>
        <v>Pot 3</v>
      </c>
      <c r="K1292" t="str">
        <f>VLOOKUP(Table1[[#This Row],[Team]],Table2[],11,)</f>
        <v>Group D</v>
      </c>
      <c r="L1292" s="1"/>
      <c r="M1292" s="17">
        <v>0.65</v>
      </c>
      <c r="N1292" s="9">
        <v>0.26</v>
      </c>
      <c r="O1292" s="9">
        <v>0.1</v>
      </c>
      <c r="P1292" s="9">
        <v>0.03</v>
      </c>
      <c r="Q1292" s="16">
        <v>0.01</v>
      </c>
      <c r="R1292" s="18" t="b">
        <v>0</v>
      </c>
      <c r="T1292" s="13"/>
    </row>
    <row r="1293" spans="1:20" ht="20.100000000000001" hidden="1" customHeight="1" x14ac:dyDescent="0.25">
      <c r="A1293">
        <v>1612</v>
      </c>
      <c r="B1293" t="s">
        <v>1298</v>
      </c>
      <c r="C1293" t="str">
        <f>VLOOKUP(Table1[[#This Row],[pID]],FIFAdata5626[],5,)</f>
        <v>Robert Piris Da Motta</v>
      </c>
      <c r="D1293" s="11" t="e" cm="1" vm="77">
        <f t="array" aca="1" ref="D1293" ca="1">_xlfn.FIELDVALUE(Table1[[#This Row],[Team]],"image")</f>
        <v>#VALUE!</v>
      </c>
      <c r="E1293" t="e" vm="78">
        <v>#VALUE!</v>
      </c>
      <c r="F1293" t="str">
        <f>VLOOKUP(Table1[[#This Row],[pID]],FIFAdata5626[],7,FALSE)</f>
        <v>MID</v>
      </c>
      <c r="G1293" s="8">
        <v>47</v>
      </c>
      <c r="H1293">
        <f>VLOOKUP(Table1[[#This Row],[pID]],FIFAdata5626[],8,FALSE)</f>
        <v>4.7</v>
      </c>
      <c r="I1293" s="14" t="str">
        <f>IF(VLOOKUP(Table1[[#This Row],[pID]],FIFAdata5626[],9,FALSE)="playing","In the squad","Not selected")</f>
        <v>Not selected</v>
      </c>
      <c r="J1293" t="str">
        <f>VLOOKUP(Table1[[#This Row],[Team]],Table2[],10,)</f>
        <v>Pot 3</v>
      </c>
      <c r="K1293" t="str">
        <f>VLOOKUP(Table1[[#This Row],[Team]],Table2[],11,)</f>
        <v>Group D</v>
      </c>
      <c r="L1293" s="1"/>
      <c r="M1293" s="17">
        <v>0.65</v>
      </c>
      <c r="N1293" s="9">
        <v>0.26</v>
      </c>
      <c r="O1293" s="9">
        <v>0.1</v>
      </c>
      <c r="P1293" s="9">
        <v>0.03</v>
      </c>
      <c r="Q1293" s="16">
        <v>0.01</v>
      </c>
      <c r="R1293" s="18" t="b">
        <v>0</v>
      </c>
      <c r="T1293" s="13"/>
    </row>
    <row r="1294" spans="1:20" ht="20.100000000000001" hidden="1" customHeight="1" x14ac:dyDescent="0.25">
      <c r="A1294">
        <v>1613</v>
      </c>
      <c r="B1294" t="s">
        <v>1299</v>
      </c>
      <c r="C1294" t="str">
        <f>VLOOKUP(Table1[[#This Row],[pID]],FIFAdata5626[],5,)</f>
        <v>Óscar Romero</v>
      </c>
      <c r="D1294" s="11" t="e" cm="1" vm="77">
        <f t="array" aca="1" ref="D1294" ca="1">_xlfn.FIELDVALUE(Table1[[#This Row],[Team]],"image")</f>
        <v>#VALUE!</v>
      </c>
      <c r="E1294" t="e" vm="78">
        <v>#VALUE!</v>
      </c>
      <c r="F1294" t="str">
        <f>VLOOKUP(Table1[[#This Row],[pID]],FIFAdata5626[],7,FALSE)</f>
        <v>MID</v>
      </c>
      <c r="G1294" s="8">
        <v>46</v>
      </c>
      <c r="H1294">
        <f>VLOOKUP(Table1[[#This Row],[pID]],FIFAdata5626[],8,FALSE)</f>
        <v>4.5999999999999996</v>
      </c>
      <c r="I1294" s="14" t="str">
        <f>IF(VLOOKUP(Table1[[#This Row],[pID]],FIFAdata5626[],9,FALSE)="playing","In the squad","Not selected")</f>
        <v>Not selected</v>
      </c>
      <c r="J1294" t="str">
        <f>VLOOKUP(Table1[[#This Row],[Team]],Table2[],10,)</f>
        <v>Pot 3</v>
      </c>
      <c r="K1294" t="str">
        <f>VLOOKUP(Table1[[#This Row],[Team]],Table2[],11,)</f>
        <v>Group D</v>
      </c>
      <c r="L1294" s="1"/>
      <c r="M1294" s="17">
        <v>0.65</v>
      </c>
      <c r="N1294" s="9">
        <v>0.26</v>
      </c>
      <c r="O1294" s="9">
        <v>0.1</v>
      </c>
      <c r="P1294" s="9">
        <v>0.03</v>
      </c>
      <c r="Q1294" s="16">
        <v>0.01</v>
      </c>
      <c r="R1294" s="18" t="b">
        <v>0</v>
      </c>
      <c r="T1294" s="13"/>
    </row>
    <row r="1295" spans="1:20" ht="20.100000000000001" hidden="1" customHeight="1" x14ac:dyDescent="0.25">
      <c r="A1295">
        <v>1614</v>
      </c>
      <c r="B1295" t="s">
        <v>1300</v>
      </c>
      <c r="C1295" t="str">
        <f>VLOOKUP(Table1[[#This Row],[pID]],FIFAdata5626[],5,)</f>
        <v>Mathías Villasanti</v>
      </c>
      <c r="D1295" s="11" t="e" cm="1" vm="77">
        <f t="array" aca="1" ref="D1295" ca="1">_xlfn.FIELDVALUE(Table1[[#This Row],[Team]],"image")</f>
        <v>#VALUE!</v>
      </c>
      <c r="E1295" t="e" vm="78">
        <v>#VALUE!</v>
      </c>
      <c r="F1295" t="str">
        <f>VLOOKUP(Table1[[#This Row],[pID]],FIFAdata5626[],7,FALSE)</f>
        <v>MID</v>
      </c>
      <c r="G1295" s="8">
        <v>46</v>
      </c>
      <c r="H1295">
        <f>VLOOKUP(Table1[[#This Row],[pID]],FIFAdata5626[],8,FALSE)</f>
        <v>4.5999999999999996</v>
      </c>
      <c r="I1295" s="14" t="str">
        <f>IF(VLOOKUP(Table1[[#This Row],[pID]],FIFAdata5626[],9,FALSE)="playing","In the squad","Not selected")</f>
        <v>Not selected</v>
      </c>
      <c r="J1295" t="str">
        <f>VLOOKUP(Table1[[#This Row],[Team]],Table2[],10,)</f>
        <v>Pot 3</v>
      </c>
      <c r="K1295" t="str">
        <f>VLOOKUP(Table1[[#This Row],[Team]],Table2[],11,)</f>
        <v>Group D</v>
      </c>
      <c r="L1295" s="1"/>
      <c r="M1295" s="17">
        <v>0.65</v>
      </c>
      <c r="N1295" s="9">
        <v>0.26</v>
      </c>
      <c r="O1295" s="9">
        <v>0.1</v>
      </c>
      <c r="P1295" s="9">
        <v>0.03</v>
      </c>
      <c r="Q1295" s="16">
        <v>0.01</v>
      </c>
      <c r="R1295" s="18" t="b">
        <v>0</v>
      </c>
      <c r="T1295" s="13"/>
    </row>
    <row r="1296" spans="1:20" ht="20.100000000000001" hidden="1" customHeight="1" x14ac:dyDescent="0.25">
      <c r="A1296">
        <v>1615</v>
      </c>
      <c r="B1296" t="s">
        <v>1301</v>
      </c>
      <c r="C1296" t="str">
        <f>VLOOKUP(Table1[[#This Row],[pID]],FIFAdata5626[],5,)</f>
        <v>Hugo Cuenca</v>
      </c>
      <c r="D1296" s="11" t="e" cm="1" vm="77">
        <f t="array" aca="1" ref="D1296" ca="1">_xlfn.FIELDVALUE(Table1[[#This Row],[Team]],"image")</f>
        <v>#VALUE!</v>
      </c>
      <c r="E1296" t="e" vm="78">
        <v>#VALUE!</v>
      </c>
      <c r="F1296" t="str">
        <f>VLOOKUP(Table1[[#This Row],[pID]],FIFAdata5626[],7,FALSE)</f>
        <v>MID</v>
      </c>
      <c r="G1296" s="8">
        <v>48</v>
      </c>
      <c r="H1296">
        <f>VLOOKUP(Table1[[#This Row],[pID]],FIFAdata5626[],8,FALSE)</f>
        <v>4.8</v>
      </c>
      <c r="I1296" s="14" t="str">
        <f>IF(VLOOKUP(Table1[[#This Row],[pID]],FIFAdata5626[],9,FALSE)="playing","In the squad","Not selected")</f>
        <v>Not selected</v>
      </c>
      <c r="J1296" t="str">
        <f>VLOOKUP(Table1[[#This Row],[Team]],Table2[],10,)</f>
        <v>Pot 3</v>
      </c>
      <c r="K1296" t="str">
        <f>VLOOKUP(Table1[[#This Row],[Team]],Table2[],11,)</f>
        <v>Group D</v>
      </c>
      <c r="L1296" s="1"/>
      <c r="M1296" s="17">
        <v>0.65</v>
      </c>
      <c r="N1296" s="9">
        <v>0.26</v>
      </c>
      <c r="O1296" s="9">
        <v>0.1</v>
      </c>
      <c r="P1296" s="9">
        <v>0.03</v>
      </c>
      <c r="Q1296" s="16">
        <v>0.01</v>
      </c>
      <c r="R1296" s="18" t="b">
        <v>0</v>
      </c>
      <c r="T1296" s="13"/>
    </row>
    <row r="1297" spans="1:20" ht="20.100000000000001" customHeight="1" x14ac:dyDescent="0.25">
      <c r="A1297" s="11">
        <v>1187</v>
      </c>
      <c r="B1297" t="s">
        <v>978</v>
      </c>
      <c r="C1297" s="21" t="str">
        <f>VLOOKUP(Table1[[#This Row],[pID]],FIFAdata5626[],5,)</f>
        <v>Sabri Ben Hessen</v>
      </c>
      <c r="D1297" s="11" t="e" cm="1" vm="95">
        <f t="array" aca="1" ref="D1297" ca="1">_xlfn.FIELDVALUE(Table1[[#This Row],[Team]],"image")</f>
        <v>#VALUE!</v>
      </c>
      <c r="E1297" s="21" t="e" vm="96">
        <v>#VALUE!</v>
      </c>
      <c r="F1297" s="11" t="str">
        <f>VLOOKUP(Table1[[#This Row],[pID]],FIFAdata5626[],7,FALSE)</f>
        <v>GK</v>
      </c>
      <c r="G1297" s="23">
        <v>70</v>
      </c>
      <c r="H1297" s="11">
        <f>VLOOKUP(Table1[[#This Row],[pID]],FIFAdata5626[],8,FALSE)</f>
        <v>3.5</v>
      </c>
      <c r="I1297" s="28" t="str">
        <f>IF(VLOOKUP(Table1[[#This Row],[pID]],FIFAdata5626[],9,FALSE)="playing","In the squad","Not selected")</f>
        <v>In the squad</v>
      </c>
      <c r="J1297" s="11" t="str">
        <f>VLOOKUP(Table1[[#This Row],[Team]],Table2[],10,)</f>
        <v>Pot 3</v>
      </c>
      <c r="K1297" s="11" t="str">
        <f>VLOOKUP(Table1[[#This Row],[Team]],Table2[],11,)</f>
        <v>Group F</v>
      </c>
      <c r="L1297" s="1"/>
      <c r="M1297" s="36">
        <v>0.39</v>
      </c>
      <c r="N1297" s="37">
        <v>0.11</v>
      </c>
      <c r="O1297" s="37">
        <v>0.03</v>
      </c>
      <c r="P1297" s="37">
        <v>0.02</v>
      </c>
      <c r="Q1297" s="38">
        <v>0.01</v>
      </c>
      <c r="R1297" s="39" t="b">
        <v>0</v>
      </c>
      <c r="S1297" s="11"/>
      <c r="T1297" s="44"/>
    </row>
    <row r="1298" spans="1:20" ht="20.100000000000001" hidden="1" customHeight="1" x14ac:dyDescent="0.25">
      <c r="A1298">
        <v>1617</v>
      </c>
      <c r="B1298" t="s">
        <v>1303</v>
      </c>
      <c r="C1298" t="str">
        <f>VLOOKUP(Table1[[#This Row],[pID]],FIFAdata5626[],5,)</f>
        <v>Álvaro Campuzano</v>
      </c>
      <c r="D1298" s="11" t="e" cm="1" vm="77">
        <f t="array" aca="1" ref="D1298" ca="1">_xlfn.FIELDVALUE(Table1[[#This Row],[Team]],"image")</f>
        <v>#VALUE!</v>
      </c>
      <c r="E1298" t="e" vm="78">
        <v>#VALUE!</v>
      </c>
      <c r="F1298" t="str">
        <f>VLOOKUP(Table1[[#This Row],[pID]],FIFAdata5626[],7,FALSE)</f>
        <v>MID</v>
      </c>
      <c r="G1298" s="8">
        <v>46</v>
      </c>
      <c r="H1298">
        <f>VLOOKUP(Table1[[#This Row],[pID]],FIFAdata5626[],8,FALSE)</f>
        <v>4.5999999999999996</v>
      </c>
      <c r="I1298" s="14" t="str">
        <f>IF(VLOOKUP(Table1[[#This Row],[pID]],FIFAdata5626[],9,FALSE)="playing","In the squad","Not selected")</f>
        <v>Not selected</v>
      </c>
      <c r="J1298" t="str">
        <f>VLOOKUP(Table1[[#This Row],[Team]],Table2[],10,)</f>
        <v>Pot 3</v>
      </c>
      <c r="K1298" t="str">
        <f>VLOOKUP(Table1[[#This Row],[Team]],Table2[],11,)</f>
        <v>Group D</v>
      </c>
      <c r="L1298" s="1"/>
      <c r="M1298" s="17">
        <v>0.65</v>
      </c>
      <c r="N1298" s="9">
        <v>0.26</v>
      </c>
      <c r="O1298" s="9">
        <v>0.1</v>
      </c>
      <c r="P1298" s="9">
        <v>0.03</v>
      </c>
      <c r="Q1298" s="16">
        <v>0.01</v>
      </c>
      <c r="R1298" s="18" t="b">
        <v>0</v>
      </c>
      <c r="T1298" s="13"/>
    </row>
    <row r="1299" spans="1:20" ht="20.100000000000001" hidden="1" customHeight="1" x14ac:dyDescent="0.25">
      <c r="A1299">
        <v>1618</v>
      </c>
      <c r="B1299" t="s">
        <v>1304</v>
      </c>
      <c r="C1299" t="str">
        <f>VLOOKUP(Table1[[#This Row],[pID]],FIFAdata5626[],5,)</f>
        <v>Ángel Romero</v>
      </c>
      <c r="D1299" s="11" t="e" cm="1" vm="77">
        <f t="array" aca="1" ref="D1299" ca="1">_xlfn.FIELDVALUE(Table1[[#This Row],[Team]],"image")</f>
        <v>#VALUE!</v>
      </c>
      <c r="E1299" t="e" vm="78">
        <v>#VALUE!</v>
      </c>
      <c r="F1299" t="str">
        <f>VLOOKUP(Table1[[#This Row],[pID]],FIFAdata5626[],7,FALSE)</f>
        <v>MID</v>
      </c>
      <c r="G1299" s="8">
        <v>49.000000000000007</v>
      </c>
      <c r="H1299">
        <f>VLOOKUP(Table1[[#This Row],[pID]],FIFAdata5626[],8,FALSE)</f>
        <v>4.9000000000000004</v>
      </c>
      <c r="I1299" s="14" t="str">
        <f>IF(VLOOKUP(Table1[[#This Row],[pID]],FIFAdata5626[],9,FALSE)="playing","In the squad","Not selected")</f>
        <v>Not selected</v>
      </c>
      <c r="J1299" t="str">
        <f>VLOOKUP(Table1[[#This Row],[Team]],Table2[],10,)</f>
        <v>Pot 3</v>
      </c>
      <c r="K1299" t="str">
        <f>VLOOKUP(Table1[[#This Row],[Team]],Table2[],11,)</f>
        <v>Group D</v>
      </c>
      <c r="L1299" s="1"/>
      <c r="M1299" s="17">
        <v>0.65</v>
      </c>
      <c r="N1299" s="9">
        <v>0.26</v>
      </c>
      <c r="O1299" s="9">
        <v>0.1</v>
      </c>
      <c r="P1299" s="9">
        <v>0.03</v>
      </c>
      <c r="Q1299" s="16">
        <v>0.01</v>
      </c>
      <c r="R1299" s="18" t="b">
        <v>0</v>
      </c>
      <c r="T1299" s="13"/>
    </row>
    <row r="1300" spans="1:20" ht="20.100000000000001" hidden="1" customHeight="1" x14ac:dyDescent="0.25">
      <c r="A1300">
        <v>1619</v>
      </c>
      <c r="B1300" t="s">
        <v>1305</v>
      </c>
      <c r="C1300" t="str">
        <f>VLOOKUP(Table1[[#This Row],[pID]],FIFAdata5626[],5,)</f>
        <v>Rodney Redes</v>
      </c>
      <c r="D1300" s="11" t="e" cm="1" vm="77">
        <f t="array" aca="1" ref="D1300" ca="1">_xlfn.FIELDVALUE(Table1[[#This Row],[Team]],"image")</f>
        <v>#VALUE!</v>
      </c>
      <c r="E1300" t="e" vm="78">
        <v>#VALUE!</v>
      </c>
      <c r="F1300" t="str">
        <f>VLOOKUP(Table1[[#This Row],[pID]],FIFAdata5626[],7,FALSE)</f>
        <v>MID</v>
      </c>
      <c r="G1300" s="8">
        <v>48</v>
      </c>
      <c r="H1300">
        <f>VLOOKUP(Table1[[#This Row],[pID]],FIFAdata5626[],8,FALSE)</f>
        <v>4.8</v>
      </c>
      <c r="I1300" s="14" t="str">
        <f>IF(VLOOKUP(Table1[[#This Row],[pID]],FIFAdata5626[],9,FALSE)="playing","In the squad","Not selected")</f>
        <v>Not selected</v>
      </c>
      <c r="J1300" t="str">
        <f>VLOOKUP(Table1[[#This Row],[Team]],Table2[],10,)</f>
        <v>Pot 3</v>
      </c>
      <c r="K1300" t="str">
        <f>VLOOKUP(Table1[[#This Row],[Team]],Table2[],11,)</f>
        <v>Group D</v>
      </c>
      <c r="L1300" s="1"/>
      <c r="M1300" s="17">
        <v>0.65</v>
      </c>
      <c r="N1300" s="9">
        <v>0.26</v>
      </c>
      <c r="O1300" s="9">
        <v>0.1</v>
      </c>
      <c r="P1300" s="9">
        <v>0.03</v>
      </c>
      <c r="Q1300" s="16">
        <v>0.01</v>
      </c>
      <c r="R1300" s="18" t="b">
        <v>0</v>
      </c>
      <c r="T1300" s="13"/>
    </row>
    <row r="1301" spans="1:20" ht="20.100000000000001" hidden="1" customHeight="1" x14ac:dyDescent="0.25">
      <c r="A1301">
        <v>1620</v>
      </c>
      <c r="B1301" t="s">
        <v>1306</v>
      </c>
      <c r="C1301" t="str">
        <f>VLOOKUP(Table1[[#This Row],[pID]],FIFAdata5626[],5,)</f>
        <v>Enso González</v>
      </c>
      <c r="D1301" s="11" t="e" cm="1" vm="77">
        <f t="array" aca="1" ref="D1301" ca="1">_xlfn.FIELDVALUE(Table1[[#This Row],[Team]],"image")</f>
        <v>#VALUE!</v>
      </c>
      <c r="E1301" t="e" vm="78">
        <v>#VALUE!</v>
      </c>
      <c r="F1301" t="str">
        <f>VLOOKUP(Table1[[#This Row],[pID]],FIFAdata5626[],7,FALSE)</f>
        <v>MID</v>
      </c>
      <c r="G1301" s="8">
        <v>50</v>
      </c>
      <c r="H1301">
        <f>VLOOKUP(Table1[[#This Row],[pID]],FIFAdata5626[],8,FALSE)</f>
        <v>5</v>
      </c>
      <c r="I1301" s="15" t="str">
        <f>IF(VLOOKUP(Table1[[#This Row],[pID]],FIFAdata5626[],9,FALSE)="playing","In the squad","Not selected")</f>
        <v>Not selected</v>
      </c>
      <c r="J1301" t="str">
        <f>VLOOKUP(Table1[[#This Row],[Team]],Table2[],10,)</f>
        <v>Pot 3</v>
      </c>
      <c r="K1301" t="str">
        <f>VLOOKUP(Table1[[#This Row],[Team]],Table2[],11,)</f>
        <v>Group D</v>
      </c>
      <c r="L1301" s="2"/>
      <c r="M1301" s="17">
        <v>0.65</v>
      </c>
      <c r="N1301" s="9">
        <v>0.26</v>
      </c>
      <c r="O1301" s="9">
        <v>0.1</v>
      </c>
      <c r="P1301" s="9">
        <v>0.03</v>
      </c>
      <c r="Q1301" s="16">
        <v>0.01</v>
      </c>
      <c r="R1301" s="18" t="b">
        <v>0</v>
      </c>
      <c r="T1301" s="13"/>
    </row>
    <row r="1302" spans="1:20" ht="20.100000000000001" hidden="1" customHeight="1" x14ac:dyDescent="0.25">
      <c r="A1302">
        <v>1621</v>
      </c>
      <c r="B1302" t="s">
        <v>1307</v>
      </c>
      <c r="C1302" t="str">
        <f>VLOOKUP(Table1[[#This Row],[pID]],FIFAdata5626[],5,)</f>
        <v>Diego González</v>
      </c>
      <c r="D1302" s="11" t="e" cm="1" vm="77">
        <f t="array" aca="1" ref="D1302" ca="1">_xlfn.FIELDVALUE(Table1[[#This Row],[Team]],"image")</f>
        <v>#VALUE!</v>
      </c>
      <c r="E1302" t="e" vm="78">
        <v>#VALUE!</v>
      </c>
      <c r="F1302" t="str">
        <f>VLOOKUP(Table1[[#This Row],[pID]],FIFAdata5626[],7,FALSE)</f>
        <v>MID</v>
      </c>
      <c r="G1302" s="8">
        <v>50</v>
      </c>
      <c r="H1302">
        <f>VLOOKUP(Table1[[#This Row],[pID]],FIFAdata5626[],8,FALSE)</f>
        <v>5</v>
      </c>
      <c r="I1302" s="15" t="str">
        <f>IF(VLOOKUP(Table1[[#This Row],[pID]],FIFAdata5626[],9,FALSE)="playing","In the squad","Not selected")</f>
        <v>Not selected</v>
      </c>
      <c r="J1302" t="str">
        <f>VLOOKUP(Table1[[#This Row],[Team]],Table2[],10,)</f>
        <v>Pot 3</v>
      </c>
      <c r="K1302" t="str">
        <f>VLOOKUP(Table1[[#This Row],[Team]],Table2[],11,)</f>
        <v>Group D</v>
      </c>
      <c r="L1302" s="2"/>
      <c r="M1302" s="17">
        <v>0.65</v>
      </c>
      <c r="N1302" s="9">
        <v>0.26</v>
      </c>
      <c r="O1302" s="9">
        <v>0.1</v>
      </c>
      <c r="P1302" s="9">
        <v>0.03</v>
      </c>
      <c r="Q1302" s="16">
        <v>0.01</v>
      </c>
      <c r="R1302" s="18" t="b">
        <v>0</v>
      </c>
      <c r="T1302" s="13"/>
    </row>
    <row r="1303" spans="1:20" ht="20.100000000000001" customHeight="1" x14ac:dyDescent="0.25">
      <c r="A1303" s="11">
        <v>1165</v>
      </c>
      <c r="B1303" t="s">
        <v>963</v>
      </c>
      <c r="C1303" s="21" t="str">
        <f>VLOOKUP(Table1[[#This Row],[pID]],FIFAdata5626[],5,)</f>
        <v>Moutaz Neffati</v>
      </c>
      <c r="D1303" s="11" t="e" cm="1" vm="95">
        <f t="array" aca="1" ref="D1303" ca="1">_xlfn.FIELDVALUE(Table1[[#This Row],[Team]],"image")</f>
        <v>#VALUE!</v>
      </c>
      <c r="E1303" s="21" t="e" vm="96">
        <v>#VALUE!</v>
      </c>
      <c r="F1303" s="11" t="str">
        <f>VLOOKUP(Table1[[#This Row],[pID]],FIFAdata5626[],7,FALSE)</f>
        <v>DEF</v>
      </c>
      <c r="G1303" s="23">
        <v>68.333333333333329</v>
      </c>
      <c r="H1303" s="11">
        <f>VLOOKUP(Table1[[#This Row],[pID]],FIFAdata5626[],8,FALSE)</f>
        <v>4.0999999999999996</v>
      </c>
      <c r="I1303" s="28" t="str">
        <f>IF(VLOOKUP(Table1[[#This Row],[pID]],FIFAdata5626[],9,FALSE)="playing","In the squad","Not selected")</f>
        <v>In the squad</v>
      </c>
      <c r="J1303" s="11" t="str">
        <f>VLOOKUP(Table1[[#This Row],[Team]],Table2[],10,)</f>
        <v>Pot 3</v>
      </c>
      <c r="K1303" s="11" t="str">
        <f>VLOOKUP(Table1[[#This Row],[Team]],Table2[],11,)</f>
        <v>Group F</v>
      </c>
      <c r="L1303" s="1"/>
      <c r="M1303" s="36">
        <v>0.39</v>
      </c>
      <c r="N1303" s="37">
        <v>0.11</v>
      </c>
      <c r="O1303" s="37">
        <v>0.03</v>
      </c>
      <c r="P1303" s="37">
        <v>0.02</v>
      </c>
      <c r="Q1303" s="38">
        <v>0.01</v>
      </c>
      <c r="R1303" s="39" t="b">
        <v>0</v>
      </c>
      <c r="S1303" s="11"/>
      <c r="T1303" s="44"/>
    </row>
    <row r="1304" spans="1:20" ht="20.100000000000001" hidden="1" customHeight="1" x14ac:dyDescent="0.25">
      <c r="A1304">
        <v>1666</v>
      </c>
      <c r="B1304" t="s">
        <v>1309</v>
      </c>
      <c r="C1304" t="str">
        <f>VLOOKUP(Table1[[#This Row],[pID]],FIFAdata5626[],5,)</f>
        <v>Ibrahim Gomis</v>
      </c>
      <c r="D1304" s="11" t="e" cm="1" vm="29">
        <f t="array" aca="1" ref="D1304" ca="1">_xlfn.FIELDVALUE(Table1[[#This Row],[Team]],"image")</f>
        <v>#VALUE!</v>
      </c>
      <c r="E1304" t="e" vm="30">
        <v>#VALUE!</v>
      </c>
      <c r="F1304" t="str">
        <f>VLOOKUP(Table1[[#This Row],[pID]],FIFAdata5626[],7,FALSE)</f>
        <v>GK</v>
      </c>
      <c r="G1304" s="8">
        <v>70</v>
      </c>
      <c r="H1304">
        <f>VLOOKUP(Table1[[#This Row],[pID]],FIFAdata5626[],8,FALSE)</f>
        <v>3.5</v>
      </c>
      <c r="I1304" s="14" t="str">
        <f>IF(VLOOKUP(Table1[[#This Row],[pID]],FIFAdata5626[],9,FALSE)="playing","In the squad","Not selected")</f>
        <v>Not selected</v>
      </c>
      <c r="J1304" t="str">
        <f>VLOOKUP(Table1[[#This Row],[Team]],Table2[],10,)</f>
        <v>Pot 2</v>
      </c>
      <c r="K1304" t="str">
        <f>VLOOKUP(Table1[[#This Row],[Team]],Table2[],11,)</f>
        <v>Group C</v>
      </c>
      <c r="L1304" s="1" t="b">
        <v>0</v>
      </c>
      <c r="M1304" s="17">
        <v>0.87</v>
      </c>
      <c r="N1304" s="9">
        <v>0.43</v>
      </c>
      <c r="O1304" s="9">
        <v>0.22</v>
      </c>
      <c r="P1304" s="9">
        <v>7.0000000000000007E-2</v>
      </c>
      <c r="Q1304" s="16">
        <v>0.04</v>
      </c>
      <c r="R1304" s="18" t="b">
        <v>0</v>
      </c>
      <c r="T1304" s="13"/>
    </row>
    <row r="1305" spans="1:20" ht="20.100000000000001" hidden="1" customHeight="1" x14ac:dyDescent="0.25">
      <c r="A1305">
        <v>1667</v>
      </c>
      <c r="B1305" t="s">
        <v>1310</v>
      </c>
      <c r="C1305" t="str">
        <f>VLOOKUP(Table1[[#This Row],[pID]],FIFAdata5626[],5,)</f>
        <v>Yanis Benchaouch</v>
      </c>
      <c r="D1305" s="11" t="e" cm="1" vm="29">
        <f t="array" aca="1" ref="D1305" ca="1">_xlfn.FIELDVALUE(Table1[[#This Row],[Team]],"image")</f>
        <v>#VALUE!</v>
      </c>
      <c r="E1305" t="e" vm="30">
        <v>#VALUE!</v>
      </c>
      <c r="F1305" t="str">
        <f>VLOOKUP(Table1[[#This Row],[pID]],FIFAdata5626[],7,FALSE)</f>
        <v>GK</v>
      </c>
      <c r="G1305" s="8">
        <v>70</v>
      </c>
      <c r="H1305">
        <f>VLOOKUP(Table1[[#This Row],[pID]],FIFAdata5626[],8,FALSE)</f>
        <v>3.5</v>
      </c>
      <c r="I1305" s="14" t="str">
        <f>IF(VLOOKUP(Table1[[#This Row],[pID]],FIFAdata5626[],9,FALSE)="playing","In the squad","Not selected")</f>
        <v>Not selected</v>
      </c>
      <c r="J1305" t="str">
        <f>VLOOKUP(Table1[[#This Row],[Team]],Table2[],10,)</f>
        <v>Pot 2</v>
      </c>
      <c r="K1305" t="str">
        <f>VLOOKUP(Table1[[#This Row],[Team]],Table2[],11,)</f>
        <v>Group C</v>
      </c>
      <c r="L1305" s="1" t="b">
        <v>0</v>
      </c>
      <c r="M1305" s="17">
        <v>0.87</v>
      </c>
      <c r="N1305" s="9">
        <v>0.43</v>
      </c>
      <c r="O1305" s="9">
        <v>0.22</v>
      </c>
      <c r="P1305" s="9">
        <v>7.0000000000000007E-2</v>
      </c>
      <c r="Q1305" s="16">
        <v>0.04</v>
      </c>
      <c r="R1305" s="18" t="b">
        <v>0</v>
      </c>
      <c r="T1305" s="13"/>
    </row>
    <row r="1306" spans="1:20" ht="20.100000000000001" customHeight="1" x14ac:dyDescent="0.25">
      <c r="A1306" s="11">
        <v>1166</v>
      </c>
      <c r="B1306" t="s">
        <v>964</v>
      </c>
      <c r="C1306" s="21" t="str">
        <f>VLOOKUP(Table1[[#This Row],[pID]],FIFAdata5626[],5,)</f>
        <v>Ali Abdi</v>
      </c>
      <c r="D1306" s="11" t="e" cm="1" vm="95">
        <f t="array" aca="1" ref="D1306" ca="1">_xlfn.FIELDVALUE(Table1[[#This Row],[Team]],"image")</f>
        <v>#VALUE!</v>
      </c>
      <c r="E1306" s="21" t="e" vm="96">
        <v>#VALUE!</v>
      </c>
      <c r="F1306" s="11" t="str">
        <f>VLOOKUP(Table1[[#This Row],[pID]],FIFAdata5626[],7,FALSE)</f>
        <v>DEF</v>
      </c>
      <c r="G1306" s="23">
        <v>68.333333333333329</v>
      </c>
      <c r="H1306" s="11">
        <f>VLOOKUP(Table1[[#This Row],[pID]],FIFAdata5626[],8,FALSE)</f>
        <v>4.0999999999999996</v>
      </c>
      <c r="I1306" s="28" t="str">
        <f>IF(VLOOKUP(Table1[[#This Row],[pID]],FIFAdata5626[],9,FALSE)="playing","In the squad","Not selected")</f>
        <v>In the squad</v>
      </c>
      <c r="J1306" s="11" t="str">
        <f>VLOOKUP(Table1[[#This Row],[Team]],Table2[],10,)</f>
        <v>Pot 3</v>
      </c>
      <c r="K1306" s="11" t="str">
        <f>VLOOKUP(Table1[[#This Row],[Team]],Table2[],11,)</f>
        <v>Group F</v>
      </c>
      <c r="L1306" s="1"/>
      <c r="M1306" s="36">
        <v>0.39</v>
      </c>
      <c r="N1306" s="37">
        <v>0.11</v>
      </c>
      <c r="O1306" s="37">
        <v>0.03</v>
      </c>
      <c r="P1306" s="37">
        <v>0.02</v>
      </c>
      <c r="Q1306" s="38">
        <v>0.01</v>
      </c>
      <c r="R1306" s="39" t="b">
        <v>0</v>
      </c>
      <c r="S1306" s="11"/>
      <c r="T1306" s="44"/>
    </row>
    <row r="1307" spans="1:20" ht="20.100000000000001" hidden="1" customHeight="1" x14ac:dyDescent="0.25">
      <c r="A1307">
        <v>1669</v>
      </c>
      <c r="B1307" t="s">
        <v>1312</v>
      </c>
      <c r="C1307" t="str">
        <f>VLOOKUP(Table1[[#This Row],[pID]],FIFAdata5626[],5,)</f>
        <v>Soufiane Bouftini</v>
      </c>
      <c r="D1307" s="11" t="e" cm="1" vm="29">
        <f t="array" aca="1" ref="D1307" ca="1">_xlfn.FIELDVALUE(Table1[[#This Row],[Team]],"image")</f>
        <v>#VALUE!</v>
      </c>
      <c r="E1307" t="e" vm="30">
        <v>#VALUE!</v>
      </c>
      <c r="F1307" t="str">
        <f>VLOOKUP(Table1[[#This Row],[pID]],FIFAdata5626[],7,FALSE)</f>
        <v>DEF</v>
      </c>
      <c r="G1307" s="8">
        <v>66.666666666666657</v>
      </c>
      <c r="H1307">
        <f>VLOOKUP(Table1[[#This Row],[pID]],FIFAdata5626[],8,FALSE)</f>
        <v>4</v>
      </c>
      <c r="I1307" s="15" t="str">
        <f>IF(VLOOKUP(Table1[[#This Row],[pID]],FIFAdata5626[],9,FALSE)="playing","In the squad","Not selected")</f>
        <v>Not selected</v>
      </c>
      <c r="J1307" t="str">
        <f>VLOOKUP(Table1[[#This Row],[Team]],Table2[],10,)</f>
        <v>Pot 2</v>
      </c>
      <c r="K1307" t="str">
        <f>VLOOKUP(Table1[[#This Row],[Team]],Table2[],11,)</f>
        <v>Group C</v>
      </c>
      <c r="L1307" s="2" t="b">
        <v>0</v>
      </c>
      <c r="M1307" s="17">
        <v>0.87</v>
      </c>
      <c r="N1307" s="9">
        <v>0.43</v>
      </c>
      <c r="O1307" s="9">
        <v>0.22</v>
      </c>
      <c r="P1307" s="9">
        <v>7.0000000000000007E-2</v>
      </c>
      <c r="Q1307" s="16">
        <v>0.04</v>
      </c>
      <c r="R1307" s="18" t="b">
        <v>0</v>
      </c>
      <c r="T1307" s="13"/>
    </row>
    <row r="1308" spans="1:20" ht="20.100000000000001" hidden="1" customHeight="1" x14ac:dyDescent="0.25">
      <c r="A1308">
        <v>1670</v>
      </c>
      <c r="B1308" t="s">
        <v>1313</v>
      </c>
      <c r="C1308" t="str">
        <f>VLOOKUP(Table1[[#This Row],[pID]],FIFAdata5626[],5,)</f>
        <v>Mohamed Chibi</v>
      </c>
      <c r="D1308" s="11" t="e" cm="1" vm="29">
        <f t="array" aca="1" ref="D1308" ca="1">_xlfn.FIELDVALUE(Table1[[#This Row],[Team]],"image")</f>
        <v>#VALUE!</v>
      </c>
      <c r="E1308" t="e" vm="30">
        <v>#VALUE!</v>
      </c>
      <c r="F1308" t="str">
        <f>VLOOKUP(Table1[[#This Row],[pID]],FIFAdata5626[],7,FALSE)</f>
        <v>DEF</v>
      </c>
      <c r="G1308" s="8">
        <v>63.333333333333329</v>
      </c>
      <c r="H1308">
        <f>VLOOKUP(Table1[[#This Row],[pID]],FIFAdata5626[],8,FALSE)</f>
        <v>3.8</v>
      </c>
      <c r="I1308" s="14" t="str">
        <f>IF(VLOOKUP(Table1[[#This Row],[pID]],FIFAdata5626[],9,FALSE)="playing","In the squad","Not selected")</f>
        <v>Not selected</v>
      </c>
      <c r="J1308" t="str">
        <f>VLOOKUP(Table1[[#This Row],[Team]],Table2[],10,)</f>
        <v>Pot 2</v>
      </c>
      <c r="K1308" t="str">
        <f>VLOOKUP(Table1[[#This Row],[Team]],Table2[],11,)</f>
        <v>Group C</v>
      </c>
      <c r="L1308" s="1" t="b">
        <v>0</v>
      </c>
      <c r="M1308" s="17">
        <v>0.87</v>
      </c>
      <c r="N1308" s="9">
        <v>0.43</v>
      </c>
      <c r="O1308" s="9">
        <v>0.22</v>
      </c>
      <c r="P1308" s="9">
        <v>7.0000000000000007E-2</v>
      </c>
      <c r="Q1308" s="16">
        <v>0.04</v>
      </c>
      <c r="R1308" s="18" t="b">
        <v>0</v>
      </c>
      <c r="T1308" s="13"/>
    </row>
    <row r="1309" spans="1:20" ht="20.100000000000001" hidden="1" customHeight="1" x14ac:dyDescent="0.25">
      <c r="A1309">
        <v>1671</v>
      </c>
      <c r="B1309" t="s">
        <v>1314</v>
      </c>
      <c r="C1309" t="str">
        <f>VLOOKUP(Table1[[#This Row],[pID]],FIFAdata5626[],5,)</f>
        <v>Sofiane Boufal</v>
      </c>
      <c r="D1309" s="11" t="e" cm="1" vm="29">
        <f t="array" aca="1" ref="D1309" ca="1">_xlfn.FIELDVALUE(Table1[[#This Row],[Team]],"image")</f>
        <v>#VALUE!</v>
      </c>
      <c r="E1309" t="e" vm="30">
        <v>#VALUE!</v>
      </c>
      <c r="F1309" t="str">
        <f>VLOOKUP(Table1[[#This Row],[pID]],FIFAdata5626[],7,FALSE)</f>
        <v>MID</v>
      </c>
      <c r="G1309" s="8">
        <v>63</v>
      </c>
      <c r="H1309">
        <f>VLOOKUP(Table1[[#This Row],[pID]],FIFAdata5626[],8,FALSE)</f>
        <v>6.3</v>
      </c>
      <c r="I1309" s="14" t="str">
        <f>IF(VLOOKUP(Table1[[#This Row],[pID]],FIFAdata5626[],9,FALSE)="playing","In the squad","Not selected")</f>
        <v>Not selected</v>
      </c>
      <c r="J1309" t="str">
        <f>VLOOKUP(Table1[[#This Row],[Team]],Table2[],10,)</f>
        <v>Pot 2</v>
      </c>
      <c r="K1309" t="str">
        <f>VLOOKUP(Table1[[#This Row],[Team]],Table2[],11,)</f>
        <v>Group C</v>
      </c>
      <c r="L1309" s="1" t="b">
        <v>0</v>
      </c>
      <c r="M1309" s="17">
        <v>0.87</v>
      </c>
      <c r="N1309" s="9">
        <v>0.43</v>
      </c>
      <c r="O1309" s="9">
        <v>0.22</v>
      </c>
      <c r="P1309" s="9">
        <v>7.0000000000000007E-2</v>
      </c>
      <c r="Q1309" s="16">
        <v>0.04</v>
      </c>
      <c r="R1309" s="18" t="b">
        <v>0</v>
      </c>
      <c r="T1309" s="13"/>
    </row>
    <row r="1310" spans="1:20" ht="20.100000000000001" hidden="1" customHeight="1" x14ac:dyDescent="0.25">
      <c r="A1310">
        <v>1672</v>
      </c>
      <c r="B1310" t="s">
        <v>1315</v>
      </c>
      <c r="C1310" t="str">
        <f>VLOOKUP(Table1[[#This Row],[pID]],FIFAdata5626[],5,)</f>
        <v>Imrân Louza</v>
      </c>
      <c r="D1310" s="11" t="e" cm="1" vm="29">
        <f t="array" aca="1" ref="D1310" ca="1">_xlfn.FIELDVALUE(Table1[[#This Row],[Team]],"image")</f>
        <v>#VALUE!</v>
      </c>
      <c r="E1310" t="e" vm="30">
        <v>#VALUE!</v>
      </c>
      <c r="F1310" t="str">
        <f>VLOOKUP(Table1[[#This Row],[pID]],FIFAdata5626[],7,FALSE)</f>
        <v>MID</v>
      </c>
      <c r="G1310" s="8">
        <v>57.000000000000007</v>
      </c>
      <c r="H1310">
        <f>VLOOKUP(Table1[[#This Row],[pID]],FIFAdata5626[],8,FALSE)</f>
        <v>5.7</v>
      </c>
      <c r="I1310" s="14" t="str">
        <f>IF(VLOOKUP(Table1[[#This Row],[pID]],FIFAdata5626[],9,FALSE)="playing","In the squad","Not selected")</f>
        <v>Not selected</v>
      </c>
      <c r="J1310" t="str">
        <f>VLOOKUP(Table1[[#This Row],[Team]],Table2[],10,)</f>
        <v>Pot 2</v>
      </c>
      <c r="K1310" t="str">
        <f>VLOOKUP(Table1[[#This Row],[Team]],Table2[],11,)</f>
        <v>Group C</v>
      </c>
      <c r="L1310" s="1" t="b">
        <v>0</v>
      </c>
      <c r="M1310" s="17">
        <v>0.87</v>
      </c>
      <c r="N1310" s="9">
        <v>0.43</v>
      </c>
      <c r="O1310" s="9">
        <v>0.22</v>
      </c>
      <c r="P1310" s="9">
        <v>7.0000000000000007E-2</v>
      </c>
      <c r="Q1310" s="16">
        <v>0.04</v>
      </c>
      <c r="R1310" s="18" t="b">
        <v>0</v>
      </c>
      <c r="T1310" s="13"/>
    </row>
    <row r="1311" spans="1:20" ht="20.100000000000001" hidden="1" customHeight="1" x14ac:dyDescent="0.25">
      <c r="A1311">
        <v>1673</v>
      </c>
      <c r="B1311" t="s">
        <v>1316</v>
      </c>
      <c r="C1311" t="str">
        <f>VLOOKUP(Table1[[#This Row],[pID]],FIFAdata5626[],5,)</f>
        <v>Soufiane El-Faouzi</v>
      </c>
      <c r="D1311" s="11" t="e" cm="1" vm="29">
        <f t="array" aca="1" ref="D1311" ca="1">_xlfn.FIELDVALUE(Table1[[#This Row],[Team]],"image")</f>
        <v>#VALUE!</v>
      </c>
      <c r="E1311" t="e" vm="30">
        <v>#VALUE!</v>
      </c>
      <c r="F1311" t="str">
        <f>VLOOKUP(Table1[[#This Row],[pID]],FIFAdata5626[],7,FALSE)</f>
        <v>MID</v>
      </c>
      <c r="G1311" s="8">
        <v>49.000000000000007</v>
      </c>
      <c r="H1311">
        <f>VLOOKUP(Table1[[#This Row],[pID]],FIFAdata5626[],8,FALSE)</f>
        <v>4.9000000000000004</v>
      </c>
      <c r="I1311" s="14" t="str">
        <f>IF(VLOOKUP(Table1[[#This Row],[pID]],FIFAdata5626[],9,FALSE)="playing","In the squad","Not selected")</f>
        <v>Not selected</v>
      </c>
      <c r="J1311" t="str">
        <f>VLOOKUP(Table1[[#This Row],[Team]],Table2[],10,)</f>
        <v>Pot 2</v>
      </c>
      <c r="K1311" t="str">
        <f>VLOOKUP(Table1[[#This Row],[Team]],Table2[],11,)</f>
        <v>Group C</v>
      </c>
      <c r="L1311" s="1" t="b">
        <v>0</v>
      </c>
      <c r="M1311" s="17">
        <v>0.87</v>
      </c>
      <c r="N1311" s="9">
        <v>0.43</v>
      </c>
      <c r="O1311" s="9">
        <v>0.22</v>
      </c>
      <c r="P1311" s="9">
        <v>7.0000000000000007E-2</v>
      </c>
      <c r="Q1311" s="16">
        <v>0.04</v>
      </c>
      <c r="R1311" s="18" t="b">
        <v>0</v>
      </c>
      <c r="T1311" s="13"/>
    </row>
    <row r="1312" spans="1:20" ht="20.100000000000001" customHeight="1" x14ac:dyDescent="0.25">
      <c r="A1312" s="11">
        <v>1551</v>
      </c>
      <c r="B1312" t="s">
        <v>1241</v>
      </c>
      <c r="C1312" s="21" t="str">
        <f>VLOOKUP(Table1[[#This Row],[pID]],FIFAdata5626[],5,)</f>
        <v>Montassar Talbi</v>
      </c>
      <c r="D1312" s="11" t="e" cm="1" vm="95">
        <f t="array" aca="1" ref="D1312" ca="1">_xlfn.FIELDVALUE(Table1[[#This Row],[Team]],"image")</f>
        <v>#VALUE!</v>
      </c>
      <c r="E1312" s="21" t="e" vm="96">
        <v>#VALUE!</v>
      </c>
      <c r="F1312" s="11" t="str">
        <f>VLOOKUP(Table1[[#This Row],[pID]],FIFAdata5626[],7,FALSE)</f>
        <v>DEF</v>
      </c>
      <c r="G1312" s="23">
        <v>65</v>
      </c>
      <c r="H1312" s="11">
        <f>VLOOKUP(Table1[[#This Row],[pID]],FIFAdata5626[],8,FALSE)</f>
        <v>3.9</v>
      </c>
      <c r="I1312" s="28" t="str">
        <f>IF(VLOOKUP(Table1[[#This Row],[pID]],FIFAdata5626[],9,FALSE)="playing","In the squad","Not selected")</f>
        <v>In the squad</v>
      </c>
      <c r="J1312" s="11" t="str">
        <f>VLOOKUP(Table1[[#This Row],[Team]],Table2[],10,)</f>
        <v>Pot 3</v>
      </c>
      <c r="K1312" s="11" t="str">
        <f>VLOOKUP(Table1[[#This Row],[Team]],Table2[],11,)</f>
        <v>Group F</v>
      </c>
      <c r="L1312" s="1"/>
      <c r="M1312" s="36">
        <v>0.39</v>
      </c>
      <c r="N1312" s="37">
        <v>0.11</v>
      </c>
      <c r="O1312" s="37">
        <v>0.03</v>
      </c>
      <c r="P1312" s="37">
        <v>0.02</v>
      </c>
      <c r="Q1312" s="38">
        <v>0.01</v>
      </c>
      <c r="R1312" s="39" t="b">
        <v>0</v>
      </c>
      <c r="S1312" s="11"/>
      <c r="T1312" s="44"/>
    </row>
    <row r="1313" spans="1:20" ht="20.100000000000001" hidden="1" customHeight="1" x14ac:dyDescent="0.25">
      <c r="A1313">
        <v>1675</v>
      </c>
      <c r="B1313" t="s">
        <v>1318</v>
      </c>
      <c r="C1313" t="str">
        <f>VLOOKUP(Table1[[#This Row],[pID]],FIFAdata5626[],5,)</f>
        <v>Marwane Saadane</v>
      </c>
      <c r="D1313" s="11" t="e" cm="1" vm="29">
        <f t="array" aca="1" ref="D1313" ca="1">_xlfn.FIELDVALUE(Table1[[#This Row],[Team]],"image")</f>
        <v>#VALUE!</v>
      </c>
      <c r="E1313" t="e" vm="30">
        <v>#VALUE!</v>
      </c>
      <c r="F1313" t="str">
        <f>VLOOKUP(Table1[[#This Row],[pID]],FIFAdata5626[],7,FALSE)</f>
        <v>MID</v>
      </c>
      <c r="G1313" s="8">
        <v>47</v>
      </c>
      <c r="H1313">
        <f>VLOOKUP(Table1[[#This Row],[pID]],FIFAdata5626[],8,FALSE)</f>
        <v>4.7</v>
      </c>
      <c r="I1313" s="14" t="str">
        <f>IF(VLOOKUP(Table1[[#This Row],[pID]],FIFAdata5626[],9,FALSE)="playing","In the squad","Not selected")</f>
        <v>Not selected</v>
      </c>
      <c r="J1313" t="str">
        <f>VLOOKUP(Table1[[#This Row],[Team]],Table2[],10,)</f>
        <v>Pot 2</v>
      </c>
      <c r="K1313" t="str">
        <f>VLOOKUP(Table1[[#This Row],[Team]],Table2[],11,)</f>
        <v>Group C</v>
      </c>
      <c r="L1313" s="1" t="b">
        <v>0</v>
      </c>
      <c r="M1313" s="17">
        <v>0.87</v>
      </c>
      <c r="N1313" s="9">
        <v>0.43</v>
      </c>
      <c r="O1313" s="9">
        <v>0.22</v>
      </c>
      <c r="P1313" s="9">
        <v>7.0000000000000007E-2</v>
      </c>
      <c r="Q1313" s="16">
        <v>0.04</v>
      </c>
      <c r="R1313" s="18" t="b">
        <v>0</v>
      </c>
      <c r="T1313" s="13"/>
    </row>
    <row r="1314" spans="1:20" ht="20.100000000000001" customHeight="1" x14ac:dyDescent="0.25">
      <c r="A1314" s="11">
        <v>1553</v>
      </c>
      <c r="B1314" t="s">
        <v>1243</v>
      </c>
      <c r="C1314" s="21" t="str">
        <f>VLOOKUP(Table1[[#This Row],[pID]],FIFAdata5626[],5,)</f>
        <v>Yan Valery</v>
      </c>
      <c r="D1314" s="11" t="e" cm="1" vm="95">
        <f t="array" aca="1" ref="D1314" ca="1">_xlfn.FIELDVALUE(Table1[[#This Row],[Team]],"image")</f>
        <v>#VALUE!</v>
      </c>
      <c r="E1314" s="21" t="e" vm="96">
        <v>#VALUE!</v>
      </c>
      <c r="F1314" s="11" t="str">
        <f>VLOOKUP(Table1[[#This Row],[pID]],FIFAdata5626[],7,FALSE)</f>
        <v>DEF</v>
      </c>
      <c r="G1314" s="23">
        <v>65</v>
      </c>
      <c r="H1314" s="11">
        <f>VLOOKUP(Table1[[#This Row],[pID]],FIFAdata5626[],8,FALSE)</f>
        <v>3.9</v>
      </c>
      <c r="I1314" s="28" t="str">
        <f>IF(VLOOKUP(Table1[[#This Row],[pID]],FIFAdata5626[],9,FALSE)="playing","In the squad","Not selected")</f>
        <v>In the squad</v>
      </c>
      <c r="J1314" s="11" t="str">
        <f>VLOOKUP(Table1[[#This Row],[Team]],Table2[],10,)</f>
        <v>Pot 3</v>
      </c>
      <c r="K1314" s="11" t="str">
        <f>VLOOKUP(Table1[[#This Row],[Team]],Table2[],11,)</f>
        <v>Group F</v>
      </c>
      <c r="L1314" s="1"/>
      <c r="M1314" s="36">
        <v>0.39</v>
      </c>
      <c r="N1314" s="37">
        <v>0.11</v>
      </c>
      <c r="O1314" s="37">
        <v>0.03</v>
      </c>
      <c r="P1314" s="37">
        <v>0.02</v>
      </c>
      <c r="Q1314" s="38">
        <v>0.01</v>
      </c>
      <c r="R1314" s="39" t="b">
        <v>0</v>
      </c>
      <c r="S1314" s="11"/>
      <c r="T1314" s="44"/>
    </row>
    <row r="1315" spans="1:20" ht="20.100000000000001" hidden="1" customHeight="1" x14ac:dyDescent="0.25">
      <c r="A1315">
        <v>1677</v>
      </c>
      <c r="B1315" t="s">
        <v>1320</v>
      </c>
      <c r="C1315" t="str">
        <f>VLOOKUP(Table1[[#This Row],[pID]],FIFAdata5626[],5,)</f>
        <v>Soufiane Benjdida</v>
      </c>
      <c r="D1315" s="11" t="e" cm="1" vm="29">
        <f t="array" aca="1" ref="D1315" ca="1">_xlfn.FIELDVALUE(Table1[[#This Row],[Team]],"image")</f>
        <v>#VALUE!</v>
      </c>
      <c r="E1315" t="e" vm="30">
        <v>#VALUE!</v>
      </c>
      <c r="F1315" t="str">
        <f>VLOOKUP(Table1[[#This Row],[pID]],FIFAdata5626[],7,FALSE)</f>
        <v>FWD</v>
      </c>
      <c r="G1315" s="8">
        <v>44.761904761904766</v>
      </c>
      <c r="H1315">
        <f>VLOOKUP(Table1[[#This Row],[pID]],FIFAdata5626[],8,FALSE)</f>
        <v>4.7</v>
      </c>
      <c r="I1315" s="14" t="str">
        <f>IF(VLOOKUP(Table1[[#This Row],[pID]],FIFAdata5626[],9,FALSE)="playing","In the squad","Not selected")</f>
        <v>Not selected</v>
      </c>
      <c r="J1315" t="str">
        <f>VLOOKUP(Table1[[#This Row],[Team]],Table2[],10,)</f>
        <v>Pot 2</v>
      </c>
      <c r="K1315" t="str">
        <f>VLOOKUP(Table1[[#This Row],[Team]],Table2[],11,)</f>
        <v>Group C</v>
      </c>
      <c r="L1315" s="1" t="b">
        <v>0</v>
      </c>
      <c r="M1315" s="17">
        <v>0.87</v>
      </c>
      <c r="N1315" s="9">
        <v>0.43</v>
      </c>
      <c r="O1315" s="9">
        <v>0.22</v>
      </c>
      <c r="P1315" s="9">
        <v>7.0000000000000007E-2</v>
      </c>
      <c r="Q1315" s="16">
        <v>0.04</v>
      </c>
      <c r="R1315" s="18" t="b">
        <v>0</v>
      </c>
      <c r="T1315" s="13"/>
    </row>
    <row r="1316" spans="1:20" ht="20.100000000000001" hidden="1" customHeight="1" x14ac:dyDescent="0.25">
      <c r="A1316">
        <v>1678</v>
      </c>
      <c r="B1316" t="s">
        <v>1321</v>
      </c>
      <c r="C1316" t="str">
        <f>VLOOKUP(Table1[[#This Row],[pID]],FIFAdata5626[],5,)</f>
        <v>Othmane Maamma</v>
      </c>
      <c r="D1316" s="11" t="e" cm="1" vm="29">
        <f t="array" aca="1" ref="D1316" ca="1">_xlfn.FIELDVALUE(Table1[[#This Row],[Team]],"image")</f>
        <v>#VALUE!</v>
      </c>
      <c r="E1316" t="e" vm="30">
        <v>#VALUE!</v>
      </c>
      <c r="F1316" t="str">
        <f>VLOOKUP(Table1[[#This Row],[pID]],FIFAdata5626[],7,FALSE)</f>
        <v>MID</v>
      </c>
      <c r="G1316" s="8">
        <v>47</v>
      </c>
      <c r="H1316">
        <f>VLOOKUP(Table1[[#This Row],[pID]],FIFAdata5626[],8,FALSE)</f>
        <v>4.7</v>
      </c>
      <c r="I1316" s="14" t="str">
        <f>IF(VLOOKUP(Table1[[#This Row],[pID]],FIFAdata5626[],9,FALSE)="playing","In the squad","Not selected")</f>
        <v>Not selected</v>
      </c>
      <c r="J1316" t="str">
        <f>VLOOKUP(Table1[[#This Row],[Team]],Table2[],10,)</f>
        <v>Pot 2</v>
      </c>
      <c r="K1316" t="str">
        <f>VLOOKUP(Table1[[#This Row],[Team]],Table2[],11,)</f>
        <v>Group C</v>
      </c>
      <c r="L1316" s="1" t="b">
        <v>0</v>
      </c>
      <c r="M1316" s="17">
        <v>0.87</v>
      </c>
      <c r="N1316" s="9">
        <v>0.43</v>
      </c>
      <c r="O1316" s="9">
        <v>0.22</v>
      </c>
      <c r="P1316" s="9">
        <v>7.0000000000000007E-2</v>
      </c>
      <c r="Q1316" s="16">
        <v>0.04</v>
      </c>
      <c r="R1316" s="18" t="b">
        <v>0</v>
      </c>
      <c r="T1316" s="13"/>
    </row>
    <row r="1317" spans="1:20" ht="20.100000000000001" hidden="1" customHeight="1" x14ac:dyDescent="0.25">
      <c r="A1317">
        <v>1679</v>
      </c>
      <c r="B1317" t="s">
        <v>1322</v>
      </c>
      <c r="C1317" t="str">
        <f>VLOOKUP(Table1[[#This Row],[pID]],FIFAdata5626[],5,)</f>
        <v>Tawfik Bentayeb</v>
      </c>
      <c r="D1317" s="11" t="e" cm="1" vm="29">
        <f t="array" aca="1" ref="D1317" ca="1">_xlfn.FIELDVALUE(Table1[[#This Row],[Team]],"image")</f>
        <v>#VALUE!</v>
      </c>
      <c r="E1317" t="e" vm="30">
        <v>#VALUE!</v>
      </c>
      <c r="F1317" t="str">
        <f>VLOOKUP(Table1[[#This Row],[pID]],FIFAdata5626[],7,FALSE)</f>
        <v>FWD</v>
      </c>
      <c r="G1317" s="8">
        <v>44.761904761904766</v>
      </c>
      <c r="H1317">
        <f>VLOOKUP(Table1[[#This Row],[pID]],FIFAdata5626[],8,FALSE)</f>
        <v>4.7</v>
      </c>
      <c r="I1317" s="14" t="str">
        <f>IF(VLOOKUP(Table1[[#This Row],[pID]],FIFAdata5626[],9,FALSE)="playing","In the squad","Not selected")</f>
        <v>Not selected</v>
      </c>
      <c r="J1317" t="str">
        <f>VLOOKUP(Table1[[#This Row],[Team]],Table2[],10,)</f>
        <v>Pot 2</v>
      </c>
      <c r="K1317" t="str">
        <f>VLOOKUP(Table1[[#This Row],[Team]],Table2[],11,)</f>
        <v>Group C</v>
      </c>
      <c r="L1317" s="1" t="b">
        <v>0</v>
      </c>
      <c r="M1317" s="17">
        <v>0.87</v>
      </c>
      <c r="N1317" s="9">
        <v>0.43</v>
      </c>
      <c r="O1317" s="9">
        <v>0.22</v>
      </c>
      <c r="P1317" s="9">
        <v>7.0000000000000007E-2</v>
      </c>
      <c r="Q1317" s="16">
        <v>0.04</v>
      </c>
      <c r="R1317" s="18" t="b">
        <v>0</v>
      </c>
      <c r="T1317" s="13"/>
    </row>
    <row r="1318" spans="1:20" ht="20.100000000000001" hidden="1" customHeight="1" x14ac:dyDescent="0.25">
      <c r="A1318">
        <v>1680</v>
      </c>
      <c r="B1318" t="s">
        <v>1323</v>
      </c>
      <c r="C1318" t="str">
        <f>VLOOKUP(Table1[[#This Row],[pID]],FIFAdata5626[],5,)</f>
        <v>Yanis Begraoui</v>
      </c>
      <c r="D1318" s="11" t="e" cm="1" vm="29">
        <f t="array" aca="1" ref="D1318" ca="1">_xlfn.FIELDVALUE(Table1[[#This Row],[Team]],"image")</f>
        <v>#VALUE!</v>
      </c>
      <c r="E1318" t="e" vm="30">
        <v>#VALUE!</v>
      </c>
      <c r="F1318" t="str">
        <f>VLOOKUP(Table1[[#This Row],[pID]],FIFAdata5626[],7,FALSE)</f>
        <v>MID</v>
      </c>
      <c r="G1318" s="8">
        <v>50</v>
      </c>
      <c r="H1318">
        <f>VLOOKUP(Table1[[#This Row],[pID]],FIFAdata5626[],8,FALSE)</f>
        <v>5</v>
      </c>
      <c r="I1318" s="14" t="str">
        <f>IF(VLOOKUP(Table1[[#This Row],[pID]],FIFAdata5626[],9,FALSE)="playing","In the squad","Not selected")</f>
        <v>Not selected</v>
      </c>
      <c r="J1318" t="str">
        <f>VLOOKUP(Table1[[#This Row],[Team]],Table2[],10,)</f>
        <v>Pot 2</v>
      </c>
      <c r="K1318" t="str">
        <f>VLOOKUP(Table1[[#This Row],[Team]],Table2[],11,)</f>
        <v>Group C</v>
      </c>
      <c r="L1318" s="1" t="b">
        <v>0</v>
      </c>
      <c r="M1318" s="17">
        <v>0.87</v>
      </c>
      <c r="N1318" s="9">
        <v>0.43</v>
      </c>
      <c r="O1318" s="9">
        <v>0.22</v>
      </c>
      <c r="P1318" s="9">
        <v>7.0000000000000007E-2</v>
      </c>
      <c r="Q1318" s="16">
        <v>0.04</v>
      </c>
      <c r="R1318" s="18" t="b">
        <v>0</v>
      </c>
      <c r="T1318" s="13"/>
    </row>
    <row r="1319" spans="1:20" ht="20.100000000000001" customHeight="1" x14ac:dyDescent="0.25">
      <c r="A1319" s="11">
        <v>1167</v>
      </c>
      <c r="B1319" t="s">
        <v>965</v>
      </c>
      <c r="C1319" s="21" t="str">
        <f>VLOOKUP(Table1[[#This Row],[pID]],FIFAdata5626[],5,)</f>
        <v>Omar Rekik</v>
      </c>
      <c r="D1319" s="11" t="e" cm="1" vm="95">
        <f t="array" aca="1" ref="D1319" ca="1">_xlfn.FIELDVALUE(Table1[[#This Row],[Team]],"image")</f>
        <v>#VALUE!</v>
      </c>
      <c r="E1319" s="21" t="e" vm="96">
        <v>#VALUE!</v>
      </c>
      <c r="F1319" s="11" t="str">
        <f>VLOOKUP(Table1[[#This Row],[pID]],FIFAdata5626[],7,FALSE)</f>
        <v>DEF</v>
      </c>
      <c r="G1319" s="23">
        <v>63.333333333333329</v>
      </c>
      <c r="H1319" s="11">
        <f>VLOOKUP(Table1[[#This Row],[pID]],FIFAdata5626[],8,FALSE)</f>
        <v>3.8</v>
      </c>
      <c r="I1319" s="28" t="str">
        <f>IF(VLOOKUP(Table1[[#This Row],[pID]],FIFAdata5626[],9,FALSE)="playing","In the squad","Not selected")</f>
        <v>In the squad</v>
      </c>
      <c r="J1319" s="11" t="str">
        <f>VLOOKUP(Table1[[#This Row],[Team]],Table2[],10,)</f>
        <v>Pot 3</v>
      </c>
      <c r="K1319" s="11" t="str">
        <f>VLOOKUP(Table1[[#This Row],[Team]],Table2[],11,)</f>
        <v>Group F</v>
      </c>
      <c r="L1319" s="1"/>
      <c r="M1319" s="36">
        <v>0.39</v>
      </c>
      <c r="N1319" s="37">
        <v>0.11</v>
      </c>
      <c r="O1319" s="37">
        <v>0.03</v>
      </c>
      <c r="P1319" s="37">
        <v>0.02</v>
      </c>
      <c r="Q1319" s="38">
        <v>0.01</v>
      </c>
      <c r="R1319" s="39" t="b">
        <v>0</v>
      </c>
      <c r="S1319" s="11"/>
      <c r="T1319" s="44"/>
    </row>
    <row r="1320" spans="1:20" ht="20.100000000000001" customHeight="1" x14ac:dyDescent="0.25">
      <c r="A1320" s="11">
        <v>1169</v>
      </c>
      <c r="B1320" t="s">
        <v>966</v>
      </c>
      <c r="C1320" s="21" t="str">
        <f>VLOOKUP(Table1[[#This Row],[pID]],FIFAdata5626[],5,)</f>
        <v>Adem Arous</v>
      </c>
      <c r="D1320" s="11" t="e" cm="1" vm="95">
        <f t="array" aca="1" ref="D1320" ca="1">_xlfn.FIELDVALUE(Table1[[#This Row],[Team]],"image")</f>
        <v>#VALUE!</v>
      </c>
      <c r="E1320" s="21" t="e" vm="96">
        <v>#VALUE!</v>
      </c>
      <c r="F1320" s="11" t="str">
        <f>VLOOKUP(Table1[[#This Row],[pID]],FIFAdata5626[],7,FALSE)</f>
        <v>DEF</v>
      </c>
      <c r="G1320" s="23">
        <v>60</v>
      </c>
      <c r="H1320" s="11">
        <f>VLOOKUP(Table1[[#This Row],[pID]],FIFAdata5626[],8,FALSE)</f>
        <v>3.6</v>
      </c>
      <c r="I1320" s="28" t="str">
        <f>IF(VLOOKUP(Table1[[#This Row],[pID]],FIFAdata5626[],9,FALSE)="playing","In the squad","Not selected")</f>
        <v>In the squad</v>
      </c>
      <c r="J1320" s="11" t="str">
        <f>VLOOKUP(Table1[[#This Row],[Team]],Table2[],10,)</f>
        <v>Pot 3</v>
      </c>
      <c r="K1320" s="11" t="str">
        <f>VLOOKUP(Table1[[#This Row],[Team]],Table2[],11,)</f>
        <v>Group F</v>
      </c>
      <c r="L1320" s="1"/>
      <c r="M1320" s="36">
        <v>0.39</v>
      </c>
      <c r="N1320" s="37">
        <v>0.11</v>
      </c>
      <c r="O1320" s="37">
        <v>0.03</v>
      </c>
      <c r="P1320" s="37">
        <v>0.02</v>
      </c>
      <c r="Q1320" s="38">
        <v>0.01</v>
      </c>
      <c r="R1320" s="39" t="b">
        <v>0</v>
      </c>
      <c r="S1320" s="11"/>
      <c r="T1320" s="44"/>
    </row>
    <row r="1321" spans="1:20" ht="20.100000000000001" customHeight="1" x14ac:dyDescent="0.25">
      <c r="A1321" s="11">
        <v>1170</v>
      </c>
      <c r="B1321" t="s">
        <v>967</v>
      </c>
      <c r="C1321" s="21" t="str">
        <f>VLOOKUP(Table1[[#This Row],[pID]],FIFAdata5626[],5,)</f>
        <v>Mohamed Amine Ben Hmida</v>
      </c>
      <c r="D1321" s="11" t="e" cm="1" vm="95">
        <f t="array" aca="1" ref="D1321" ca="1">_xlfn.FIELDVALUE(Table1[[#This Row],[Team]],"image")</f>
        <v>#VALUE!</v>
      </c>
      <c r="E1321" s="21" t="e" vm="96">
        <v>#VALUE!</v>
      </c>
      <c r="F1321" s="11" t="str">
        <f>VLOOKUP(Table1[[#This Row],[pID]],FIFAdata5626[],7,FALSE)</f>
        <v>DEF</v>
      </c>
      <c r="G1321" s="23">
        <v>60</v>
      </c>
      <c r="H1321" s="11">
        <f>VLOOKUP(Table1[[#This Row],[pID]],FIFAdata5626[],8,FALSE)</f>
        <v>3.6</v>
      </c>
      <c r="I1321" s="28" t="str">
        <f>IF(VLOOKUP(Table1[[#This Row],[pID]],FIFAdata5626[],9,FALSE)="playing","In the squad","Not selected")</f>
        <v>In the squad</v>
      </c>
      <c r="J1321" s="11" t="str">
        <f>VLOOKUP(Table1[[#This Row],[Team]],Table2[],10,)</f>
        <v>Pot 3</v>
      </c>
      <c r="K1321" s="11" t="str">
        <f>VLOOKUP(Table1[[#This Row],[Team]],Table2[],11,)</f>
        <v>Group F</v>
      </c>
      <c r="L1321" s="1"/>
      <c r="M1321" s="36">
        <v>0.39</v>
      </c>
      <c r="N1321" s="37">
        <v>0.11</v>
      </c>
      <c r="O1321" s="37">
        <v>0.03</v>
      </c>
      <c r="P1321" s="37">
        <v>0.02</v>
      </c>
      <c r="Q1321" s="38">
        <v>0.01</v>
      </c>
      <c r="R1321" s="39" t="b">
        <v>0</v>
      </c>
      <c r="S1321" s="11"/>
      <c r="T1321" s="44"/>
    </row>
    <row r="1322" spans="1:20" ht="20.100000000000001" customHeight="1" x14ac:dyDescent="0.25">
      <c r="A1322" s="11">
        <v>1552</v>
      </c>
      <c r="B1322" t="s">
        <v>1242</v>
      </c>
      <c r="C1322" s="21" t="str">
        <f>VLOOKUP(Table1[[#This Row],[pID]],FIFAdata5626[],5,)</f>
        <v>Dylan Bronn</v>
      </c>
      <c r="D1322" s="11" t="e" cm="1" vm="95">
        <f t="array" aca="1" ref="D1322" ca="1">_xlfn.FIELDVALUE(Table1[[#This Row],[Team]],"image")</f>
        <v>#VALUE!</v>
      </c>
      <c r="E1322" s="21" t="e" vm="96">
        <v>#VALUE!</v>
      </c>
      <c r="F1322" s="11" t="str">
        <f>VLOOKUP(Table1[[#This Row],[pID]],FIFAdata5626[],7,FALSE)</f>
        <v>DEF</v>
      </c>
      <c r="G1322" s="23">
        <v>60</v>
      </c>
      <c r="H1322" s="11">
        <f>VLOOKUP(Table1[[#This Row],[pID]],FIFAdata5626[],8,FALSE)</f>
        <v>3.6</v>
      </c>
      <c r="I1322" s="28" t="str">
        <f>IF(VLOOKUP(Table1[[#This Row],[pID]],FIFAdata5626[],9,FALSE)="playing","In the squad","Not selected")</f>
        <v>In the squad</v>
      </c>
      <c r="J1322" s="11" t="str">
        <f>VLOOKUP(Table1[[#This Row],[Team]],Table2[],10,)</f>
        <v>Pot 3</v>
      </c>
      <c r="K1322" s="11" t="str">
        <f>VLOOKUP(Table1[[#This Row],[Team]],Table2[],11,)</f>
        <v>Group F</v>
      </c>
      <c r="L1322" s="1"/>
      <c r="M1322" s="36">
        <v>0.39</v>
      </c>
      <c r="N1322" s="37">
        <v>0.11</v>
      </c>
      <c r="O1322" s="37">
        <v>0.03</v>
      </c>
      <c r="P1322" s="37">
        <v>0.02</v>
      </c>
      <c r="Q1322" s="38">
        <v>0.01</v>
      </c>
      <c r="R1322" s="39" t="b">
        <v>0</v>
      </c>
      <c r="S1322" s="11"/>
      <c r="T1322" s="44"/>
    </row>
    <row r="1323" spans="1:20" ht="20.100000000000001" hidden="1" customHeight="1" x14ac:dyDescent="0.25">
      <c r="A1323">
        <v>1685</v>
      </c>
      <c r="B1323" t="s">
        <v>1328</v>
      </c>
      <c r="C1323" t="str">
        <f>VLOOKUP(Table1[[#This Row],[pID]],FIFAdata5626[],5,)</f>
        <v>Lorenzo Melgarejo</v>
      </c>
      <c r="D1323" s="11" t="e" cm="1" vm="77">
        <f t="array" aca="1" ref="D1323" ca="1">_xlfn.FIELDVALUE(Table1[[#This Row],[Team]],"image")</f>
        <v>#VALUE!</v>
      </c>
      <c r="E1323" t="e" vm="78">
        <v>#VALUE!</v>
      </c>
      <c r="F1323" t="str">
        <f>VLOOKUP(Table1[[#This Row],[pID]],FIFAdata5626[],7,FALSE)</f>
        <v>MID</v>
      </c>
      <c r="G1323" s="8">
        <v>55.000000000000007</v>
      </c>
      <c r="H1323">
        <f>VLOOKUP(Table1[[#This Row],[pID]],FIFAdata5626[],8,FALSE)</f>
        <v>5.5</v>
      </c>
      <c r="I1323" s="14" t="str">
        <f>IF(VLOOKUP(Table1[[#This Row],[pID]],FIFAdata5626[],9,FALSE)="playing","In the squad","Not selected")</f>
        <v>Not selected</v>
      </c>
      <c r="J1323" t="str">
        <f>VLOOKUP(Table1[[#This Row],[Team]],Table2[],10,)</f>
        <v>Pot 3</v>
      </c>
      <c r="K1323" t="str">
        <f>VLOOKUP(Table1[[#This Row],[Team]],Table2[],11,)</f>
        <v>Group D</v>
      </c>
      <c r="L1323" s="1"/>
      <c r="M1323" s="17">
        <v>0.65</v>
      </c>
      <c r="N1323" s="9">
        <v>0.26</v>
      </c>
      <c r="O1323" s="9">
        <v>0.1</v>
      </c>
      <c r="P1323" s="9">
        <v>0.03</v>
      </c>
      <c r="Q1323" s="16">
        <v>0.01</v>
      </c>
      <c r="R1323" s="18" t="b">
        <v>0</v>
      </c>
      <c r="T1323" s="13"/>
    </row>
    <row r="1324" spans="1:20" ht="20.100000000000001" hidden="1" customHeight="1" x14ac:dyDescent="0.25">
      <c r="A1324">
        <v>1686</v>
      </c>
      <c r="B1324" t="s">
        <v>1329</v>
      </c>
      <c r="C1324" t="str">
        <f>VLOOKUP(Table1[[#This Row],[pID]],FIFAdata5626[],5,)</f>
        <v>Rubén Lezcano</v>
      </c>
      <c r="D1324" s="11" t="e" cm="1" vm="77">
        <f t="array" aca="1" ref="D1324" ca="1">_xlfn.FIELDVALUE(Table1[[#This Row],[Team]],"image")</f>
        <v>#VALUE!</v>
      </c>
      <c r="E1324" t="e" vm="78">
        <v>#VALUE!</v>
      </c>
      <c r="F1324" t="str">
        <f>VLOOKUP(Table1[[#This Row],[pID]],FIFAdata5626[],7,FALSE)</f>
        <v>MID</v>
      </c>
      <c r="G1324" s="8">
        <v>50</v>
      </c>
      <c r="H1324">
        <f>VLOOKUP(Table1[[#This Row],[pID]],FIFAdata5626[],8,FALSE)</f>
        <v>5</v>
      </c>
      <c r="I1324" s="15" t="str">
        <f>IF(VLOOKUP(Table1[[#This Row],[pID]],FIFAdata5626[],9,FALSE)="playing","In the squad","Not selected")</f>
        <v>Not selected</v>
      </c>
      <c r="J1324" t="str">
        <f>VLOOKUP(Table1[[#This Row],[Team]],Table2[],10,)</f>
        <v>Pot 3</v>
      </c>
      <c r="K1324" t="str">
        <f>VLOOKUP(Table1[[#This Row],[Team]],Table2[],11,)</f>
        <v>Group D</v>
      </c>
      <c r="L1324" s="2"/>
      <c r="M1324" s="17">
        <v>0.65</v>
      </c>
      <c r="N1324" s="9">
        <v>0.26</v>
      </c>
      <c r="O1324" s="9">
        <v>0.1</v>
      </c>
      <c r="P1324" s="9">
        <v>0.03</v>
      </c>
      <c r="Q1324" s="16">
        <v>0.01</v>
      </c>
      <c r="R1324" s="18" t="b">
        <v>0</v>
      </c>
      <c r="T1324" s="13"/>
    </row>
    <row r="1325" spans="1:20" ht="20.100000000000001" hidden="1" customHeight="1" x14ac:dyDescent="0.25">
      <c r="A1325">
        <v>1687</v>
      </c>
      <c r="B1325" t="s">
        <v>1330</v>
      </c>
      <c r="C1325" t="str">
        <f>VLOOKUP(Table1[[#This Row],[pID]],FIFAdata5626[],5,)</f>
        <v>Carlos González</v>
      </c>
      <c r="D1325" s="11" t="e" cm="1" vm="77">
        <f t="array" aca="1" ref="D1325" ca="1">_xlfn.FIELDVALUE(Table1[[#This Row],[Team]],"image")</f>
        <v>#VALUE!</v>
      </c>
      <c r="E1325" t="e" vm="78">
        <v>#VALUE!</v>
      </c>
      <c r="F1325" t="str">
        <f>VLOOKUP(Table1[[#This Row],[pID]],FIFAdata5626[],7,FALSE)</f>
        <v>FWD</v>
      </c>
      <c r="G1325" s="8">
        <v>54.285714285714292</v>
      </c>
      <c r="H1325">
        <f>VLOOKUP(Table1[[#This Row],[pID]],FIFAdata5626[],8,FALSE)</f>
        <v>5.7</v>
      </c>
      <c r="I1325" s="14" t="str">
        <f>IF(VLOOKUP(Table1[[#This Row],[pID]],FIFAdata5626[],9,FALSE)="playing","In the squad","Not selected")</f>
        <v>Not selected</v>
      </c>
      <c r="J1325" t="str">
        <f>VLOOKUP(Table1[[#This Row],[Team]],Table2[],10,)</f>
        <v>Pot 3</v>
      </c>
      <c r="K1325" t="str">
        <f>VLOOKUP(Table1[[#This Row],[Team]],Table2[],11,)</f>
        <v>Group D</v>
      </c>
      <c r="L1325" s="1"/>
      <c r="M1325" s="17">
        <v>0.65</v>
      </c>
      <c r="N1325" s="9">
        <v>0.26</v>
      </c>
      <c r="O1325" s="9">
        <v>0.1</v>
      </c>
      <c r="P1325" s="9">
        <v>0.03</v>
      </c>
      <c r="Q1325" s="16">
        <v>0.01</v>
      </c>
      <c r="R1325" s="18" t="b">
        <v>0</v>
      </c>
      <c r="T1325" s="13"/>
    </row>
    <row r="1326" spans="1:20" ht="20.100000000000001" customHeight="1" x14ac:dyDescent="0.25">
      <c r="A1326" s="11">
        <v>1172</v>
      </c>
      <c r="B1326" t="s">
        <v>968</v>
      </c>
      <c r="C1326" s="21" t="str">
        <f>VLOOKUP(Table1[[#This Row],[pID]],FIFAdata5626[],5,)</f>
        <v>Raed Chikhaoui</v>
      </c>
      <c r="D1326" s="11" t="e" cm="1" vm="95">
        <f t="array" aca="1" ref="D1326" ca="1">_xlfn.FIELDVALUE(Table1[[#This Row],[Team]],"image")</f>
        <v>#VALUE!</v>
      </c>
      <c r="E1326" s="21" t="e" vm="96">
        <v>#VALUE!</v>
      </c>
      <c r="F1326" s="11" t="str">
        <f>VLOOKUP(Table1[[#This Row],[pID]],FIFAdata5626[],7,FALSE)</f>
        <v>DEF</v>
      </c>
      <c r="G1326" s="23">
        <v>58.333333333333336</v>
      </c>
      <c r="H1326" s="11">
        <f>VLOOKUP(Table1[[#This Row],[pID]],FIFAdata5626[],8,FALSE)</f>
        <v>3.5</v>
      </c>
      <c r="I1326" s="28" t="str">
        <f>IF(VLOOKUP(Table1[[#This Row],[pID]],FIFAdata5626[],9,FALSE)="playing","In the squad","Not selected")</f>
        <v>In the squad</v>
      </c>
      <c r="J1326" s="11" t="str">
        <f>VLOOKUP(Table1[[#This Row],[Team]],Table2[],10,)</f>
        <v>Pot 3</v>
      </c>
      <c r="K1326" s="11" t="str">
        <f>VLOOKUP(Table1[[#This Row],[Team]],Table2[],11,)</f>
        <v>Group F</v>
      </c>
      <c r="L1326" s="1"/>
      <c r="M1326" s="36">
        <v>0.39</v>
      </c>
      <c r="N1326" s="37">
        <v>0.11</v>
      </c>
      <c r="O1326" s="37">
        <v>0.03</v>
      </c>
      <c r="P1326" s="37">
        <v>0.02</v>
      </c>
      <c r="Q1326" s="38">
        <v>0.01</v>
      </c>
      <c r="R1326" s="39" t="b">
        <v>0</v>
      </c>
      <c r="S1326" s="11"/>
      <c r="T1326" s="44"/>
    </row>
    <row r="1327" spans="1:20" ht="20.100000000000001" hidden="1" customHeight="1" x14ac:dyDescent="0.25">
      <c r="A1327">
        <v>1689</v>
      </c>
      <c r="B1327" t="s">
        <v>1332</v>
      </c>
      <c r="C1327" t="str">
        <f>VLOOKUP(Table1[[#This Row],[pID]],FIFAdata5626[],5,)</f>
        <v>Adrián Alcaraz</v>
      </c>
      <c r="D1327" s="11" t="e" cm="1" vm="77">
        <f t="array" aca="1" ref="D1327" ca="1">_xlfn.FIELDVALUE(Table1[[#This Row],[Team]],"image")</f>
        <v>#VALUE!</v>
      </c>
      <c r="E1327" t="e" vm="78">
        <v>#VALUE!</v>
      </c>
      <c r="F1327" t="str">
        <f>VLOOKUP(Table1[[#This Row],[pID]],FIFAdata5626[],7,FALSE)</f>
        <v>FWD</v>
      </c>
      <c r="G1327" s="8">
        <v>42.857142857142854</v>
      </c>
      <c r="H1327">
        <f>VLOOKUP(Table1[[#This Row],[pID]],FIFAdata5626[],8,FALSE)</f>
        <v>4.5</v>
      </c>
      <c r="I1327" s="14" t="str">
        <f>IF(VLOOKUP(Table1[[#This Row],[pID]],FIFAdata5626[],9,FALSE)="playing","In the squad","Not selected")</f>
        <v>Not selected</v>
      </c>
      <c r="J1327" t="str">
        <f>VLOOKUP(Table1[[#This Row],[Team]],Table2[],10,)</f>
        <v>Pot 3</v>
      </c>
      <c r="K1327" t="str">
        <f>VLOOKUP(Table1[[#This Row],[Team]],Table2[],11,)</f>
        <v>Group D</v>
      </c>
      <c r="L1327" s="1"/>
      <c r="M1327" s="17">
        <v>0.65</v>
      </c>
      <c r="N1327" s="9">
        <v>0.26</v>
      </c>
      <c r="O1327" s="9">
        <v>0.1</v>
      </c>
      <c r="P1327" s="9">
        <v>0.03</v>
      </c>
      <c r="Q1327" s="16">
        <v>0.01</v>
      </c>
      <c r="R1327" s="18" t="b">
        <v>0</v>
      </c>
      <c r="T1327" s="13"/>
    </row>
    <row r="1328" spans="1:20" ht="20.100000000000001" hidden="1" customHeight="1" x14ac:dyDescent="0.25">
      <c r="A1328">
        <v>1690</v>
      </c>
      <c r="B1328" t="s">
        <v>1333</v>
      </c>
      <c r="C1328" t="str">
        <f>VLOOKUP(Table1[[#This Row],[pID]],FIFAdata5626[],5,)</f>
        <v>Adam Bareiro</v>
      </c>
      <c r="D1328" s="11" t="e" cm="1" vm="77">
        <f t="array" aca="1" ref="D1328" ca="1">_xlfn.FIELDVALUE(Table1[[#This Row],[Team]],"image")</f>
        <v>#VALUE!</v>
      </c>
      <c r="E1328" t="e" vm="78">
        <v>#VALUE!</v>
      </c>
      <c r="F1328" t="str">
        <f>VLOOKUP(Table1[[#This Row],[pID]],FIFAdata5626[],7,FALSE)</f>
        <v>FWD</v>
      </c>
      <c r="G1328" s="8">
        <v>54.285714285714292</v>
      </c>
      <c r="H1328">
        <f>VLOOKUP(Table1[[#This Row],[pID]],FIFAdata5626[],8,FALSE)</f>
        <v>5.7</v>
      </c>
      <c r="I1328" s="14" t="str">
        <f>IF(VLOOKUP(Table1[[#This Row],[pID]],FIFAdata5626[],9,FALSE)="playing","In the squad","Not selected")</f>
        <v>Not selected</v>
      </c>
      <c r="J1328" t="str">
        <f>VLOOKUP(Table1[[#This Row],[Team]],Table2[],10,)</f>
        <v>Pot 3</v>
      </c>
      <c r="K1328" t="str">
        <f>VLOOKUP(Table1[[#This Row],[Team]],Table2[],11,)</f>
        <v>Group D</v>
      </c>
      <c r="L1328" s="1"/>
      <c r="M1328" s="17">
        <v>0.65</v>
      </c>
      <c r="N1328" s="9">
        <v>0.26</v>
      </c>
      <c r="O1328" s="9">
        <v>0.1</v>
      </c>
      <c r="P1328" s="9">
        <v>0.03</v>
      </c>
      <c r="Q1328" s="16">
        <v>0.01</v>
      </c>
      <c r="R1328" s="18" t="b">
        <v>0</v>
      </c>
      <c r="T1328" s="13"/>
    </row>
    <row r="1329" spans="1:20" ht="20.100000000000001" hidden="1" customHeight="1" x14ac:dyDescent="0.25">
      <c r="A1329">
        <v>1691</v>
      </c>
      <c r="B1329" t="s">
        <v>1334</v>
      </c>
      <c r="C1329" t="str">
        <f>VLOOKUP(Table1[[#This Row],[pID]],FIFAdata5626[],5,)</f>
        <v>Ronaldo Martínez</v>
      </c>
      <c r="D1329" s="11" t="e" cm="1" vm="77">
        <f t="array" aca="1" ref="D1329" ca="1">_xlfn.FIELDVALUE(Table1[[#This Row],[Team]],"image")</f>
        <v>#VALUE!</v>
      </c>
      <c r="E1329" t="e" vm="78">
        <v>#VALUE!</v>
      </c>
      <c r="F1329" t="str">
        <f>VLOOKUP(Table1[[#This Row],[pID]],FIFAdata5626[],7,FALSE)</f>
        <v>MID</v>
      </c>
      <c r="G1329" s="8">
        <v>50</v>
      </c>
      <c r="H1329">
        <f>VLOOKUP(Table1[[#This Row],[pID]],FIFAdata5626[],8,FALSE)</f>
        <v>5</v>
      </c>
      <c r="I1329" s="15" t="str">
        <f>IF(VLOOKUP(Table1[[#This Row],[pID]],FIFAdata5626[],9,FALSE)="playing","In the squad","Not selected")</f>
        <v>Not selected</v>
      </c>
      <c r="J1329" t="str">
        <f>VLOOKUP(Table1[[#This Row],[Team]],Table2[],10,)</f>
        <v>Pot 3</v>
      </c>
      <c r="K1329" t="str">
        <f>VLOOKUP(Table1[[#This Row],[Team]],Table2[],11,)</f>
        <v>Group D</v>
      </c>
      <c r="L1329" s="2"/>
      <c r="M1329" s="17">
        <v>0.65</v>
      </c>
      <c r="N1329" s="9">
        <v>0.26</v>
      </c>
      <c r="O1329" s="9">
        <v>0.1</v>
      </c>
      <c r="P1329" s="9">
        <v>0.03</v>
      </c>
      <c r="Q1329" s="16">
        <v>0.01</v>
      </c>
      <c r="R1329" s="18" t="b">
        <v>0</v>
      </c>
      <c r="T1329" s="13"/>
    </row>
    <row r="1330" spans="1:20" ht="20.100000000000001" hidden="1" customHeight="1" x14ac:dyDescent="0.25">
      <c r="A1330">
        <v>1692</v>
      </c>
      <c r="B1330" t="s">
        <v>1335</v>
      </c>
      <c r="C1330" t="str">
        <f>VLOOKUP(Table1[[#This Row],[pID]],FIFAdata5626[],5,)</f>
        <v>Robert Morales</v>
      </c>
      <c r="D1330" s="11" t="e" cm="1" vm="77">
        <f t="array" aca="1" ref="D1330" ca="1">_xlfn.FIELDVALUE(Table1[[#This Row],[Team]],"image")</f>
        <v>#VALUE!</v>
      </c>
      <c r="E1330" t="e" vm="78">
        <v>#VALUE!</v>
      </c>
      <c r="F1330" t="str">
        <f>VLOOKUP(Table1[[#This Row],[pID]],FIFAdata5626[],7,FALSE)</f>
        <v>FWD</v>
      </c>
      <c r="G1330" s="8">
        <v>50.476190476190474</v>
      </c>
      <c r="H1330">
        <f>VLOOKUP(Table1[[#This Row],[pID]],FIFAdata5626[],8,FALSE)</f>
        <v>5.3</v>
      </c>
      <c r="I1330" s="14" t="str">
        <f>IF(VLOOKUP(Table1[[#This Row],[pID]],FIFAdata5626[],9,FALSE)="playing","In the squad","Not selected")</f>
        <v>Not selected</v>
      </c>
      <c r="J1330" t="str">
        <f>VLOOKUP(Table1[[#This Row],[Team]],Table2[],10,)</f>
        <v>Pot 3</v>
      </c>
      <c r="K1330" t="str">
        <f>VLOOKUP(Table1[[#This Row],[Team]],Table2[],11,)</f>
        <v>Group D</v>
      </c>
      <c r="L1330" s="1"/>
      <c r="M1330" s="17">
        <v>0.65</v>
      </c>
      <c r="N1330" s="9">
        <v>0.26</v>
      </c>
      <c r="O1330" s="9">
        <v>0.1</v>
      </c>
      <c r="P1330" s="9">
        <v>0.03</v>
      </c>
      <c r="Q1330" s="16">
        <v>0.01</v>
      </c>
      <c r="R1330" s="18" t="b">
        <v>0</v>
      </c>
      <c r="T1330" s="13"/>
    </row>
    <row r="1331" spans="1:20" ht="20.100000000000001" hidden="1" customHeight="1" x14ac:dyDescent="0.25">
      <c r="A1331">
        <v>1693</v>
      </c>
      <c r="B1331" t="s">
        <v>1336</v>
      </c>
      <c r="C1331" t="str">
        <f>VLOOKUP(Table1[[#This Row],[pID]],FIFAdata5626[],5,)</f>
        <v>Ilay Camara</v>
      </c>
      <c r="D1331" s="11" t="e" cm="1" vm="39">
        <f t="array" aca="1" ref="D1331" ca="1">_xlfn.FIELDVALUE(Table1[[#This Row],[Team]],"image")</f>
        <v>#VALUE!</v>
      </c>
      <c r="E1331" t="e" vm="40">
        <v>#VALUE!</v>
      </c>
      <c r="F1331" t="str">
        <f>VLOOKUP(Table1[[#This Row],[pID]],FIFAdata5626[],7,FALSE)</f>
        <v>DEF</v>
      </c>
      <c r="G1331" s="8">
        <v>63.333333333333329</v>
      </c>
      <c r="H1331">
        <f>VLOOKUP(Table1[[#This Row],[pID]],FIFAdata5626[],8,FALSE)</f>
        <v>3.8</v>
      </c>
      <c r="I1331" s="14" t="str">
        <f>IF(VLOOKUP(Table1[[#This Row],[pID]],FIFAdata5626[],9,FALSE)="playing","In the squad","Not selected")</f>
        <v>Not selected</v>
      </c>
      <c r="J1331" t="str">
        <f>VLOOKUP(Table1[[#This Row],[Team]],Table2[],10,)</f>
        <v>Pot 2</v>
      </c>
      <c r="K1331" t="str">
        <f>VLOOKUP(Table1[[#This Row],[Team]],Table2[],11,)</f>
        <v>Group I</v>
      </c>
      <c r="L1331" s="1"/>
      <c r="M1331" s="17">
        <v>0.72</v>
      </c>
      <c r="N1331" s="9">
        <v>0.3</v>
      </c>
      <c r="O1331" s="9">
        <v>0.14000000000000001</v>
      </c>
      <c r="P1331" s="9">
        <v>0.06</v>
      </c>
      <c r="Q1331" s="16">
        <v>0.02</v>
      </c>
      <c r="R1331" s="18" t="b">
        <v>0</v>
      </c>
      <c r="T1331" s="13"/>
    </row>
    <row r="1332" spans="1:20" ht="20.100000000000001" hidden="1" customHeight="1" x14ac:dyDescent="0.25">
      <c r="A1332">
        <v>1694</v>
      </c>
      <c r="B1332" t="s">
        <v>1337</v>
      </c>
      <c r="C1332" t="str">
        <f>VLOOKUP(Table1[[#This Row],[pID]],FIFAdata5626[],5,)</f>
        <v>Moustapha Mbow</v>
      </c>
      <c r="D1332" s="11" t="e" cm="1" vm="39">
        <f t="array" aca="1" ref="D1332" ca="1">_xlfn.FIELDVALUE(Table1[[#This Row],[Team]],"image")</f>
        <v>#VALUE!</v>
      </c>
      <c r="E1332" t="e" vm="40">
        <v>#VALUE!</v>
      </c>
      <c r="F1332" t="str">
        <f>VLOOKUP(Table1[[#This Row],[pID]],FIFAdata5626[],7,FALSE)</f>
        <v>DEF</v>
      </c>
      <c r="G1332" s="8">
        <v>61.666666666666671</v>
      </c>
      <c r="H1332">
        <f>VLOOKUP(Table1[[#This Row],[pID]],FIFAdata5626[],8,FALSE)</f>
        <v>3.7</v>
      </c>
      <c r="I1332" s="14" t="str">
        <f>IF(VLOOKUP(Table1[[#This Row],[pID]],FIFAdata5626[],9,FALSE)="playing","In the squad","Not selected")</f>
        <v>Not selected</v>
      </c>
      <c r="J1332" t="str">
        <f>VLOOKUP(Table1[[#This Row],[Team]],Table2[],10,)</f>
        <v>Pot 2</v>
      </c>
      <c r="K1332" t="str">
        <f>VLOOKUP(Table1[[#This Row],[Team]],Table2[],11,)</f>
        <v>Group I</v>
      </c>
      <c r="L1332" s="1"/>
      <c r="M1332" s="17">
        <v>0.72</v>
      </c>
      <c r="N1332" s="9">
        <v>0.3</v>
      </c>
      <c r="O1332" s="9">
        <v>0.14000000000000001</v>
      </c>
      <c r="P1332" s="9">
        <v>0.06</v>
      </c>
      <c r="Q1332" s="16">
        <v>0.02</v>
      </c>
      <c r="R1332" s="18" t="b">
        <v>0</v>
      </c>
      <c r="T1332" s="13"/>
    </row>
    <row r="1333" spans="1:20" ht="20.100000000000001" customHeight="1" x14ac:dyDescent="0.25">
      <c r="A1333" s="11">
        <v>1164</v>
      </c>
      <c r="B1333" t="s">
        <v>962</v>
      </c>
      <c r="C1333" s="21" t="str">
        <f>VLOOKUP(Table1[[#This Row],[pID]],FIFAdata5626[],5,)</f>
        <v>Anis Ben Slimane</v>
      </c>
      <c r="D1333" s="11" t="e" cm="1" vm="95">
        <f t="array" aca="1" ref="D1333" ca="1">_xlfn.FIELDVALUE(Table1[[#This Row],[Team]],"image")</f>
        <v>#VALUE!</v>
      </c>
      <c r="E1333" s="21" t="e" vm="96">
        <v>#VALUE!</v>
      </c>
      <c r="F1333" s="11" t="str">
        <f>VLOOKUP(Table1[[#This Row],[pID]],FIFAdata5626[],7,FALSE)</f>
        <v>MID</v>
      </c>
      <c r="G1333" s="23">
        <v>53</v>
      </c>
      <c r="H1333" s="11">
        <f>VLOOKUP(Table1[[#This Row],[pID]],FIFAdata5626[],8,FALSE)</f>
        <v>5.3</v>
      </c>
      <c r="I1333" s="28" t="str">
        <f>IF(VLOOKUP(Table1[[#This Row],[pID]],FIFAdata5626[],9,FALSE)="playing","In the squad","Not selected")</f>
        <v>In the squad</v>
      </c>
      <c r="J1333" s="11" t="str">
        <f>VLOOKUP(Table1[[#This Row],[Team]],Table2[],10,)</f>
        <v>Pot 3</v>
      </c>
      <c r="K1333" s="11" t="str">
        <f>VLOOKUP(Table1[[#This Row],[Team]],Table2[],11,)</f>
        <v>Group F</v>
      </c>
      <c r="L1333" s="1"/>
      <c r="M1333" s="36">
        <v>0.39</v>
      </c>
      <c r="N1333" s="37">
        <v>0.11</v>
      </c>
      <c r="O1333" s="37">
        <v>0.03</v>
      </c>
      <c r="P1333" s="37">
        <v>0.02</v>
      </c>
      <c r="Q1333" s="38">
        <v>0.01</v>
      </c>
      <c r="R1333" s="39" t="b">
        <v>0</v>
      </c>
      <c r="S1333" s="11"/>
      <c r="T1333" s="44"/>
    </row>
    <row r="1334" spans="1:20" ht="20.100000000000001" customHeight="1" x14ac:dyDescent="0.25">
      <c r="A1334" s="11">
        <v>1163</v>
      </c>
      <c r="B1334" t="s">
        <v>961</v>
      </c>
      <c r="C1334" s="21" t="str">
        <f>VLOOKUP(Table1[[#This Row],[pID]],FIFAdata5626[],5,)</f>
        <v>Mortadha Ben Ouanes</v>
      </c>
      <c r="D1334" s="11" t="e" cm="1" vm="95">
        <f t="array" aca="1" ref="D1334" ca="1">_xlfn.FIELDVALUE(Table1[[#This Row],[Team]],"image")</f>
        <v>#VALUE!</v>
      </c>
      <c r="E1334" s="21" t="e" vm="96">
        <v>#VALUE!</v>
      </c>
      <c r="F1334" s="11" t="str">
        <f>VLOOKUP(Table1[[#This Row],[pID]],FIFAdata5626[],7,FALSE)</f>
        <v>MID</v>
      </c>
      <c r="G1334" s="23">
        <v>50</v>
      </c>
      <c r="H1334" s="11">
        <f>VLOOKUP(Table1[[#This Row],[pID]],FIFAdata5626[],8,FALSE)</f>
        <v>5</v>
      </c>
      <c r="I1334" s="29" t="str">
        <f>IF(VLOOKUP(Table1[[#This Row],[pID]],FIFAdata5626[],9,FALSE)="playing","In the squad","Not selected")</f>
        <v>In the squad</v>
      </c>
      <c r="J1334" s="11" t="str">
        <f>VLOOKUP(Table1[[#This Row],[Team]],Table2[],10,)</f>
        <v>Pot 3</v>
      </c>
      <c r="K1334" s="11" t="str">
        <f>VLOOKUP(Table1[[#This Row],[Team]],Table2[],11,)</f>
        <v>Group F</v>
      </c>
      <c r="L1334" s="2"/>
      <c r="M1334" s="36">
        <v>0.39</v>
      </c>
      <c r="N1334" s="37">
        <v>0.11</v>
      </c>
      <c r="O1334" s="37">
        <v>0.03</v>
      </c>
      <c r="P1334" s="37">
        <v>0.02</v>
      </c>
      <c r="Q1334" s="38">
        <v>0.01</v>
      </c>
      <c r="R1334" s="39" t="b">
        <v>0</v>
      </c>
      <c r="S1334" s="11"/>
      <c r="T1334" s="44"/>
    </row>
    <row r="1335" spans="1:20" ht="20.100000000000001" hidden="1" customHeight="1" x14ac:dyDescent="0.25">
      <c r="A1335">
        <v>1697</v>
      </c>
      <c r="B1335" t="s">
        <v>1340</v>
      </c>
      <c r="C1335" t="str">
        <f>VLOOKUP(Table1[[#This Row],[pID]],FIFAdata5626[],5,)</f>
        <v>Brandon Petersen</v>
      </c>
      <c r="D1335" s="11" t="e" cm="1" vm="91">
        <f t="array" aca="1" ref="D1335" ca="1">_xlfn.FIELDVALUE(Table1[[#This Row],[Team]],"image")</f>
        <v>#VALUE!</v>
      </c>
      <c r="E1335" t="e" vm="92">
        <v>#VALUE!</v>
      </c>
      <c r="F1335" t="str">
        <f>VLOOKUP(Table1[[#This Row],[pID]],FIFAdata5626[],7,FALSE)</f>
        <v>GK</v>
      </c>
      <c r="G1335" s="8">
        <v>72</v>
      </c>
      <c r="H1335">
        <f>VLOOKUP(Table1[[#This Row],[pID]],FIFAdata5626[],8,FALSE)</f>
        <v>3.6</v>
      </c>
      <c r="I1335" s="14" t="str">
        <f>IF(VLOOKUP(Table1[[#This Row],[pID]],FIFAdata5626[],9,FALSE)="playing","In the squad","Not selected")</f>
        <v>Not selected</v>
      </c>
      <c r="J1335" t="str">
        <f>VLOOKUP(Table1[[#This Row],[Team]],Table2[],10,)</f>
        <v>Pot 3</v>
      </c>
      <c r="K1335" t="str">
        <f>VLOOKUP(Table1[[#This Row],[Team]],Table2[],11,)</f>
        <v>Group A</v>
      </c>
      <c r="L1335" s="1"/>
      <c r="M1335" s="17">
        <v>0.37</v>
      </c>
      <c r="N1335" s="9">
        <v>0.13</v>
      </c>
      <c r="O1335" s="9">
        <v>0.04</v>
      </c>
      <c r="P1335" s="9">
        <v>0.03</v>
      </c>
      <c r="Q1335" s="16">
        <v>0.01</v>
      </c>
      <c r="R1335" s="18" t="b">
        <v>0</v>
      </c>
      <c r="T1335" s="13"/>
    </row>
    <row r="1336" spans="1:20" ht="20.100000000000001" customHeight="1" x14ac:dyDescent="0.25">
      <c r="A1336" s="11">
        <v>1162</v>
      </c>
      <c r="B1336" t="s">
        <v>960</v>
      </c>
      <c r="C1336" s="21" t="str">
        <f>VLOOKUP(Table1[[#This Row],[pID]],FIFAdata5626[],5,)</f>
        <v>Hadj Mahmoud</v>
      </c>
      <c r="D1336" s="11" t="e" cm="1" vm="95">
        <f t="array" aca="1" ref="D1336" ca="1">_xlfn.FIELDVALUE(Table1[[#This Row],[Team]],"image")</f>
        <v>#VALUE!</v>
      </c>
      <c r="E1336" s="21" t="e" vm="96">
        <v>#VALUE!</v>
      </c>
      <c r="F1336" s="11" t="str">
        <f>VLOOKUP(Table1[[#This Row],[pID]],FIFAdata5626[],7,FALSE)</f>
        <v>MID</v>
      </c>
      <c r="G1336" s="23">
        <v>49.000000000000007</v>
      </c>
      <c r="H1336" s="11">
        <f>VLOOKUP(Table1[[#This Row],[pID]],FIFAdata5626[],8,FALSE)</f>
        <v>4.9000000000000004</v>
      </c>
      <c r="I1336" s="28" t="str">
        <f>IF(VLOOKUP(Table1[[#This Row],[pID]],FIFAdata5626[],9,FALSE)="playing","In the squad","Not selected")</f>
        <v>In the squad</v>
      </c>
      <c r="J1336" s="11" t="str">
        <f>VLOOKUP(Table1[[#This Row],[Team]],Table2[],10,)</f>
        <v>Pot 3</v>
      </c>
      <c r="K1336" s="11" t="str">
        <f>VLOOKUP(Table1[[#This Row],[Team]],Table2[],11,)</f>
        <v>Group F</v>
      </c>
      <c r="L1336" s="1"/>
      <c r="M1336" s="36">
        <v>0.39</v>
      </c>
      <c r="N1336" s="37">
        <v>0.11</v>
      </c>
      <c r="O1336" s="37">
        <v>0.03</v>
      </c>
      <c r="P1336" s="37">
        <v>0.02</v>
      </c>
      <c r="Q1336" s="38">
        <v>0.01</v>
      </c>
      <c r="R1336" s="39" t="b">
        <v>0</v>
      </c>
      <c r="S1336" s="11"/>
      <c r="T1336" s="44"/>
    </row>
    <row r="1337" spans="1:20" ht="20.100000000000001" hidden="1" customHeight="1" x14ac:dyDescent="0.25">
      <c r="A1337">
        <v>1699</v>
      </c>
      <c r="B1337" t="s">
        <v>1342</v>
      </c>
      <c r="C1337" t="str">
        <f>VLOOKUP(Table1[[#This Row],[pID]],FIFAdata5626[],5,)</f>
        <v>Thabiso Monyane</v>
      </c>
      <c r="D1337" s="11" t="e" cm="1" vm="91">
        <f t="array" aca="1" ref="D1337" ca="1">_xlfn.FIELDVALUE(Table1[[#This Row],[Team]],"image")</f>
        <v>#VALUE!</v>
      </c>
      <c r="E1337" t="e" vm="92">
        <v>#VALUE!</v>
      </c>
      <c r="F1337" t="str">
        <f>VLOOKUP(Table1[[#This Row],[pID]],FIFAdata5626[],7,FALSE)</f>
        <v>DEF</v>
      </c>
      <c r="G1337" s="8">
        <v>60</v>
      </c>
      <c r="H1337">
        <f>VLOOKUP(Table1[[#This Row],[pID]],FIFAdata5626[],8,FALSE)</f>
        <v>3.6</v>
      </c>
      <c r="I1337" s="14" t="str">
        <f>IF(VLOOKUP(Table1[[#This Row],[pID]],FIFAdata5626[],9,FALSE)="playing","In the squad","Not selected")</f>
        <v>Not selected</v>
      </c>
      <c r="J1337" t="str">
        <f>VLOOKUP(Table1[[#This Row],[Team]],Table2[],10,)</f>
        <v>Pot 3</v>
      </c>
      <c r="K1337" t="str">
        <f>VLOOKUP(Table1[[#This Row],[Team]],Table2[],11,)</f>
        <v>Group A</v>
      </c>
      <c r="L1337" s="1"/>
      <c r="M1337" s="17">
        <v>0.37</v>
      </c>
      <c r="N1337" s="9">
        <v>0.13</v>
      </c>
      <c r="O1337" s="9">
        <v>0.04</v>
      </c>
      <c r="P1337" s="9">
        <v>0.03</v>
      </c>
      <c r="Q1337" s="16">
        <v>0.01</v>
      </c>
      <c r="R1337" s="18" t="b">
        <v>0</v>
      </c>
      <c r="T1337" s="13"/>
    </row>
    <row r="1338" spans="1:20" ht="20.100000000000001" customHeight="1" x14ac:dyDescent="0.25">
      <c r="A1338" s="11">
        <v>1554</v>
      </c>
      <c r="B1338" t="s">
        <v>1244</v>
      </c>
      <c r="C1338" s="21" t="str">
        <f>VLOOKUP(Table1[[#This Row],[pID]],FIFAdata5626[],5,)</f>
        <v>Elias Achouri</v>
      </c>
      <c r="D1338" s="11" t="e" cm="1" vm="95">
        <f t="array" aca="1" ref="D1338" ca="1">_xlfn.FIELDVALUE(Table1[[#This Row],[Team]],"image")</f>
        <v>#VALUE!</v>
      </c>
      <c r="E1338" s="21" t="e" vm="96">
        <v>#VALUE!</v>
      </c>
      <c r="F1338" s="11" t="str">
        <f>VLOOKUP(Table1[[#This Row],[pID]],FIFAdata5626[],7,FALSE)</f>
        <v>MID</v>
      </c>
      <c r="G1338" s="23">
        <v>48</v>
      </c>
      <c r="H1338" s="11">
        <f>VLOOKUP(Table1[[#This Row],[pID]],FIFAdata5626[],8,FALSE)</f>
        <v>4.8</v>
      </c>
      <c r="I1338" s="28" t="str">
        <f>IF(VLOOKUP(Table1[[#This Row],[pID]],FIFAdata5626[],9,FALSE)="playing","In the squad","Not selected")</f>
        <v>In the squad</v>
      </c>
      <c r="J1338" s="11" t="str">
        <f>VLOOKUP(Table1[[#This Row],[Team]],Table2[],10,)</f>
        <v>Pot 3</v>
      </c>
      <c r="K1338" s="11" t="str">
        <f>VLOOKUP(Table1[[#This Row],[Team]],Table2[],11,)</f>
        <v>Group F</v>
      </c>
      <c r="L1338" s="1"/>
      <c r="M1338" s="36">
        <v>0.39</v>
      </c>
      <c r="N1338" s="37">
        <v>0.11</v>
      </c>
      <c r="O1338" s="37">
        <v>0.03</v>
      </c>
      <c r="P1338" s="37">
        <v>0.02</v>
      </c>
      <c r="Q1338" s="38">
        <v>0.01</v>
      </c>
      <c r="R1338" s="39" t="b">
        <v>0</v>
      </c>
      <c r="S1338" s="11"/>
      <c r="T1338" s="44"/>
    </row>
    <row r="1339" spans="1:20" ht="20.100000000000001" customHeight="1" x14ac:dyDescent="0.25">
      <c r="A1339" s="11">
        <v>1555</v>
      </c>
      <c r="B1339" t="s">
        <v>1245</v>
      </c>
      <c r="C1339" s="21" t="str">
        <f>VLOOKUP(Table1[[#This Row],[pID]],FIFAdata5626[],5,)</f>
        <v>Hannibal Mejbri</v>
      </c>
      <c r="D1339" s="11" t="e" cm="1" vm="95">
        <f t="array" aca="1" ref="D1339" ca="1">_xlfn.FIELDVALUE(Table1[[#This Row],[Team]],"image")</f>
        <v>#VALUE!</v>
      </c>
      <c r="E1339" s="21" t="e" vm="96">
        <v>#VALUE!</v>
      </c>
      <c r="F1339" s="11" t="str">
        <f>VLOOKUP(Table1[[#This Row],[pID]],FIFAdata5626[],7,FALSE)</f>
        <v>MID</v>
      </c>
      <c r="G1339" s="23">
        <v>48</v>
      </c>
      <c r="H1339" s="11">
        <f>VLOOKUP(Table1[[#This Row],[pID]],FIFAdata5626[],8,FALSE)</f>
        <v>4.8</v>
      </c>
      <c r="I1339" s="28" t="str">
        <f>IF(VLOOKUP(Table1[[#This Row],[pID]],FIFAdata5626[],9,FALSE)="playing","In the squad","Not selected")</f>
        <v>In the squad</v>
      </c>
      <c r="J1339" s="11" t="str">
        <f>VLOOKUP(Table1[[#This Row],[Team]],Table2[],10,)</f>
        <v>Pot 3</v>
      </c>
      <c r="K1339" s="11" t="str">
        <f>VLOOKUP(Table1[[#This Row],[Team]],Table2[],11,)</f>
        <v>Group F</v>
      </c>
      <c r="L1339" s="1"/>
      <c r="M1339" s="36">
        <v>0.39</v>
      </c>
      <c r="N1339" s="37">
        <v>0.11</v>
      </c>
      <c r="O1339" s="37">
        <v>0.03</v>
      </c>
      <c r="P1339" s="37">
        <v>0.02</v>
      </c>
      <c r="Q1339" s="38">
        <v>0.01</v>
      </c>
      <c r="R1339" s="39" t="b">
        <v>0</v>
      </c>
      <c r="S1339" s="11"/>
      <c r="T1339" s="44"/>
    </row>
    <row r="1340" spans="1:20" ht="20.100000000000001" hidden="1" customHeight="1" x14ac:dyDescent="0.25">
      <c r="A1340">
        <v>1702</v>
      </c>
      <c r="B1340" t="s">
        <v>1345</v>
      </c>
      <c r="C1340" t="str">
        <f>VLOOKUP(Table1[[#This Row],[pID]],FIFAdata5626[],5,)</f>
        <v>Thapelo Morena</v>
      </c>
      <c r="D1340" s="11" t="e" cm="1" vm="91">
        <f t="array" aca="1" ref="D1340" ca="1">_xlfn.FIELDVALUE(Table1[[#This Row],[Team]],"image")</f>
        <v>#VALUE!</v>
      </c>
      <c r="E1340" t="e" vm="92">
        <v>#VALUE!</v>
      </c>
      <c r="F1340" t="str">
        <f>VLOOKUP(Table1[[#This Row],[pID]],FIFAdata5626[],7,FALSE)</f>
        <v>DEF</v>
      </c>
      <c r="G1340" s="8">
        <v>63.333333333333329</v>
      </c>
      <c r="H1340">
        <f>VLOOKUP(Table1[[#This Row],[pID]],FIFAdata5626[],8,FALSE)</f>
        <v>3.8</v>
      </c>
      <c r="I1340" s="14" t="str">
        <f>IF(VLOOKUP(Table1[[#This Row],[pID]],FIFAdata5626[],9,FALSE)="playing","In the squad","Not selected")</f>
        <v>Not selected</v>
      </c>
      <c r="J1340" t="str">
        <f>VLOOKUP(Table1[[#This Row],[Team]],Table2[],10,)</f>
        <v>Pot 3</v>
      </c>
      <c r="K1340" t="str">
        <f>VLOOKUP(Table1[[#This Row],[Team]],Table2[],11,)</f>
        <v>Group A</v>
      </c>
      <c r="L1340" s="1"/>
      <c r="M1340" s="17">
        <v>0.37</v>
      </c>
      <c r="N1340" s="9">
        <v>0.13</v>
      </c>
      <c r="O1340" s="9">
        <v>0.04</v>
      </c>
      <c r="P1340" s="9">
        <v>0.03</v>
      </c>
      <c r="Q1340" s="16">
        <v>0.01</v>
      </c>
      <c r="R1340" s="18" t="b">
        <v>0</v>
      </c>
      <c r="T1340" s="13"/>
    </row>
    <row r="1341" spans="1:20" ht="20.100000000000001" hidden="1" customHeight="1" x14ac:dyDescent="0.25">
      <c r="A1341">
        <v>1703</v>
      </c>
      <c r="B1341" t="s">
        <v>1346</v>
      </c>
      <c r="C1341" t="str">
        <f>VLOOKUP(Table1[[#This Row],[pID]],FIFAdata5626[],5,)</f>
        <v>Lebohang Maboe</v>
      </c>
      <c r="D1341" s="11" t="e" cm="1" vm="91">
        <f t="array" aca="1" ref="D1341" ca="1">_xlfn.FIELDVALUE(Table1[[#This Row],[Team]],"image")</f>
        <v>#VALUE!</v>
      </c>
      <c r="E1341" t="e" vm="92">
        <v>#VALUE!</v>
      </c>
      <c r="F1341" t="str">
        <f>VLOOKUP(Table1[[#This Row],[pID]],FIFAdata5626[],7,FALSE)</f>
        <v>MID</v>
      </c>
      <c r="G1341" s="8">
        <v>51</v>
      </c>
      <c r="H1341">
        <f>VLOOKUP(Table1[[#This Row],[pID]],FIFAdata5626[],8,FALSE)</f>
        <v>5.0999999999999996</v>
      </c>
      <c r="I1341" s="14" t="str">
        <f>IF(VLOOKUP(Table1[[#This Row],[pID]],FIFAdata5626[],9,FALSE)="playing","In the squad","Not selected")</f>
        <v>Not selected</v>
      </c>
      <c r="J1341" t="str">
        <f>VLOOKUP(Table1[[#This Row],[Team]],Table2[],10,)</f>
        <v>Pot 3</v>
      </c>
      <c r="K1341" t="str">
        <f>VLOOKUP(Table1[[#This Row],[Team]],Table2[],11,)</f>
        <v>Group A</v>
      </c>
      <c r="L1341" s="1"/>
      <c r="M1341" s="17">
        <v>0.37</v>
      </c>
      <c r="N1341" s="9">
        <v>0.13</v>
      </c>
      <c r="O1341" s="9">
        <v>0.04</v>
      </c>
      <c r="P1341" s="9">
        <v>0.03</v>
      </c>
      <c r="Q1341" s="16">
        <v>0.01</v>
      </c>
      <c r="R1341" s="18" t="b">
        <v>0</v>
      </c>
      <c r="T1341" s="13"/>
    </row>
    <row r="1342" spans="1:20" ht="20.100000000000001" customHeight="1" x14ac:dyDescent="0.25">
      <c r="A1342" s="11">
        <v>1160</v>
      </c>
      <c r="B1342" t="s">
        <v>958</v>
      </c>
      <c r="C1342" s="21" t="str">
        <f>VLOOKUP(Table1[[#This Row],[pID]],FIFAdata5626[],5,)</f>
        <v>Ellyes Skhiri</v>
      </c>
      <c r="D1342" s="11" t="e" cm="1" vm="95">
        <f t="array" aca="1" ref="D1342" ca="1">_xlfn.FIELDVALUE(Table1[[#This Row],[Team]],"image")</f>
        <v>#VALUE!</v>
      </c>
      <c r="E1342" s="21" t="e" vm="96">
        <v>#VALUE!</v>
      </c>
      <c r="F1342" s="11" t="str">
        <f>VLOOKUP(Table1[[#This Row],[pID]],FIFAdata5626[],7,FALSE)</f>
        <v>MID</v>
      </c>
      <c r="G1342" s="23">
        <v>47</v>
      </c>
      <c r="H1342" s="11">
        <f>VLOOKUP(Table1[[#This Row],[pID]],FIFAdata5626[],8,FALSE)</f>
        <v>4.7</v>
      </c>
      <c r="I1342" s="28" t="str">
        <f>IF(VLOOKUP(Table1[[#This Row],[pID]],FIFAdata5626[],9,FALSE)="playing","In the squad","Not selected")</f>
        <v>In the squad</v>
      </c>
      <c r="J1342" s="11" t="str">
        <f>VLOOKUP(Table1[[#This Row],[Team]],Table2[],10,)</f>
        <v>Pot 3</v>
      </c>
      <c r="K1342" s="11" t="str">
        <f>VLOOKUP(Table1[[#This Row],[Team]],Table2[],11,)</f>
        <v>Group F</v>
      </c>
      <c r="L1342" s="1"/>
      <c r="M1342" s="36">
        <v>0.39</v>
      </c>
      <c r="N1342" s="37">
        <v>0.11</v>
      </c>
      <c r="O1342" s="37">
        <v>0.03</v>
      </c>
      <c r="P1342" s="37">
        <v>0.02</v>
      </c>
      <c r="Q1342" s="38">
        <v>0.01</v>
      </c>
      <c r="R1342" s="39" t="b">
        <v>0</v>
      </c>
      <c r="S1342" s="11"/>
      <c r="T1342" s="44"/>
    </row>
    <row r="1343" spans="1:20" ht="20.100000000000001" hidden="1" customHeight="1" x14ac:dyDescent="0.25">
      <c r="A1343">
        <v>1705</v>
      </c>
      <c r="B1343" t="s">
        <v>1348</v>
      </c>
      <c r="C1343" t="str">
        <f>VLOOKUP(Table1[[#This Row],[pID]],FIFAdata5626[],5,)</f>
        <v>Patrick Maswanganyi</v>
      </c>
      <c r="D1343" s="11" t="e" cm="1" vm="91">
        <f t="array" aca="1" ref="D1343" ca="1">_xlfn.FIELDVALUE(Table1[[#This Row],[Team]],"image")</f>
        <v>#VALUE!</v>
      </c>
      <c r="E1343" t="e" vm="92">
        <v>#VALUE!</v>
      </c>
      <c r="F1343" t="str">
        <f>VLOOKUP(Table1[[#This Row],[pID]],FIFAdata5626[],7,FALSE)</f>
        <v>MID</v>
      </c>
      <c r="G1343" s="8">
        <v>59.000000000000007</v>
      </c>
      <c r="H1343">
        <f>VLOOKUP(Table1[[#This Row],[pID]],FIFAdata5626[],8,FALSE)</f>
        <v>5.9</v>
      </c>
      <c r="I1343" s="14" t="str">
        <f>IF(VLOOKUP(Table1[[#This Row],[pID]],FIFAdata5626[],9,FALSE)="playing","In the squad","Not selected")</f>
        <v>Not selected</v>
      </c>
      <c r="J1343" t="str">
        <f>VLOOKUP(Table1[[#This Row],[Team]],Table2[],10,)</f>
        <v>Pot 3</v>
      </c>
      <c r="K1343" t="str">
        <f>VLOOKUP(Table1[[#This Row],[Team]],Table2[],11,)</f>
        <v>Group A</v>
      </c>
      <c r="L1343" s="1"/>
      <c r="M1343" s="17">
        <v>0.37</v>
      </c>
      <c r="N1343" s="9">
        <v>0.13</v>
      </c>
      <c r="O1343" s="9">
        <v>0.04</v>
      </c>
      <c r="P1343" s="9">
        <v>0.03</v>
      </c>
      <c r="Q1343" s="16">
        <v>0.01</v>
      </c>
      <c r="R1343" s="18" t="b">
        <v>0</v>
      </c>
      <c r="T1343" s="13"/>
    </row>
    <row r="1344" spans="1:20" ht="20.100000000000001" hidden="1" customHeight="1" x14ac:dyDescent="0.25">
      <c r="A1344">
        <v>1706</v>
      </c>
      <c r="B1344" t="s">
        <v>1349</v>
      </c>
      <c r="C1344" t="str">
        <f>VLOOKUP(Table1[[#This Row],[pID]],FIFAdata5626[],5,)</f>
        <v>Brooklyn Poggenpoel</v>
      </c>
      <c r="D1344" s="11" t="e" cm="1" vm="91">
        <f t="array" aca="1" ref="D1344" ca="1">_xlfn.FIELDVALUE(Table1[[#This Row],[Team]],"image")</f>
        <v>#VALUE!</v>
      </c>
      <c r="E1344" t="e" vm="92">
        <v>#VALUE!</v>
      </c>
      <c r="F1344" t="str">
        <f>VLOOKUP(Table1[[#This Row],[pID]],FIFAdata5626[],7,FALSE)</f>
        <v>MID</v>
      </c>
      <c r="G1344" s="8">
        <v>43</v>
      </c>
      <c r="H1344">
        <f>VLOOKUP(Table1[[#This Row],[pID]],FIFAdata5626[],8,FALSE)</f>
        <v>4.3</v>
      </c>
      <c r="I1344" s="14" t="str">
        <f>IF(VLOOKUP(Table1[[#This Row],[pID]],FIFAdata5626[],9,FALSE)="playing","In the squad","Not selected")</f>
        <v>Not selected</v>
      </c>
      <c r="J1344" t="str">
        <f>VLOOKUP(Table1[[#This Row],[Team]],Table2[],10,)</f>
        <v>Pot 3</v>
      </c>
      <c r="K1344" t="str">
        <f>VLOOKUP(Table1[[#This Row],[Team]],Table2[],11,)</f>
        <v>Group A</v>
      </c>
      <c r="L1344" s="1"/>
      <c r="M1344" s="17">
        <v>0.37</v>
      </c>
      <c r="N1344" s="9">
        <v>0.13</v>
      </c>
      <c r="O1344" s="9">
        <v>0.04</v>
      </c>
      <c r="P1344" s="9">
        <v>0.03</v>
      </c>
      <c r="Q1344" s="16">
        <v>0.01</v>
      </c>
      <c r="R1344" s="18" t="b">
        <v>0</v>
      </c>
      <c r="T1344" s="13"/>
    </row>
    <row r="1345" spans="1:20" ht="20.100000000000001" customHeight="1" x14ac:dyDescent="0.25">
      <c r="A1345" s="11">
        <v>1161</v>
      </c>
      <c r="B1345" t="s">
        <v>959</v>
      </c>
      <c r="C1345" s="21" t="str">
        <f>VLOOKUP(Table1[[#This Row],[pID]],FIFAdata5626[],5,)</f>
        <v>Rani Khedira</v>
      </c>
      <c r="D1345" s="11" t="e" cm="1" vm="95">
        <f t="array" aca="1" ref="D1345" ca="1">_xlfn.FIELDVALUE(Table1[[#This Row],[Team]],"image")</f>
        <v>#VALUE!</v>
      </c>
      <c r="E1345" s="21" t="e" vm="96">
        <v>#VALUE!</v>
      </c>
      <c r="F1345" s="11" t="str">
        <f>VLOOKUP(Table1[[#This Row],[pID]],FIFAdata5626[],7,FALSE)</f>
        <v>MID</v>
      </c>
      <c r="G1345" s="23">
        <v>47</v>
      </c>
      <c r="H1345" s="11">
        <f>VLOOKUP(Table1[[#This Row],[pID]],FIFAdata5626[],8,FALSE)</f>
        <v>4.7</v>
      </c>
      <c r="I1345" s="28" t="str">
        <f>IF(VLOOKUP(Table1[[#This Row],[pID]],FIFAdata5626[],9,FALSE)="playing","In the squad","Not selected")</f>
        <v>In the squad</v>
      </c>
      <c r="J1345" s="11" t="str">
        <f>VLOOKUP(Table1[[#This Row],[Team]],Table2[],10,)</f>
        <v>Pot 3</v>
      </c>
      <c r="K1345" s="11" t="str">
        <f>VLOOKUP(Table1[[#This Row],[Team]],Table2[],11,)</f>
        <v>Group F</v>
      </c>
      <c r="L1345" s="1"/>
      <c r="M1345" s="36">
        <v>0.39</v>
      </c>
      <c r="N1345" s="37">
        <v>0.11</v>
      </c>
      <c r="O1345" s="37">
        <v>0.03</v>
      </c>
      <c r="P1345" s="37">
        <v>0.02</v>
      </c>
      <c r="Q1345" s="38">
        <v>0.01</v>
      </c>
      <c r="R1345" s="39" t="b">
        <v>0</v>
      </c>
      <c r="S1345" s="11"/>
      <c r="T1345" s="44"/>
    </row>
    <row r="1346" spans="1:20" ht="20.100000000000001" customHeight="1" x14ac:dyDescent="0.25">
      <c r="A1346" s="11">
        <v>1174</v>
      </c>
      <c r="B1346" t="s">
        <v>969</v>
      </c>
      <c r="C1346" s="21" t="str">
        <f>VLOOKUP(Table1[[#This Row],[pID]],FIFAdata5626[],5,)</f>
        <v>Ismaël Gharbi</v>
      </c>
      <c r="D1346" s="11" t="e" cm="1" vm="95">
        <f t="array" aca="1" ref="D1346" ca="1">_xlfn.FIELDVALUE(Table1[[#This Row],[Team]],"image")</f>
        <v>#VALUE!</v>
      </c>
      <c r="E1346" s="21" t="e" vm="96">
        <v>#VALUE!</v>
      </c>
      <c r="F1346" s="11" t="str">
        <f>VLOOKUP(Table1[[#This Row],[pID]],FIFAdata5626[],7,FALSE)</f>
        <v>FWD</v>
      </c>
      <c r="G1346" s="23">
        <v>43.809523809523803</v>
      </c>
      <c r="H1346" s="11">
        <f>VLOOKUP(Table1[[#This Row],[pID]],FIFAdata5626[],8,FALSE)</f>
        <v>4.5999999999999996</v>
      </c>
      <c r="I1346" s="28" t="str">
        <f>IF(VLOOKUP(Table1[[#This Row],[pID]],FIFAdata5626[],9,FALSE)="playing","In the squad","Not selected")</f>
        <v>In the squad</v>
      </c>
      <c r="J1346" s="11" t="str">
        <f>VLOOKUP(Table1[[#This Row],[Team]],Table2[],10,)</f>
        <v>Pot 3</v>
      </c>
      <c r="K1346" s="11" t="str">
        <f>VLOOKUP(Table1[[#This Row],[Team]],Table2[],11,)</f>
        <v>Group F</v>
      </c>
      <c r="L1346" s="1"/>
      <c r="M1346" s="36">
        <v>0.39</v>
      </c>
      <c r="N1346" s="37">
        <v>0.11</v>
      </c>
      <c r="O1346" s="37">
        <v>0.03</v>
      </c>
      <c r="P1346" s="37">
        <v>0.02</v>
      </c>
      <c r="Q1346" s="38">
        <v>0.01</v>
      </c>
      <c r="R1346" s="39" t="b">
        <v>0</v>
      </c>
      <c r="S1346" s="11"/>
      <c r="T1346" s="44"/>
    </row>
    <row r="1347" spans="1:20" ht="20.100000000000001" customHeight="1" x14ac:dyDescent="0.25">
      <c r="A1347" s="11">
        <v>1175</v>
      </c>
      <c r="B1347" t="s">
        <v>970</v>
      </c>
      <c r="C1347" s="21" t="str">
        <f>VLOOKUP(Table1[[#This Row],[pID]],FIFAdata5626[],5,)</f>
        <v>Elias Saad</v>
      </c>
      <c r="D1347" s="11" t="e" cm="1" vm="95">
        <f t="array" aca="1" ref="D1347" ca="1">_xlfn.FIELDVALUE(Table1[[#This Row],[Team]],"image")</f>
        <v>#VALUE!</v>
      </c>
      <c r="E1347" s="21" t="e" vm="96">
        <v>#VALUE!</v>
      </c>
      <c r="F1347" s="11" t="str">
        <f>VLOOKUP(Table1[[#This Row],[pID]],FIFAdata5626[],7,FALSE)</f>
        <v>FWD</v>
      </c>
      <c r="G1347" s="23">
        <v>42.857142857142854</v>
      </c>
      <c r="H1347" s="11">
        <f>VLOOKUP(Table1[[#This Row],[pID]],FIFAdata5626[],8,FALSE)</f>
        <v>4.5</v>
      </c>
      <c r="I1347" s="28" t="str">
        <f>IF(VLOOKUP(Table1[[#This Row],[pID]],FIFAdata5626[],9,FALSE)="playing","In the squad","Not selected")</f>
        <v>In the squad</v>
      </c>
      <c r="J1347" s="11" t="str">
        <f>VLOOKUP(Table1[[#This Row],[Team]],Table2[],10,)</f>
        <v>Pot 3</v>
      </c>
      <c r="K1347" s="11" t="str">
        <f>VLOOKUP(Table1[[#This Row],[Team]],Table2[],11,)</f>
        <v>Group F</v>
      </c>
      <c r="L1347" s="1"/>
      <c r="M1347" s="36">
        <v>0.39</v>
      </c>
      <c r="N1347" s="37">
        <v>0.11</v>
      </c>
      <c r="O1347" s="37">
        <v>0.03</v>
      </c>
      <c r="P1347" s="37">
        <v>0.02</v>
      </c>
      <c r="Q1347" s="38">
        <v>0.01</v>
      </c>
      <c r="R1347" s="39" t="b">
        <v>0</v>
      </c>
      <c r="S1347" s="11"/>
      <c r="T1347" s="44"/>
    </row>
    <row r="1348" spans="1:20" ht="20.100000000000001" customHeight="1" x14ac:dyDescent="0.25">
      <c r="A1348" s="11">
        <v>1176</v>
      </c>
      <c r="B1348" t="s">
        <v>971</v>
      </c>
      <c r="C1348" s="21" t="str">
        <f>VLOOKUP(Table1[[#This Row],[pID]],FIFAdata5626[],5,)</f>
        <v>Firas Chaouat</v>
      </c>
      <c r="D1348" s="11" t="e" cm="1" vm="95">
        <f t="array" aca="1" ref="D1348" ca="1">_xlfn.FIELDVALUE(Table1[[#This Row],[Team]],"image")</f>
        <v>#VALUE!</v>
      </c>
      <c r="E1348" s="21" t="e" vm="96">
        <v>#VALUE!</v>
      </c>
      <c r="F1348" s="11" t="str">
        <f>VLOOKUP(Table1[[#This Row],[pID]],FIFAdata5626[],7,FALSE)</f>
        <v>FWD</v>
      </c>
      <c r="G1348" s="23">
        <v>41.904761904761905</v>
      </c>
      <c r="H1348" s="11">
        <f>VLOOKUP(Table1[[#This Row],[pID]],FIFAdata5626[],8,FALSE)</f>
        <v>4.4000000000000004</v>
      </c>
      <c r="I1348" s="28" t="str">
        <f>IF(VLOOKUP(Table1[[#This Row],[pID]],FIFAdata5626[],9,FALSE)="playing","In the squad","Not selected")</f>
        <v>In the squad</v>
      </c>
      <c r="J1348" s="11" t="str">
        <f>VLOOKUP(Table1[[#This Row],[Team]],Table2[],10,)</f>
        <v>Pot 3</v>
      </c>
      <c r="K1348" s="11" t="str">
        <f>VLOOKUP(Table1[[#This Row],[Team]],Table2[],11,)</f>
        <v>Group F</v>
      </c>
      <c r="L1348" s="1"/>
      <c r="M1348" s="36">
        <v>0.39</v>
      </c>
      <c r="N1348" s="37">
        <v>0.11</v>
      </c>
      <c r="O1348" s="37">
        <v>0.03</v>
      </c>
      <c r="P1348" s="37">
        <v>0.02</v>
      </c>
      <c r="Q1348" s="38">
        <v>0.01</v>
      </c>
      <c r="R1348" s="39" t="b">
        <v>0</v>
      </c>
      <c r="S1348" s="11"/>
      <c r="T1348" s="44"/>
    </row>
    <row r="1349" spans="1:20" ht="20.100000000000001" customHeight="1" x14ac:dyDescent="0.25">
      <c r="A1349" s="11">
        <v>1177</v>
      </c>
      <c r="B1349" t="s">
        <v>972</v>
      </c>
      <c r="C1349" s="21" t="str">
        <f>VLOOKUP(Table1[[#This Row],[pID]],FIFAdata5626[],5,)</f>
        <v>Sebastian Tounekti</v>
      </c>
      <c r="D1349" s="11" t="e" cm="1" vm="95">
        <f t="array" aca="1" ref="D1349" ca="1">_xlfn.FIELDVALUE(Table1[[#This Row],[Team]],"image")</f>
        <v>#VALUE!</v>
      </c>
      <c r="E1349" s="21" t="e" vm="96">
        <v>#VALUE!</v>
      </c>
      <c r="F1349" s="11" t="str">
        <f>VLOOKUP(Table1[[#This Row],[pID]],FIFAdata5626[],7,FALSE)</f>
        <v>FWD</v>
      </c>
      <c r="G1349" s="23">
        <v>41.904761904761905</v>
      </c>
      <c r="H1349" s="11">
        <f>VLOOKUP(Table1[[#This Row],[pID]],FIFAdata5626[],8,FALSE)</f>
        <v>4.4000000000000004</v>
      </c>
      <c r="I1349" s="28" t="str">
        <f>IF(VLOOKUP(Table1[[#This Row],[pID]],FIFAdata5626[],9,FALSE)="playing","In the squad","Not selected")</f>
        <v>In the squad</v>
      </c>
      <c r="J1349" s="11" t="str">
        <f>VLOOKUP(Table1[[#This Row],[Team]],Table2[],10,)</f>
        <v>Pot 3</v>
      </c>
      <c r="K1349" s="11" t="str">
        <f>VLOOKUP(Table1[[#This Row],[Team]],Table2[],11,)</f>
        <v>Group F</v>
      </c>
      <c r="L1349" s="1"/>
      <c r="M1349" s="36">
        <v>0.39</v>
      </c>
      <c r="N1349" s="37">
        <v>0.11</v>
      </c>
      <c r="O1349" s="37">
        <v>0.03</v>
      </c>
      <c r="P1349" s="37">
        <v>0.02</v>
      </c>
      <c r="Q1349" s="38">
        <v>0.01</v>
      </c>
      <c r="R1349" s="39" t="b">
        <v>0</v>
      </c>
      <c r="S1349" s="11"/>
      <c r="T1349" s="44"/>
    </row>
    <row r="1350" spans="1:20" ht="20.100000000000001" customHeight="1" x14ac:dyDescent="0.25">
      <c r="A1350" s="11">
        <v>1178</v>
      </c>
      <c r="B1350" t="s">
        <v>973</v>
      </c>
      <c r="C1350" s="21" t="str">
        <f>VLOOKUP(Table1[[#This Row],[pID]],FIFAdata5626[],5,)</f>
        <v>Hazem Mastouri</v>
      </c>
      <c r="D1350" s="11" t="e" cm="1" vm="95">
        <f t="array" aca="1" ref="D1350" ca="1">_xlfn.FIELDVALUE(Table1[[#This Row],[Team]],"image")</f>
        <v>#VALUE!</v>
      </c>
      <c r="E1350" s="21" t="e" vm="96">
        <v>#VALUE!</v>
      </c>
      <c r="F1350" s="11" t="str">
        <f>VLOOKUP(Table1[[#This Row],[pID]],FIFAdata5626[],7,FALSE)</f>
        <v>FWD</v>
      </c>
      <c r="G1350" s="23">
        <v>40</v>
      </c>
      <c r="H1350" s="11">
        <f>VLOOKUP(Table1[[#This Row],[pID]],FIFAdata5626[],8,FALSE)</f>
        <v>4.2</v>
      </c>
      <c r="I1350" s="28" t="str">
        <f>IF(VLOOKUP(Table1[[#This Row],[pID]],FIFAdata5626[],9,FALSE)="playing","In the squad","Not selected")</f>
        <v>In the squad</v>
      </c>
      <c r="J1350" s="11" t="str">
        <f>VLOOKUP(Table1[[#This Row],[Team]],Table2[],10,)</f>
        <v>Pot 3</v>
      </c>
      <c r="K1350" s="11" t="str">
        <f>VLOOKUP(Table1[[#This Row],[Team]],Table2[],11,)</f>
        <v>Group F</v>
      </c>
      <c r="L1350" s="1"/>
      <c r="M1350" s="36">
        <v>0.39</v>
      </c>
      <c r="N1350" s="37">
        <v>0.11</v>
      </c>
      <c r="O1350" s="37">
        <v>0.03</v>
      </c>
      <c r="P1350" s="37">
        <v>0.02</v>
      </c>
      <c r="Q1350" s="38">
        <v>0.01</v>
      </c>
      <c r="R1350" s="39" t="b">
        <v>0</v>
      </c>
      <c r="S1350" s="11"/>
      <c r="T1350" s="44"/>
    </row>
    <row r="1351" spans="1:20" ht="20.100000000000001" hidden="1" customHeight="1" x14ac:dyDescent="0.25">
      <c r="A1351">
        <v>1713</v>
      </c>
      <c r="B1351" t="s">
        <v>1356</v>
      </c>
      <c r="C1351" t="str">
        <f>VLOOKUP(Table1[[#This Row],[pID]],FIFAdata5626[],5,)</f>
        <v>Amine Sbaï</v>
      </c>
      <c r="D1351" s="11" t="e" cm="1" vm="29">
        <f t="array" aca="1" ref="D1351" ca="1">_xlfn.FIELDVALUE(Table1[[#This Row],[Team]],"image")</f>
        <v>#VALUE!</v>
      </c>
      <c r="E1351" t="e" vm="30">
        <v>#VALUE!</v>
      </c>
      <c r="F1351" t="str">
        <f>VLOOKUP(Table1[[#This Row],[pID]],FIFAdata5626[],7,FALSE)</f>
        <v>FWD</v>
      </c>
      <c r="G1351" s="8">
        <v>45.714285714285715</v>
      </c>
      <c r="H1351">
        <f>VLOOKUP(Table1[[#This Row],[pID]],FIFAdata5626[],8,FALSE)</f>
        <v>4.8</v>
      </c>
      <c r="I1351" s="14" t="str">
        <f>IF(VLOOKUP(Table1[[#This Row],[pID]],FIFAdata5626[],9,FALSE)="playing","In the squad","Not selected")</f>
        <v>Not selected</v>
      </c>
      <c r="J1351" t="str">
        <f>VLOOKUP(Table1[[#This Row],[Team]],Table2[],10,)</f>
        <v>Pot 2</v>
      </c>
      <c r="K1351" t="str">
        <f>VLOOKUP(Table1[[#This Row],[Team]],Table2[],11,)</f>
        <v>Group C</v>
      </c>
      <c r="L1351" s="1" t="b">
        <v>0</v>
      </c>
      <c r="M1351" s="17">
        <v>0.87</v>
      </c>
      <c r="N1351" s="9">
        <v>0.43</v>
      </c>
      <c r="O1351" s="9">
        <v>0.22</v>
      </c>
      <c r="P1351" s="9">
        <v>7.0000000000000007E-2</v>
      </c>
      <c r="Q1351" s="16">
        <v>0.04</v>
      </c>
      <c r="R1351" s="18" t="b">
        <v>0</v>
      </c>
      <c r="T1351" s="13"/>
    </row>
    <row r="1352" spans="1:20" ht="20.100000000000001" customHeight="1" thickBot="1" x14ac:dyDescent="0.3">
      <c r="A1352" s="20">
        <v>1181</v>
      </c>
      <c r="B1352" t="s">
        <v>974</v>
      </c>
      <c r="C1352" s="22" t="str">
        <f>VLOOKUP(Table1[[#This Row],[pID]],FIFAdata5626[],5,)</f>
        <v>Rayan Elloumi</v>
      </c>
      <c r="D1352" s="20" t="e" cm="1" vm="95">
        <f t="array" aca="1" ref="D1352" ca="1">_xlfn.FIELDVALUE(Table1[[#This Row],[Team]],"image")</f>
        <v>#VALUE!</v>
      </c>
      <c r="E1352" s="22" t="e" vm="96">
        <v>#VALUE!</v>
      </c>
      <c r="F1352" s="20" t="str">
        <f>VLOOKUP(Table1[[#This Row],[pID]],FIFAdata5626[],7,FALSE)</f>
        <v>FWD</v>
      </c>
      <c r="G1352" s="24">
        <v>38.095238095238095</v>
      </c>
      <c r="H1352" s="20">
        <f>VLOOKUP(Table1[[#This Row],[pID]],FIFAdata5626[],8,FALSE)</f>
        <v>4</v>
      </c>
      <c r="I1352" s="31" t="str">
        <f>IF(VLOOKUP(Table1[[#This Row],[pID]],FIFAdata5626[],9,FALSE)="playing","In the squad","Not selected")</f>
        <v>In the squad</v>
      </c>
      <c r="J1352" s="20" t="str">
        <f>VLOOKUP(Table1[[#This Row],[Team]],Table2[],10,)</f>
        <v>Pot 3</v>
      </c>
      <c r="K1352" s="20" t="str">
        <f>VLOOKUP(Table1[[#This Row],[Team]],Table2[],11,)</f>
        <v>Group F</v>
      </c>
      <c r="L1352" s="2"/>
      <c r="M1352" s="40">
        <v>0.39</v>
      </c>
      <c r="N1352" s="41">
        <v>0.11</v>
      </c>
      <c r="O1352" s="41">
        <v>0.03</v>
      </c>
      <c r="P1352" s="41">
        <v>0.02</v>
      </c>
      <c r="Q1352" s="42">
        <v>0.01</v>
      </c>
      <c r="R1352" s="43" t="b">
        <v>0</v>
      </c>
      <c r="S1352" s="20"/>
      <c r="T1352" s="45"/>
    </row>
    <row r="1353" spans="1:20" ht="20.100000000000001" hidden="1" customHeight="1" x14ac:dyDescent="0.25">
      <c r="A1353">
        <v>1939</v>
      </c>
      <c r="B1353" t="s">
        <v>1358</v>
      </c>
      <c r="C1353" t="str">
        <f>VLOOKUP(Table1[[#This Row],[pID]],FIFAdata5626[],5,)</f>
        <v>Cristhian Loor</v>
      </c>
      <c r="D1353" s="11" t="e" cm="1" vm="55">
        <f t="array" aca="1" ref="D1353" ca="1">_xlfn.FIELDVALUE(Table1[[#This Row],[Team]],"image")</f>
        <v>#VALUE!</v>
      </c>
      <c r="E1353" t="e" vm="56">
        <v>#VALUE!</v>
      </c>
      <c r="F1353" t="str">
        <f>VLOOKUP(Table1[[#This Row],[pID]],FIFAdata5626[],7,FALSE)</f>
        <v>GK</v>
      </c>
      <c r="G1353" s="8">
        <v>80</v>
      </c>
      <c r="H1353">
        <f>VLOOKUP(Table1[[#This Row],[pID]],FIFAdata5626[],8,FALSE)</f>
        <v>4</v>
      </c>
      <c r="I1353" s="15" t="str">
        <f>IF(VLOOKUP(Table1[[#This Row],[pID]],FIFAdata5626[],9,FALSE)="playing","In the squad","Not selected")</f>
        <v>Not selected</v>
      </c>
      <c r="J1353" t="str">
        <f>VLOOKUP(Table1[[#This Row],[Team]],Table2[],10,)</f>
        <v>Pot 2</v>
      </c>
      <c r="K1353" t="str">
        <f>VLOOKUP(Table1[[#This Row],[Team]],Table2[],11,)</f>
        <v>Group E</v>
      </c>
      <c r="L1353" s="2" t="b">
        <v>0</v>
      </c>
      <c r="M1353" s="17">
        <v>0.88</v>
      </c>
      <c r="N1353" s="9">
        <v>0.4</v>
      </c>
      <c r="O1353" s="9">
        <v>0.15</v>
      </c>
      <c r="P1353" s="9">
        <v>0.04</v>
      </c>
      <c r="Q1353" s="16">
        <v>0.02</v>
      </c>
      <c r="R1353" s="18" t="b">
        <v>0</v>
      </c>
      <c r="T1353" s="13"/>
    </row>
    <row r="1354" spans="1:20" ht="20.100000000000001" hidden="1" customHeight="1" x14ac:dyDescent="0.25">
      <c r="A1354">
        <v>1940</v>
      </c>
      <c r="B1354" t="s">
        <v>1359</v>
      </c>
      <c r="C1354" t="str">
        <f>VLOOKUP(Table1[[#This Row],[pID]],FIFAdata5626[],5,)</f>
        <v>Deinner Ordóñez</v>
      </c>
      <c r="D1354" s="11" t="e" cm="1" vm="55">
        <f t="array" aca="1" ref="D1354" ca="1">_xlfn.FIELDVALUE(Table1[[#This Row],[Team]],"image")</f>
        <v>#VALUE!</v>
      </c>
      <c r="E1354" t="e" vm="56">
        <v>#VALUE!</v>
      </c>
      <c r="F1354" t="str">
        <f>VLOOKUP(Table1[[#This Row],[pID]],FIFAdata5626[],7,FALSE)</f>
        <v>DEF</v>
      </c>
      <c r="G1354" s="8">
        <v>68.333333333333329</v>
      </c>
      <c r="H1354">
        <f>VLOOKUP(Table1[[#This Row],[pID]],FIFAdata5626[],8,FALSE)</f>
        <v>4.0999999999999996</v>
      </c>
      <c r="I1354" s="14" t="str">
        <f>IF(VLOOKUP(Table1[[#This Row],[pID]],FIFAdata5626[],9,FALSE)="playing","In the squad","Not selected")</f>
        <v>Not selected</v>
      </c>
      <c r="J1354" t="str">
        <f>VLOOKUP(Table1[[#This Row],[Team]],Table2[],10,)</f>
        <v>Pot 2</v>
      </c>
      <c r="K1354" t="str">
        <f>VLOOKUP(Table1[[#This Row],[Team]],Table2[],11,)</f>
        <v>Group E</v>
      </c>
      <c r="L1354" s="1" t="b">
        <v>0</v>
      </c>
      <c r="M1354" s="17">
        <v>0.88</v>
      </c>
      <c r="N1354" s="9">
        <v>0.4</v>
      </c>
      <c r="O1354" s="9">
        <v>0.15</v>
      </c>
      <c r="P1354" s="9">
        <v>0.04</v>
      </c>
      <c r="Q1354" s="16">
        <v>0.02</v>
      </c>
      <c r="R1354" s="18" t="b">
        <v>0</v>
      </c>
      <c r="T1354" s="13"/>
    </row>
    <row r="1355" spans="1:20" ht="20.100000000000001" hidden="1" customHeight="1" x14ac:dyDescent="0.25">
      <c r="A1355">
        <v>1941</v>
      </c>
      <c r="B1355" t="s">
        <v>1360</v>
      </c>
      <c r="C1355" t="str">
        <f>VLOOKUP(Table1[[#This Row],[pID]],FIFAdata5626[],5,)</f>
        <v>Fricio Caicedo</v>
      </c>
      <c r="D1355" s="11" t="e" cm="1" vm="55">
        <f t="array" aca="1" ref="D1355" ca="1">_xlfn.FIELDVALUE(Table1[[#This Row],[Team]],"image")</f>
        <v>#VALUE!</v>
      </c>
      <c r="E1355" t="e" vm="56">
        <v>#VALUE!</v>
      </c>
      <c r="F1355" t="str">
        <f>VLOOKUP(Table1[[#This Row],[pID]],FIFAdata5626[],7,FALSE)</f>
        <v>DEF</v>
      </c>
      <c r="G1355" s="8">
        <v>66.666666666666657</v>
      </c>
      <c r="H1355">
        <f>VLOOKUP(Table1[[#This Row],[pID]],FIFAdata5626[],8,FALSE)</f>
        <v>4</v>
      </c>
      <c r="I1355" s="15" t="str">
        <f>IF(VLOOKUP(Table1[[#This Row],[pID]],FIFAdata5626[],9,FALSE)="playing","In the squad","Not selected")</f>
        <v>Not selected</v>
      </c>
      <c r="J1355" t="str">
        <f>VLOOKUP(Table1[[#This Row],[Team]],Table2[],10,)</f>
        <v>Pot 2</v>
      </c>
      <c r="K1355" t="str">
        <f>VLOOKUP(Table1[[#This Row],[Team]],Table2[],11,)</f>
        <v>Group E</v>
      </c>
      <c r="L1355" s="2" t="b">
        <v>0</v>
      </c>
      <c r="M1355" s="17">
        <v>0.88</v>
      </c>
      <c r="N1355" s="9">
        <v>0.4</v>
      </c>
      <c r="O1355" s="9">
        <v>0.15</v>
      </c>
      <c r="P1355" s="9">
        <v>0.04</v>
      </c>
      <c r="Q1355" s="16">
        <v>0.02</v>
      </c>
      <c r="R1355" s="18" t="b">
        <v>0</v>
      </c>
      <c r="T1355" s="13"/>
    </row>
    <row r="1356" spans="1:20" ht="20.100000000000001" hidden="1" customHeight="1" x14ac:dyDescent="0.25">
      <c r="A1356">
        <v>1942</v>
      </c>
      <c r="B1356" t="s">
        <v>1361</v>
      </c>
      <c r="C1356" t="str">
        <f>VLOOKUP(Table1[[#This Row],[pID]],FIFAdata5626[],5,)</f>
        <v>Ederson Castillo</v>
      </c>
      <c r="D1356" s="11" t="e" cm="1" vm="55">
        <f t="array" aca="1" ref="D1356" ca="1">_xlfn.FIELDVALUE(Table1[[#This Row],[Team]],"image")</f>
        <v>#VALUE!</v>
      </c>
      <c r="E1356" t="e" vm="56">
        <v>#VALUE!</v>
      </c>
      <c r="F1356" t="str">
        <f>VLOOKUP(Table1[[#This Row],[pID]],FIFAdata5626[],7,FALSE)</f>
        <v>MID</v>
      </c>
      <c r="G1356" s="8">
        <v>42.000000000000007</v>
      </c>
      <c r="H1356">
        <f>VLOOKUP(Table1[[#This Row],[pID]],FIFAdata5626[],8,FALSE)</f>
        <v>4.2</v>
      </c>
      <c r="I1356" s="14" t="str">
        <f>IF(VLOOKUP(Table1[[#This Row],[pID]],FIFAdata5626[],9,FALSE)="playing","In the squad","Not selected")</f>
        <v>Not selected</v>
      </c>
      <c r="J1356" t="str">
        <f>VLOOKUP(Table1[[#This Row],[Team]],Table2[],10,)</f>
        <v>Pot 2</v>
      </c>
      <c r="K1356" t="str">
        <f>VLOOKUP(Table1[[#This Row],[Team]],Table2[],11,)</f>
        <v>Group E</v>
      </c>
      <c r="L1356" s="1" t="b">
        <v>0</v>
      </c>
      <c r="M1356" s="17">
        <v>0.88</v>
      </c>
      <c r="N1356" s="9">
        <v>0.4</v>
      </c>
      <c r="O1356" s="9">
        <v>0.15</v>
      </c>
      <c r="P1356" s="9">
        <v>0.04</v>
      </c>
      <c r="Q1356" s="16">
        <v>0.02</v>
      </c>
      <c r="R1356" s="18" t="b">
        <v>0</v>
      </c>
      <c r="T1356" s="13"/>
    </row>
    <row r="1357" spans="1:20" ht="20.100000000000001" hidden="1" customHeight="1" x14ac:dyDescent="0.25">
      <c r="A1357">
        <v>1943</v>
      </c>
      <c r="B1357" t="s">
        <v>1362</v>
      </c>
      <c r="C1357" t="str">
        <f>VLOOKUP(Table1[[#This Row],[pID]],FIFAdata5626[],5,)</f>
        <v>Darwin Guagua</v>
      </c>
      <c r="D1357" s="11" t="e" cm="1" vm="55">
        <f t="array" aca="1" ref="D1357" ca="1">_xlfn.FIELDVALUE(Table1[[#This Row],[Team]],"image")</f>
        <v>#VALUE!</v>
      </c>
      <c r="E1357" t="e" vm="56">
        <v>#VALUE!</v>
      </c>
      <c r="F1357" t="str">
        <f>VLOOKUP(Table1[[#This Row],[pID]],FIFAdata5626[],7,FALSE)</f>
        <v>MID</v>
      </c>
      <c r="G1357" s="8">
        <v>48</v>
      </c>
      <c r="H1357">
        <f>VLOOKUP(Table1[[#This Row],[pID]],FIFAdata5626[],8,FALSE)</f>
        <v>4.8</v>
      </c>
      <c r="I1357" s="14" t="str">
        <f>IF(VLOOKUP(Table1[[#This Row],[pID]],FIFAdata5626[],9,FALSE)="playing","In the squad","Not selected")</f>
        <v>Not selected</v>
      </c>
      <c r="J1357" t="str">
        <f>VLOOKUP(Table1[[#This Row],[Team]],Table2[],10,)</f>
        <v>Pot 2</v>
      </c>
      <c r="K1357" t="str">
        <f>VLOOKUP(Table1[[#This Row],[Team]],Table2[],11,)</f>
        <v>Group E</v>
      </c>
      <c r="L1357" s="1" t="b">
        <v>0</v>
      </c>
      <c r="M1357" s="17">
        <v>0.88</v>
      </c>
      <c r="N1357" s="9">
        <v>0.4</v>
      </c>
      <c r="O1357" s="9">
        <v>0.15</v>
      </c>
      <c r="P1357" s="9">
        <v>0.04</v>
      </c>
      <c r="Q1357" s="16">
        <v>0.02</v>
      </c>
      <c r="R1357" s="18" t="b">
        <v>0</v>
      </c>
      <c r="T1357" s="13"/>
    </row>
    <row r="1358" spans="1:20" ht="20.100000000000001" hidden="1" customHeight="1" x14ac:dyDescent="0.25">
      <c r="A1358">
        <v>1944</v>
      </c>
      <c r="B1358" t="s">
        <v>1363</v>
      </c>
      <c r="C1358" t="str">
        <f>VLOOKUP(Table1[[#This Row],[pID]],FIFAdata5626[],5,)</f>
        <v>Malcom DaCosta</v>
      </c>
      <c r="D1358" s="11" t="e" cm="1" vm="55">
        <f t="array" aca="1" ref="D1358" ca="1">_xlfn.FIELDVALUE(Table1[[#This Row],[Team]],"image")</f>
        <v>#VALUE!</v>
      </c>
      <c r="E1358" t="e" vm="56">
        <v>#VALUE!</v>
      </c>
      <c r="F1358" t="str">
        <f>VLOOKUP(Table1[[#This Row],[pID]],FIFAdata5626[],7,FALSE)</f>
        <v>MID</v>
      </c>
      <c r="G1358" s="8">
        <v>38</v>
      </c>
      <c r="H1358">
        <f>VLOOKUP(Table1[[#This Row],[pID]],FIFAdata5626[],8,FALSE)</f>
        <v>3.8</v>
      </c>
      <c r="I1358" s="14" t="str">
        <f>IF(VLOOKUP(Table1[[#This Row],[pID]],FIFAdata5626[],9,FALSE)="playing","In the squad","Not selected")</f>
        <v>Not selected</v>
      </c>
      <c r="J1358" t="str">
        <f>VLOOKUP(Table1[[#This Row],[Team]],Table2[],10,)</f>
        <v>Pot 2</v>
      </c>
      <c r="K1358" t="str">
        <f>VLOOKUP(Table1[[#This Row],[Team]],Table2[],11,)</f>
        <v>Group E</v>
      </c>
      <c r="L1358" s="1" t="b">
        <v>0</v>
      </c>
      <c r="M1358" s="17">
        <v>0.88</v>
      </c>
      <c r="N1358" s="9">
        <v>0.4</v>
      </c>
      <c r="O1358" s="9">
        <v>0.15</v>
      </c>
      <c r="P1358" s="9">
        <v>0.04</v>
      </c>
      <c r="Q1358" s="16">
        <v>0.02</v>
      </c>
      <c r="R1358" s="18" t="b">
        <v>0</v>
      </c>
      <c r="T1358" s="13"/>
    </row>
    <row r="1359" spans="1:20" ht="20.100000000000001" hidden="1" customHeight="1" x14ac:dyDescent="0.25">
      <c r="A1359">
        <v>1945</v>
      </c>
      <c r="B1359" t="s">
        <v>1364</v>
      </c>
      <c r="C1359" t="str">
        <f>VLOOKUP(Table1[[#This Row],[pID]],FIFAdata5626[],5,)</f>
        <v>Bruno Caicedo</v>
      </c>
      <c r="D1359" s="11" t="e" cm="1" vm="55">
        <f t="array" aca="1" ref="D1359" ca="1">_xlfn.FIELDVALUE(Table1[[#This Row],[Team]],"image")</f>
        <v>#VALUE!</v>
      </c>
      <c r="E1359" t="e" vm="56">
        <v>#VALUE!</v>
      </c>
      <c r="F1359" t="str">
        <f>VLOOKUP(Table1[[#This Row],[pID]],FIFAdata5626[],7,FALSE)</f>
        <v>MID</v>
      </c>
      <c r="G1359" s="8">
        <v>52</v>
      </c>
      <c r="H1359">
        <f>VLOOKUP(Table1[[#This Row],[pID]],FIFAdata5626[],8,FALSE)</f>
        <v>5.2</v>
      </c>
      <c r="I1359" s="14" t="str">
        <f>IF(VLOOKUP(Table1[[#This Row],[pID]],FIFAdata5626[],9,FALSE)="playing","In the squad","Not selected")</f>
        <v>Not selected</v>
      </c>
      <c r="J1359" t="str">
        <f>VLOOKUP(Table1[[#This Row],[Team]],Table2[],10,)</f>
        <v>Pot 2</v>
      </c>
      <c r="K1359" t="str">
        <f>VLOOKUP(Table1[[#This Row],[Team]],Table2[],11,)</f>
        <v>Group E</v>
      </c>
      <c r="L1359" s="1" t="b">
        <v>0</v>
      </c>
      <c r="M1359" s="17">
        <v>0.88</v>
      </c>
      <c r="N1359" s="9">
        <v>0.4</v>
      </c>
      <c r="O1359" s="9">
        <v>0.15</v>
      </c>
      <c r="P1359" s="9">
        <v>0.04</v>
      </c>
      <c r="Q1359" s="16">
        <v>0.02</v>
      </c>
      <c r="R1359" s="18" t="b">
        <v>0</v>
      </c>
      <c r="T1359" s="13"/>
    </row>
    <row r="1360" spans="1:20" ht="20.100000000000001" hidden="1" customHeight="1" x14ac:dyDescent="0.25">
      <c r="A1360">
        <v>1946</v>
      </c>
      <c r="B1360" t="s">
        <v>1365</v>
      </c>
      <c r="C1360" t="str">
        <f>VLOOKUP(Table1[[#This Row],[pID]],FIFAdata5626[],5,)</f>
        <v>Luis Fragozo</v>
      </c>
      <c r="D1360" s="11" t="e" cm="1" vm="55">
        <f t="array" aca="1" ref="D1360" ca="1">_xlfn.FIELDVALUE(Table1[[#This Row],[Team]],"image")</f>
        <v>#VALUE!</v>
      </c>
      <c r="E1360" t="e" vm="56">
        <v>#VALUE!</v>
      </c>
      <c r="F1360" t="str">
        <f>VLOOKUP(Table1[[#This Row],[pID]],FIFAdata5626[],7,FALSE)</f>
        <v>MID</v>
      </c>
      <c r="G1360" s="8">
        <v>50</v>
      </c>
      <c r="H1360">
        <f>VLOOKUP(Table1[[#This Row],[pID]],FIFAdata5626[],8,FALSE)</f>
        <v>5</v>
      </c>
      <c r="I1360" s="15" t="str">
        <f>IF(VLOOKUP(Table1[[#This Row],[pID]],FIFAdata5626[],9,FALSE)="playing","In the squad","Not selected")</f>
        <v>Not selected</v>
      </c>
      <c r="J1360" t="str">
        <f>VLOOKUP(Table1[[#This Row],[Team]],Table2[],10,)</f>
        <v>Pot 2</v>
      </c>
      <c r="K1360" t="str">
        <f>VLOOKUP(Table1[[#This Row],[Team]],Table2[],11,)</f>
        <v>Group E</v>
      </c>
      <c r="L1360" s="2" t="b">
        <v>0</v>
      </c>
      <c r="M1360" s="17">
        <v>0.88</v>
      </c>
      <c r="N1360" s="9">
        <v>0.4</v>
      </c>
      <c r="O1360" s="9">
        <v>0.15</v>
      </c>
      <c r="P1360" s="9">
        <v>0.04</v>
      </c>
      <c r="Q1360" s="16">
        <v>0.02</v>
      </c>
      <c r="R1360" s="18" t="b">
        <v>0</v>
      </c>
      <c r="T1360" s="13"/>
    </row>
    <row r="1361" spans="1:20" ht="20.100000000000001" customHeight="1" x14ac:dyDescent="0.25">
      <c r="A1361" s="11">
        <v>1183</v>
      </c>
      <c r="B1361" t="s">
        <v>975</v>
      </c>
      <c r="C1361" s="21" t="str">
        <f>VLOOKUP(Table1[[#This Row],[pID]],FIFAdata5626[],5,)</f>
        <v>Khalil Ayari</v>
      </c>
      <c r="D1361" s="11" t="e" cm="1" vm="95">
        <f t="array" aca="1" ref="D1361" ca="1">_xlfn.FIELDVALUE(Table1[[#This Row],[Team]],"image")</f>
        <v>#VALUE!</v>
      </c>
      <c r="E1361" s="21" t="e" vm="96">
        <v>#VALUE!</v>
      </c>
      <c r="F1361" s="11" t="str">
        <f>VLOOKUP(Table1[[#This Row],[pID]],FIFAdata5626[],7,FALSE)</f>
        <v>FWD</v>
      </c>
      <c r="G1361" s="23">
        <v>38.095238095238095</v>
      </c>
      <c r="H1361" s="11">
        <f>VLOOKUP(Table1[[#This Row],[pID]],FIFAdata5626[],8,FALSE)</f>
        <v>4</v>
      </c>
      <c r="I1361" s="29" t="str">
        <f>IF(VLOOKUP(Table1[[#This Row],[pID]],FIFAdata5626[],9,FALSE)="playing","In the squad","Not selected")</f>
        <v>In the squad</v>
      </c>
      <c r="J1361" s="11" t="str">
        <f>VLOOKUP(Table1[[#This Row],[Team]],Table2[],10,)</f>
        <v>Pot 3</v>
      </c>
      <c r="K1361" s="11" t="str">
        <f>VLOOKUP(Table1[[#This Row],[Team]],Table2[],11,)</f>
        <v>Group F</v>
      </c>
      <c r="L1361" s="2"/>
      <c r="M1361" s="36">
        <v>0.39</v>
      </c>
      <c r="N1361" s="37">
        <v>0.11</v>
      </c>
      <c r="O1361" s="37">
        <v>0.03</v>
      </c>
      <c r="P1361" s="37">
        <v>0.02</v>
      </c>
      <c r="Q1361" s="38">
        <v>0.01</v>
      </c>
      <c r="R1361" s="39" t="b">
        <v>0</v>
      </c>
      <c r="S1361" s="11"/>
      <c r="T1361" s="44"/>
    </row>
    <row r="1362" spans="1:20" ht="20.100000000000001" hidden="1" customHeight="1" x14ac:dyDescent="0.25">
      <c r="A1362">
        <v>1950</v>
      </c>
      <c r="B1362" t="s">
        <v>1367</v>
      </c>
      <c r="C1362" t="str">
        <f>VLOOKUP(Table1[[#This Row],[pID]],FIFAdata5626[],5,)</f>
        <v>Abdulquddus Atiah</v>
      </c>
      <c r="D1362" s="11" t="e" cm="1" vm="85">
        <f t="array" aca="1" ref="D1362" ca="1">_xlfn.FIELDVALUE(Table1[[#This Row],[Team]],"image")</f>
        <v>#VALUE!</v>
      </c>
      <c r="E1362" t="e" vm="86">
        <v>#VALUE!</v>
      </c>
      <c r="F1362" t="str">
        <f>VLOOKUP(Table1[[#This Row],[pID]],FIFAdata5626[],7,FALSE)</f>
        <v>GK</v>
      </c>
      <c r="G1362" s="8">
        <v>80</v>
      </c>
      <c r="H1362">
        <f>VLOOKUP(Table1[[#This Row],[pID]],FIFAdata5626[],8,FALSE)</f>
        <v>4</v>
      </c>
      <c r="I1362" s="15" t="str">
        <f>IF(VLOOKUP(Table1[[#This Row],[pID]],FIFAdata5626[],9,FALSE)="playing","In the squad","Not selected")</f>
        <v>Not selected</v>
      </c>
      <c r="J1362" t="str">
        <f>VLOOKUP(Table1[[#This Row],[Team]],Table2[],10,)</f>
        <v>Pot 3</v>
      </c>
      <c r="K1362" t="str">
        <f>VLOOKUP(Table1[[#This Row],[Team]],Table2[],11,)</f>
        <v>Group H</v>
      </c>
      <c r="L1362" s="2"/>
      <c r="M1362" s="17">
        <v>0.36</v>
      </c>
      <c r="N1362" s="9">
        <v>0.1</v>
      </c>
      <c r="O1362" s="9">
        <v>0.04</v>
      </c>
      <c r="P1362" s="9">
        <v>0.02</v>
      </c>
      <c r="Q1362" s="16">
        <v>0.01</v>
      </c>
      <c r="R1362" s="18" t="b">
        <v>0</v>
      </c>
      <c r="T1362" s="13"/>
    </row>
    <row r="1363" spans="1:20" ht="20.100000000000001" customHeight="1" x14ac:dyDescent="0.25">
      <c r="A1363" s="11">
        <v>1211</v>
      </c>
      <c r="B1363" t="s">
        <v>1001</v>
      </c>
      <c r="C1363" s="21" t="str">
        <f>VLOOKUP(Table1[[#This Row],[pID]],FIFAdata5626[],5,)</f>
        <v>Ugurcan Çakir</v>
      </c>
      <c r="D1363" s="11" t="e" cm="1" vm="83">
        <f t="array" aca="1" ref="D1363" ca="1">_xlfn.FIELDVALUE(Table1[[#This Row],[Team]],"image")</f>
        <v>#VALUE!</v>
      </c>
      <c r="E1363" s="21" t="e" vm="84">
        <v>#VALUE!</v>
      </c>
      <c r="F1363" s="11" t="str">
        <f>VLOOKUP(Table1[[#This Row],[pID]],FIFAdata5626[],7,FALSE)</f>
        <v>GK</v>
      </c>
      <c r="G1363" s="23">
        <v>84.000000000000014</v>
      </c>
      <c r="H1363" s="11">
        <f>VLOOKUP(Table1[[#This Row],[pID]],FIFAdata5626[],8,FALSE)</f>
        <v>4.2</v>
      </c>
      <c r="I1363" s="28" t="str">
        <f>IF(VLOOKUP(Table1[[#This Row],[pID]],FIFAdata5626[],9,FALSE)="playing","In the squad","Not selected")</f>
        <v>In the squad</v>
      </c>
      <c r="J1363" s="11" t="str">
        <f>VLOOKUP(Table1[[#This Row],[Team]],Table2[],10,)</f>
        <v>Pot 4</v>
      </c>
      <c r="K1363" s="11" t="str">
        <f>VLOOKUP(Table1[[#This Row],[Team]],Table2[],11,)</f>
        <v>Group D</v>
      </c>
      <c r="L1363" s="1"/>
      <c r="M1363" s="36">
        <v>0.8</v>
      </c>
      <c r="N1363" s="37">
        <v>0.44</v>
      </c>
      <c r="O1363" s="37">
        <v>0.18</v>
      </c>
      <c r="P1363" s="37">
        <v>7.0000000000000007E-2</v>
      </c>
      <c r="Q1363" s="38">
        <v>0.04</v>
      </c>
      <c r="R1363" s="39" t="b">
        <v>0</v>
      </c>
      <c r="S1363" s="11"/>
      <c r="T1363" s="44"/>
    </row>
    <row r="1364" spans="1:20" ht="20.100000000000001" hidden="1" customHeight="1" x14ac:dyDescent="0.25">
      <c r="A1364">
        <v>1952</v>
      </c>
      <c r="B1364" t="s">
        <v>1369</v>
      </c>
      <c r="C1364" t="str">
        <f>VLOOKUP(Table1[[#This Row],[pID]],FIFAdata5626[],5,)</f>
        <v>Zakaria Hawsawi</v>
      </c>
      <c r="D1364" s="11" t="e" cm="1" vm="85">
        <f t="array" aca="1" ref="D1364" ca="1">_xlfn.FIELDVALUE(Table1[[#This Row],[Team]],"image")</f>
        <v>#VALUE!</v>
      </c>
      <c r="E1364" t="e" vm="86">
        <v>#VALUE!</v>
      </c>
      <c r="F1364" t="str">
        <f>VLOOKUP(Table1[[#This Row],[pID]],FIFAdata5626[],7,FALSE)</f>
        <v>DEF</v>
      </c>
      <c r="G1364" s="8">
        <v>66.666666666666657</v>
      </c>
      <c r="H1364">
        <f>VLOOKUP(Table1[[#This Row],[pID]],FIFAdata5626[],8,FALSE)</f>
        <v>4</v>
      </c>
      <c r="I1364" s="15" t="str">
        <f>IF(VLOOKUP(Table1[[#This Row],[pID]],FIFAdata5626[],9,FALSE)="playing","In the squad","Not selected")</f>
        <v>Not selected</v>
      </c>
      <c r="J1364" t="str">
        <f>VLOOKUP(Table1[[#This Row],[Team]],Table2[],10,)</f>
        <v>Pot 3</v>
      </c>
      <c r="K1364" t="str">
        <f>VLOOKUP(Table1[[#This Row],[Team]],Table2[],11,)</f>
        <v>Group H</v>
      </c>
      <c r="L1364" s="2"/>
      <c r="M1364" s="17">
        <v>0.36</v>
      </c>
      <c r="N1364" s="9">
        <v>0.1</v>
      </c>
      <c r="O1364" s="9">
        <v>0.04</v>
      </c>
      <c r="P1364" s="9">
        <v>0.02</v>
      </c>
      <c r="Q1364" s="16">
        <v>0.01</v>
      </c>
      <c r="R1364" s="18" t="b">
        <v>0</v>
      </c>
      <c r="T1364" s="13"/>
    </row>
    <row r="1365" spans="1:20" ht="20.100000000000001" customHeight="1" x14ac:dyDescent="0.25">
      <c r="A1365" s="11">
        <v>1212</v>
      </c>
      <c r="B1365" t="s">
        <v>1002</v>
      </c>
      <c r="C1365" s="21" t="str">
        <f>VLOOKUP(Table1[[#This Row],[pID]],FIFAdata5626[],5,)</f>
        <v>Altay Bayindir</v>
      </c>
      <c r="D1365" s="11" t="e" cm="1" vm="83">
        <f t="array" aca="1" ref="D1365" ca="1">_xlfn.FIELDVALUE(Table1[[#This Row],[Team]],"image")</f>
        <v>#VALUE!</v>
      </c>
      <c r="E1365" s="21" t="e" vm="84">
        <v>#VALUE!</v>
      </c>
      <c r="F1365" s="11" t="str">
        <f>VLOOKUP(Table1[[#This Row],[pID]],FIFAdata5626[],7,FALSE)</f>
        <v>GK</v>
      </c>
      <c r="G1365" s="23">
        <v>80</v>
      </c>
      <c r="H1365" s="11">
        <f>VLOOKUP(Table1[[#This Row],[pID]],FIFAdata5626[],8,FALSE)</f>
        <v>4</v>
      </c>
      <c r="I1365" s="29" t="str">
        <f>IF(VLOOKUP(Table1[[#This Row],[pID]],FIFAdata5626[],9,FALSE)="playing","In the squad","Not selected")</f>
        <v>In the squad</v>
      </c>
      <c r="J1365" s="11" t="str">
        <f>VLOOKUP(Table1[[#This Row],[Team]],Table2[],10,)</f>
        <v>Pot 4</v>
      </c>
      <c r="K1365" s="11" t="str">
        <f>VLOOKUP(Table1[[#This Row],[Team]],Table2[],11,)</f>
        <v>Group D</v>
      </c>
      <c r="L1365" s="2"/>
      <c r="M1365" s="36">
        <v>0.8</v>
      </c>
      <c r="N1365" s="37">
        <v>0.44</v>
      </c>
      <c r="O1365" s="37">
        <v>0.18</v>
      </c>
      <c r="P1365" s="37">
        <v>7.0000000000000007E-2</v>
      </c>
      <c r="Q1365" s="38">
        <v>0.04</v>
      </c>
      <c r="R1365" s="39" t="b">
        <v>0</v>
      </c>
      <c r="S1365" s="11"/>
      <c r="T1365" s="44"/>
    </row>
    <row r="1366" spans="1:20" ht="20.100000000000001" customHeight="1" x14ac:dyDescent="0.25">
      <c r="A1366" s="11">
        <v>1213</v>
      </c>
      <c r="B1366" t="s">
        <v>1003</v>
      </c>
      <c r="C1366" s="21" t="str">
        <f>VLOOKUP(Table1[[#This Row],[pID]],FIFAdata5626[],5,)</f>
        <v>Mert Günok</v>
      </c>
      <c r="D1366" s="11" t="e" cm="1" vm="83">
        <f t="array" aca="1" ref="D1366" ca="1">_xlfn.FIELDVALUE(Table1[[#This Row],[Team]],"image")</f>
        <v>#VALUE!</v>
      </c>
      <c r="E1366" s="21" t="e" vm="84">
        <v>#VALUE!</v>
      </c>
      <c r="F1366" s="11" t="str">
        <f>VLOOKUP(Table1[[#This Row],[pID]],FIFAdata5626[],7,FALSE)</f>
        <v>GK</v>
      </c>
      <c r="G1366" s="23">
        <v>80</v>
      </c>
      <c r="H1366" s="11">
        <f>VLOOKUP(Table1[[#This Row],[pID]],FIFAdata5626[],8,FALSE)</f>
        <v>4</v>
      </c>
      <c r="I1366" s="29" t="str">
        <f>IF(VLOOKUP(Table1[[#This Row],[pID]],FIFAdata5626[],9,FALSE)="playing","In the squad","Not selected")</f>
        <v>In the squad</v>
      </c>
      <c r="J1366" s="11" t="str">
        <f>VLOOKUP(Table1[[#This Row],[Team]],Table2[],10,)</f>
        <v>Pot 4</v>
      </c>
      <c r="K1366" s="11" t="str">
        <f>VLOOKUP(Table1[[#This Row],[Team]],Table2[],11,)</f>
        <v>Group D</v>
      </c>
      <c r="L1366" s="2"/>
      <c r="M1366" s="36">
        <v>0.8</v>
      </c>
      <c r="N1366" s="37">
        <v>0.44</v>
      </c>
      <c r="O1366" s="37">
        <v>0.18</v>
      </c>
      <c r="P1366" s="37">
        <v>7.0000000000000007E-2</v>
      </c>
      <c r="Q1366" s="38">
        <v>0.04</v>
      </c>
      <c r="R1366" s="39" t="b">
        <v>0</v>
      </c>
      <c r="S1366" s="11"/>
      <c r="T1366" s="44"/>
    </row>
    <row r="1367" spans="1:20" ht="20.100000000000001" customHeight="1" x14ac:dyDescent="0.25">
      <c r="A1367" s="11">
        <v>1193</v>
      </c>
      <c r="B1367" t="s">
        <v>984</v>
      </c>
      <c r="C1367" s="21" t="str">
        <f>VLOOKUP(Table1[[#This Row],[pID]],FIFAdata5626[],5,)</f>
        <v>Kaan Ayhan</v>
      </c>
      <c r="D1367" s="11" t="e" cm="1" vm="83">
        <f t="array" aca="1" ref="D1367" ca="1">_xlfn.FIELDVALUE(Table1[[#This Row],[Team]],"image")</f>
        <v>#VALUE!</v>
      </c>
      <c r="E1367" s="21" t="e" vm="84">
        <v>#VALUE!</v>
      </c>
      <c r="F1367" s="11" t="str">
        <f>VLOOKUP(Table1[[#This Row],[pID]],FIFAdata5626[],7,FALSE)</f>
        <v>DEF</v>
      </c>
      <c r="G1367" s="23">
        <v>75</v>
      </c>
      <c r="H1367" s="11">
        <f>VLOOKUP(Table1[[#This Row],[pID]],FIFAdata5626[],8,FALSE)</f>
        <v>4.5</v>
      </c>
      <c r="I1367" s="28" t="str">
        <f>IF(VLOOKUP(Table1[[#This Row],[pID]],FIFAdata5626[],9,FALSE)="playing","In the squad","Not selected")</f>
        <v>In the squad</v>
      </c>
      <c r="J1367" s="11" t="str">
        <f>VLOOKUP(Table1[[#This Row],[Team]],Table2[],10,)</f>
        <v>Pot 4</v>
      </c>
      <c r="K1367" s="11" t="str">
        <f>VLOOKUP(Table1[[#This Row],[Team]],Table2[],11,)</f>
        <v>Group D</v>
      </c>
      <c r="L1367" s="1"/>
      <c r="M1367" s="36">
        <v>0.8</v>
      </c>
      <c r="N1367" s="37">
        <v>0.44</v>
      </c>
      <c r="O1367" s="37">
        <v>0.18</v>
      </c>
      <c r="P1367" s="37">
        <v>7.0000000000000007E-2</v>
      </c>
      <c r="Q1367" s="38">
        <v>0.04</v>
      </c>
      <c r="R1367" s="39" t="b">
        <v>0</v>
      </c>
      <c r="S1367" s="11"/>
      <c r="T1367" s="44"/>
    </row>
    <row r="1368" spans="1:20" ht="20.100000000000001" customHeight="1" x14ac:dyDescent="0.25">
      <c r="A1368" s="11">
        <v>1586</v>
      </c>
      <c r="B1368" t="s">
        <v>1276</v>
      </c>
      <c r="C1368" s="21" t="str">
        <f>VLOOKUP(Table1[[#This Row],[pID]],FIFAdata5626[],5,)</f>
        <v>Çaglar Söyüncü</v>
      </c>
      <c r="D1368" s="11" t="e" cm="1" vm="83">
        <f t="array" aca="1" ref="D1368" ca="1">_xlfn.FIELDVALUE(Table1[[#This Row],[Team]],"image")</f>
        <v>#VALUE!</v>
      </c>
      <c r="E1368" s="21" t="e" vm="84">
        <v>#VALUE!</v>
      </c>
      <c r="F1368" s="11" t="str">
        <f>VLOOKUP(Table1[[#This Row],[pID]],FIFAdata5626[],7,FALSE)</f>
        <v>DEF</v>
      </c>
      <c r="G1368" s="23">
        <v>73.333333333333343</v>
      </c>
      <c r="H1368" s="11">
        <f>VLOOKUP(Table1[[#This Row],[pID]],FIFAdata5626[],8,FALSE)</f>
        <v>4.4000000000000004</v>
      </c>
      <c r="I1368" s="28" t="str">
        <f>IF(VLOOKUP(Table1[[#This Row],[pID]],FIFAdata5626[],9,FALSE)="playing","In the squad","Not selected")</f>
        <v>In the squad</v>
      </c>
      <c r="J1368" s="11" t="str">
        <f>VLOOKUP(Table1[[#This Row],[Team]],Table2[],10,)</f>
        <v>Pot 4</v>
      </c>
      <c r="K1368" s="11" t="str">
        <f>VLOOKUP(Table1[[#This Row],[Team]],Table2[],11,)</f>
        <v>Group D</v>
      </c>
      <c r="L1368" s="1"/>
      <c r="M1368" s="36">
        <v>0.8</v>
      </c>
      <c r="N1368" s="37">
        <v>0.44</v>
      </c>
      <c r="O1368" s="37">
        <v>0.18</v>
      </c>
      <c r="P1368" s="37">
        <v>7.0000000000000007E-2</v>
      </c>
      <c r="Q1368" s="38">
        <v>0.04</v>
      </c>
      <c r="R1368" s="39" t="b">
        <v>0</v>
      </c>
      <c r="S1368" s="11"/>
      <c r="T1368" s="44"/>
    </row>
    <row r="1369" spans="1:20" ht="20.100000000000001" customHeight="1" x14ac:dyDescent="0.25">
      <c r="A1369" s="11">
        <v>1194</v>
      </c>
      <c r="B1369" t="s">
        <v>985</v>
      </c>
      <c r="C1369" s="21" t="str">
        <f>VLOOKUP(Table1[[#This Row],[pID]],FIFAdata5626[],5,)</f>
        <v>Zeki Çelik</v>
      </c>
      <c r="D1369" s="11" t="e" cm="1" vm="83">
        <f t="array" aca="1" ref="D1369" ca="1">_xlfn.FIELDVALUE(Table1[[#This Row],[Team]],"image")</f>
        <v>#VALUE!</v>
      </c>
      <c r="E1369" s="21" t="e" vm="84">
        <v>#VALUE!</v>
      </c>
      <c r="F1369" s="11" t="str">
        <f>VLOOKUP(Table1[[#This Row],[pID]],FIFAdata5626[],7,FALSE)</f>
        <v>DEF</v>
      </c>
      <c r="G1369" s="23">
        <v>71.666666666666671</v>
      </c>
      <c r="H1369" s="11">
        <f>VLOOKUP(Table1[[#This Row],[pID]],FIFAdata5626[],8,FALSE)</f>
        <v>4.3</v>
      </c>
      <c r="I1369" s="28" t="str">
        <f>IF(VLOOKUP(Table1[[#This Row],[pID]],FIFAdata5626[],9,FALSE)="playing","In the squad","Not selected")</f>
        <v>In the squad</v>
      </c>
      <c r="J1369" s="11" t="str">
        <f>VLOOKUP(Table1[[#This Row],[Team]],Table2[],10,)</f>
        <v>Pot 4</v>
      </c>
      <c r="K1369" s="11" t="str">
        <f>VLOOKUP(Table1[[#This Row],[Team]],Table2[],11,)</f>
        <v>Group D</v>
      </c>
      <c r="L1369" s="1"/>
      <c r="M1369" s="36">
        <v>0.8</v>
      </c>
      <c r="N1369" s="37">
        <v>0.44</v>
      </c>
      <c r="O1369" s="37">
        <v>0.18</v>
      </c>
      <c r="P1369" s="37">
        <v>7.0000000000000007E-2</v>
      </c>
      <c r="Q1369" s="38">
        <v>0.04</v>
      </c>
      <c r="R1369" s="39" t="b">
        <v>0</v>
      </c>
      <c r="S1369" s="11"/>
      <c r="T1369" s="44"/>
    </row>
    <row r="1370" spans="1:20" ht="20.100000000000001" customHeight="1" x14ac:dyDescent="0.25">
      <c r="A1370" s="11">
        <v>1195</v>
      </c>
      <c r="B1370" t="s">
        <v>986</v>
      </c>
      <c r="C1370" s="21" t="str">
        <f>VLOOKUP(Table1[[#This Row],[pID]],FIFAdata5626[],5,)</f>
        <v>Ferdi Kadioglu</v>
      </c>
      <c r="D1370" s="11" t="e" cm="1" vm="83">
        <f t="array" aca="1" ref="D1370" ca="1">_xlfn.FIELDVALUE(Table1[[#This Row],[Team]],"image")</f>
        <v>#VALUE!</v>
      </c>
      <c r="E1370" s="21" t="e" vm="84">
        <v>#VALUE!</v>
      </c>
      <c r="F1370" s="11" t="str">
        <f>VLOOKUP(Table1[[#This Row],[pID]],FIFAdata5626[],7,FALSE)</f>
        <v>DEF</v>
      </c>
      <c r="G1370" s="23">
        <v>71.666666666666671</v>
      </c>
      <c r="H1370" s="11">
        <f>VLOOKUP(Table1[[#This Row],[pID]],FIFAdata5626[],8,FALSE)</f>
        <v>4.3</v>
      </c>
      <c r="I1370" s="28" t="str">
        <f>IF(VLOOKUP(Table1[[#This Row],[pID]],FIFAdata5626[],9,FALSE)="playing","In the squad","Not selected")</f>
        <v>In the squad</v>
      </c>
      <c r="J1370" s="11" t="str">
        <f>VLOOKUP(Table1[[#This Row],[Team]],Table2[],10,)</f>
        <v>Pot 4</v>
      </c>
      <c r="K1370" s="11" t="str">
        <f>VLOOKUP(Table1[[#This Row],[Team]],Table2[],11,)</f>
        <v>Group D</v>
      </c>
      <c r="L1370" s="1"/>
      <c r="M1370" s="36">
        <v>0.8</v>
      </c>
      <c r="N1370" s="37">
        <v>0.44</v>
      </c>
      <c r="O1370" s="37">
        <v>0.18</v>
      </c>
      <c r="P1370" s="37">
        <v>7.0000000000000007E-2</v>
      </c>
      <c r="Q1370" s="38">
        <v>0.04</v>
      </c>
      <c r="R1370" s="39" t="b">
        <v>0</v>
      </c>
      <c r="S1370" s="11"/>
      <c r="T1370" s="44"/>
    </row>
    <row r="1371" spans="1:20" ht="20.100000000000001" hidden="1" customHeight="1" x14ac:dyDescent="0.25">
      <c r="A1371">
        <v>1959</v>
      </c>
      <c r="B1371" t="s">
        <v>1376</v>
      </c>
      <c r="C1371" t="str">
        <f>VLOOKUP(Table1[[#This Row],[pID]],FIFAdata5626[],5,)</f>
        <v>Saleh Abu Al Shamat</v>
      </c>
      <c r="D1371" s="11" t="e" cm="1" vm="85">
        <f t="array" aca="1" ref="D1371" ca="1">_xlfn.FIELDVALUE(Table1[[#This Row],[Team]],"image")</f>
        <v>#VALUE!</v>
      </c>
      <c r="E1371" t="e" vm="86">
        <v>#VALUE!</v>
      </c>
      <c r="F1371" t="str">
        <f>VLOOKUP(Table1[[#This Row],[pID]],FIFAdata5626[],7,FALSE)</f>
        <v>FWD</v>
      </c>
      <c r="G1371" s="8">
        <v>50.476190476190474</v>
      </c>
      <c r="H1371">
        <f>VLOOKUP(Table1[[#This Row],[pID]],FIFAdata5626[],8,FALSE)</f>
        <v>5.3</v>
      </c>
      <c r="I1371" s="14" t="str">
        <f>IF(VLOOKUP(Table1[[#This Row],[pID]],FIFAdata5626[],9,FALSE)="playing","In the squad","Not selected")</f>
        <v>Not selected</v>
      </c>
      <c r="J1371" t="str">
        <f>VLOOKUP(Table1[[#This Row],[Team]],Table2[],10,)</f>
        <v>Pot 3</v>
      </c>
      <c r="K1371" t="str">
        <f>VLOOKUP(Table1[[#This Row],[Team]],Table2[],11,)</f>
        <v>Group H</v>
      </c>
      <c r="L1371" s="1"/>
      <c r="M1371" s="17">
        <v>0.36</v>
      </c>
      <c r="N1371" s="9">
        <v>0.1</v>
      </c>
      <c r="O1371" s="9">
        <v>0.04</v>
      </c>
      <c r="P1371" s="9">
        <v>0.02</v>
      </c>
      <c r="Q1371" s="16">
        <v>0.01</v>
      </c>
      <c r="R1371" s="18" t="b">
        <v>0</v>
      </c>
      <c r="T1371" s="13"/>
    </row>
    <row r="1372" spans="1:20" ht="20.100000000000001" hidden="1" customHeight="1" x14ac:dyDescent="0.25">
      <c r="A1372">
        <v>1960</v>
      </c>
      <c r="B1372" t="s">
        <v>1377</v>
      </c>
      <c r="C1372" t="str">
        <f>VLOOKUP(Table1[[#This Row],[pID]],FIFAdata5626[],5,)</f>
        <v>Abdullah Al Salem</v>
      </c>
      <c r="D1372" s="11" t="e" cm="1" vm="85">
        <f t="array" aca="1" ref="D1372" ca="1">_xlfn.FIELDVALUE(Table1[[#This Row],[Team]],"image")</f>
        <v>#VALUE!</v>
      </c>
      <c r="E1372" t="e" vm="86">
        <v>#VALUE!</v>
      </c>
      <c r="F1372" t="str">
        <f>VLOOKUP(Table1[[#This Row],[pID]],FIFAdata5626[],7,FALSE)</f>
        <v>FWD</v>
      </c>
      <c r="G1372" s="8">
        <v>47.619047619047613</v>
      </c>
      <c r="H1372">
        <f>VLOOKUP(Table1[[#This Row],[pID]],FIFAdata5626[],8,FALSE)</f>
        <v>5</v>
      </c>
      <c r="I1372" s="15" t="str">
        <f>IF(VLOOKUP(Table1[[#This Row],[pID]],FIFAdata5626[],9,FALSE)="playing","In the squad","Not selected")</f>
        <v>Not selected</v>
      </c>
      <c r="J1372" t="str">
        <f>VLOOKUP(Table1[[#This Row],[Team]],Table2[],10,)</f>
        <v>Pot 3</v>
      </c>
      <c r="K1372" t="str">
        <f>VLOOKUP(Table1[[#This Row],[Team]],Table2[],11,)</f>
        <v>Group H</v>
      </c>
      <c r="L1372" s="2"/>
      <c r="M1372" s="17">
        <v>0.36</v>
      </c>
      <c r="N1372" s="9">
        <v>0.1</v>
      </c>
      <c r="O1372" s="9">
        <v>0.04</v>
      </c>
      <c r="P1372" s="9">
        <v>0.02</v>
      </c>
      <c r="Q1372" s="16">
        <v>0.01</v>
      </c>
      <c r="R1372" s="18" t="b">
        <v>0</v>
      </c>
      <c r="T1372" s="13"/>
    </row>
    <row r="1373" spans="1:20" ht="20.100000000000001" customHeight="1" x14ac:dyDescent="0.25">
      <c r="A1373" s="11">
        <v>1196</v>
      </c>
      <c r="B1373" t="s">
        <v>987</v>
      </c>
      <c r="C1373" s="21" t="str">
        <f>VLOOKUP(Table1[[#This Row],[pID]],FIFAdata5626[],5,)</f>
        <v>Samet Akaydin</v>
      </c>
      <c r="D1373" s="11" t="e" cm="1" vm="83">
        <f t="array" aca="1" ref="D1373" ca="1">_xlfn.FIELDVALUE(Table1[[#This Row],[Team]],"image")</f>
        <v>#VALUE!</v>
      </c>
      <c r="E1373" s="21" t="e" vm="84">
        <v>#VALUE!</v>
      </c>
      <c r="F1373" s="11" t="str">
        <f>VLOOKUP(Table1[[#This Row],[pID]],FIFAdata5626[],7,FALSE)</f>
        <v>DEF</v>
      </c>
      <c r="G1373" s="23">
        <v>68.333333333333329</v>
      </c>
      <c r="H1373" s="11">
        <f>VLOOKUP(Table1[[#This Row],[pID]],FIFAdata5626[],8,FALSE)</f>
        <v>4.0999999999999996</v>
      </c>
      <c r="I1373" s="28" t="str">
        <f>IF(VLOOKUP(Table1[[#This Row],[pID]],FIFAdata5626[],9,FALSE)="playing","In the squad","Not selected")</f>
        <v>In the squad</v>
      </c>
      <c r="J1373" s="11" t="str">
        <f>VLOOKUP(Table1[[#This Row],[Team]],Table2[],10,)</f>
        <v>Pot 4</v>
      </c>
      <c r="K1373" s="11" t="str">
        <f>VLOOKUP(Table1[[#This Row],[Team]],Table2[],11,)</f>
        <v>Group D</v>
      </c>
      <c r="L1373" s="1"/>
      <c r="M1373" s="36">
        <v>0.8</v>
      </c>
      <c r="N1373" s="37">
        <v>0.44</v>
      </c>
      <c r="O1373" s="37">
        <v>0.18</v>
      </c>
      <c r="P1373" s="37">
        <v>7.0000000000000007E-2</v>
      </c>
      <c r="Q1373" s="38">
        <v>0.04</v>
      </c>
      <c r="R1373" s="39" t="b">
        <v>0</v>
      </c>
      <c r="S1373" s="11"/>
      <c r="T1373" s="44"/>
    </row>
    <row r="1374" spans="1:20" ht="20.100000000000001" hidden="1" customHeight="1" x14ac:dyDescent="0.25">
      <c r="A1374">
        <v>1962</v>
      </c>
      <c r="B1374" t="s">
        <v>1379</v>
      </c>
      <c r="C1374" t="str">
        <f>VLOOKUP(Table1[[#This Row],[pID]],FIFAdata5626[],5,)</f>
        <v>Zorhan Bassong</v>
      </c>
      <c r="D1374" s="11" t="e" cm="1" vm="11">
        <f t="array" aca="1" ref="D1374" ca="1">_xlfn.FIELDVALUE(Table1[[#This Row],[Team]],"image")</f>
        <v>#VALUE!</v>
      </c>
      <c r="E1374" t="e" vm="12">
        <v>#VALUE!</v>
      </c>
      <c r="F1374" t="str">
        <f>VLOOKUP(Table1[[#This Row],[pID]],FIFAdata5626[],7,FALSE)</f>
        <v>DEF</v>
      </c>
      <c r="G1374" s="8">
        <v>61.666666666666671</v>
      </c>
      <c r="H1374">
        <f>VLOOKUP(Table1[[#This Row],[pID]],FIFAdata5626[],8,FALSE)</f>
        <v>3.7</v>
      </c>
      <c r="I1374" s="14" t="str">
        <f>IF(VLOOKUP(Table1[[#This Row],[pID]],FIFAdata5626[],9,FALSE)="playing","In the squad","Not selected")</f>
        <v>Not selected</v>
      </c>
      <c r="J1374" t="str">
        <f>VLOOKUP(Table1[[#This Row],[Team]],Table2[],10,)</f>
        <v>Pot 1</v>
      </c>
      <c r="K1374" t="str">
        <f>VLOOKUP(Table1[[#This Row],[Team]],Table2[],11,)</f>
        <v>Group B</v>
      </c>
      <c r="L1374" s="1"/>
      <c r="M1374" s="17">
        <v>0.84</v>
      </c>
      <c r="N1374" s="9">
        <v>0.39</v>
      </c>
      <c r="O1374" s="9">
        <v>0.13</v>
      </c>
      <c r="P1374" s="9">
        <v>0.04</v>
      </c>
      <c r="Q1374" s="16">
        <v>0.01</v>
      </c>
      <c r="R1374" s="18" t="b">
        <v>0</v>
      </c>
      <c r="T1374" s="13"/>
    </row>
    <row r="1375" spans="1:20" ht="20.100000000000001" customHeight="1" x14ac:dyDescent="0.25">
      <c r="A1375" s="11">
        <v>1197</v>
      </c>
      <c r="B1375" t="s">
        <v>988</v>
      </c>
      <c r="C1375" s="21" t="str">
        <f>VLOOKUP(Table1[[#This Row],[pID]],FIFAdata5626[],5,)</f>
        <v>Mert Müldür</v>
      </c>
      <c r="D1375" s="11" t="e" cm="1" vm="83">
        <f t="array" aca="1" ref="D1375" ca="1">_xlfn.FIELDVALUE(Table1[[#This Row],[Team]],"image")</f>
        <v>#VALUE!</v>
      </c>
      <c r="E1375" s="21" t="e" vm="84">
        <v>#VALUE!</v>
      </c>
      <c r="F1375" s="11" t="str">
        <f>VLOOKUP(Table1[[#This Row],[pID]],FIFAdata5626[],7,FALSE)</f>
        <v>DEF</v>
      </c>
      <c r="G1375" s="23">
        <v>68.333333333333329</v>
      </c>
      <c r="H1375" s="11">
        <f>VLOOKUP(Table1[[#This Row],[pID]],FIFAdata5626[],8,FALSE)</f>
        <v>4.0999999999999996</v>
      </c>
      <c r="I1375" s="28" t="str">
        <f>IF(VLOOKUP(Table1[[#This Row],[pID]],FIFAdata5626[],9,FALSE)="playing","In the squad","Not selected")</f>
        <v>In the squad</v>
      </c>
      <c r="J1375" s="11" t="str">
        <f>VLOOKUP(Table1[[#This Row],[Team]],Table2[],10,)</f>
        <v>Pot 4</v>
      </c>
      <c r="K1375" s="11" t="str">
        <f>VLOOKUP(Table1[[#This Row],[Team]],Table2[],11,)</f>
        <v>Group D</v>
      </c>
      <c r="L1375" s="1"/>
      <c r="M1375" s="36">
        <v>0.8</v>
      </c>
      <c r="N1375" s="37">
        <v>0.44</v>
      </c>
      <c r="O1375" s="37">
        <v>0.18</v>
      </c>
      <c r="P1375" s="37">
        <v>7.0000000000000007E-2</v>
      </c>
      <c r="Q1375" s="38">
        <v>0.04</v>
      </c>
      <c r="R1375" s="39" t="b">
        <v>0</v>
      </c>
      <c r="S1375" s="11"/>
      <c r="T1375" s="44"/>
    </row>
    <row r="1376" spans="1:20" ht="20.100000000000001" customHeight="1" x14ac:dyDescent="0.25">
      <c r="A1376" s="11">
        <v>1198</v>
      </c>
      <c r="B1376" t="s">
        <v>989</v>
      </c>
      <c r="C1376" s="21" t="str">
        <f>VLOOKUP(Table1[[#This Row],[pID]],FIFAdata5626[],5,)</f>
        <v>Ozan Kabak</v>
      </c>
      <c r="D1376" s="11" t="e" cm="1" vm="83">
        <f t="array" aca="1" ref="D1376" ca="1">_xlfn.FIELDVALUE(Table1[[#This Row],[Team]],"image")</f>
        <v>#VALUE!</v>
      </c>
      <c r="E1376" s="21" t="e" vm="84">
        <v>#VALUE!</v>
      </c>
      <c r="F1376" s="11" t="str">
        <f>VLOOKUP(Table1[[#This Row],[pID]],FIFAdata5626[],7,FALSE)</f>
        <v>DEF</v>
      </c>
      <c r="G1376" s="23">
        <v>66.666666666666657</v>
      </c>
      <c r="H1376" s="11">
        <f>VLOOKUP(Table1[[#This Row],[pID]],FIFAdata5626[],8,FALSE)</f>
        <v>4</v>
      </c>
      <c r="I1376" s="29" t="str">
        <f>IF(VLOOKUP(Table1[[#This Row],[pID]],FIFAdata5626[],9,FALSE)="playing","In the squad","Not selected")</f>
        <v>In the squad</v>
      </c>
      <c r="J1376" s="11" t="str">
        <f>VLOOKUP(Table1[[#This Row],[Team]],Table2[],10,)</f>
        <v>Pot 4</v>
      </c>
      <c r="K1376" s="11" t="str">
        <f>VLOOKUP(Table1[[#This Row],[Team]],Table2[],11,)</f>
        <v>Group D</v>
      </c>
      <c r="L1376" s="2"/>
      <c r="M1376" s="36">
        <v>0.8</v>
      </c>
      <c r="N1376" s="37">
        <v>0.44</v>
      </c>
      <c r="O1376" s="37">
        <v>0.18</v>
      </c>
      <c r="P1376" s="37">
        <v>7.0000000000000007E-2</v>
      </c>
      <c r="Q1376" s="38">
        <v>0.04</v>
      </c>
      <c r="R1376" s="39" t="b">
        <v>0</v>
      </c>
      <c r="S1376" s="11"/>
      <c r="T1376" s="44"/>
    </row>
    <row r="1377" spans="1:20" ht="20.100000000000001" hidden="1" customHeight="1" x14ac:dyDescent="0.25">
      <c r="A1377">
        <v>1965</v>
      </c>
      <c r="B1377" t="s">
        <v>1382</v>
      </c>
      <c r="C1377" t="str">
        <f>VLOOKUP(Table1[[#This Row],[pID]],FIFAdata5626[],5,)</f>
        <v>Jamie Knight-Lebel</v>
      </c>
      <c r="D1377" s="11" t="e" cm="1" vm="11">
        <f t="array" aca="1" ref="D1377" ca="1">_xlfn.FIELDVALUE(Table1[[#This Row],[Team]],"image")</f>
        <v>#VALUE!</v>
      </c>
      <c r="E1377" t="e" vm="12">
        <v>#VALUE!</v>
      </c>
      <c r="F1377" t="str">
        <f>VLOOKUP(Table1[[#This Row],[pID]],FIFAdata5626[],7,FALSE)</f>
        <v>DEF</v>
      </c>
      <c r="G1377" s="8">
        <v>61.666666666666671</v>
      </c>
      <c r="H1377">
        <f>VLOOKUP(Table1[[#This Row],[pID]],FIFAdata5626[],8,FALSE)</f>
        <v>3.7</v>
      </c>
      <c r="I1377" s="14" t="str">
        <f>IF(VLOOKUP(Table1[[#This Row],[pID]],FIFAdata5626[],9,FALSE)="playing","In the squad","Not selected")</f>
        <v>Not selected</v>
      </c>
      <c r="J1377" t="str">
        <f>VLOOKUP(Table1[[#This Row],[Team]],Table2[],10,)</f>
        <v>Pot 1</v>
      </c>
      <c r="K1377" t="str">
        <f>VLOOKUP(Table1[[#This Row],[Team]],Table2[],11,)</f>
        <v>Group B</v>
      </c>
      <c r="L1377" s="1"/>
      <c r="M1377" s="17">
        <v>0.84</v>
      </c>
      <c r="N1377" s="9">
        <v>0.39</v>
      </c>
      <c r="O1377" s="9">
        <v>0.13</v>
      </c>
      <c r="P1377" s="9">
        <v>0.04</v>
      </c>
      <c r="Q1377" s="16">
        <v>0.01</v>
      </c>
      <c r="R1377" s="18" t="b">
        <v>0</v>
      </c>
      <c r="T1377" s="13"/>
    </row>
    <row r="1378" spans="1:20" ht="20.100000000000001" customHeight="1" x14ac:dyDescent="0.25">
      <c r="A1378" s="11">
        <v>1199</v>
      </c>
      <c r="B1378" t="s">
        <v>990</v>
      </c>
      <c r="C1378" s="21" t="str">
        <f>VLOOKUP(Table1[[#This Row],[pID]],FIFAdata5626[],5,)</f>
        <v>Eren Elmali</v>
      </c>
      <c r="D1378" s="11" t="e" cm="1" vm="83">
        <f t="array" aca="1" ref="D1378" ca="1">_xlfn.FIELDVALUE(Table1[[#This Row],[Team]],"image")</f>
        <v>#VALUE!</v>
      </c>
      <c r="E1378" s="21" t="e" vm="84">
        <v>#VALUE!</v>
      </c>
      <c r="F1378" s="11" t="str">
        <f>VLOOKUP(Table1[[#This Row],[pID]],FIFAdata5626[],7,FALSE)</f>
        <v>DEF</v>
      </c>
      <c r="G1378" s="23">
        <v>66.666666666666657</v>
      </c>
      <c r="H1378" s="11">
        <f>VLOOKUP(Table1[[#This Row],[pID]],FIFAdata5626[],8,FALSE)</f>
        <v>4</v>
      </c>
      <c r="I1378" s="29" t="str">
        <f>IF(VLOOKUP(Table1[[#This Row],[pID]],FIFAdata5626[],9,FALSE)="playing","In the squad","Not selected")</f>
        <v>In the squad</v>
      </c>
      <c r="J1378" s="11" t="str">
        <f>VLOOKUP(Table1[[#This Row],[Team]],Table2[],10,)</f>
        <v>Pot 4</v>
      </c>
      <c r="K1378" s="11" t="str">
        <f>VLOOKUP(Table1[[#This Row],[Team]],Table2[],11,)</f>
        <v>Group D</v>
      </c>
      <c r="L1378" s="2"/>
      <c r="M1378" s="36">
        <v>0.8</v>
      </c>
      <c r="N1378" s="37">
        <v>0.44</v>
      </c>
      <c r="O1378" s="37">
        <v>0.18</v>
      </c>
      <c r="P1378" s="37">
        <v>7.0000000000000007E-2</v>
      </c>
      <c r="Q1378" s="38">
        <v>0.04</v>
      </c>
      <c r="R1378" s="39" t="b">
        <v>0</v>
      </c>
      <c r="S1378" s="11"/>
      <c r="T1378" s="44"/>
    </row>
    <row r="1379" spans="1:20" ht="20.100000000000001" customHeight="1" x14ac:dyDescent="0.25">
      <c r="A1379" s="11">
        <v>1200</v>
      </c>
      <c r="B1379" t="s">
        <v>991</v>
      </c>
      <c r="C1379" s="21" t="str">
        <f>VLOOKUP(Table1[[#This Row],[pID]],FIFAdata5626[],5,)</f>
        <v>Abdülkerim Bardakci</v>
      </c>
      <c r="D1379" s="11" t="e" cm="1" vm="83">
        <f t="array" aca="1" ref="D1379" ca="1">_xlfn.FIELDVALUE(Table1[[#This Row],[Team]],"image")</f>
        <v>#VALUE!</v>
      </c>
      <c r="E1379" s="21" t="e" vm="84">
        <v>#VALUE!</v>
      </c>
      <c r="F1379" s="11" t="str">
        <f>VLOOKUP(Table1[[#This Row],[pID]],FIFAdata5626[],7,FALSE)</f>
        <v>DEF</v>
      </c>
      <c r="G1379" s="23">
        <v>66.666666666666657</v>
      </c>
      <c r="H1379" s="11">
        <f>VLOOKUP(Table1[[#This Row],[pID]],FIFAdata5626[],8,FALSE)</f>
        <v>4</v>
      </c>
      <c r="I1379" s="29" t="str">
        <f>IF(VLOOKUP(Table1[[#This Row],[pID]],FIFAdata5626[],9,FALSE)="playing","In the squad","Not selected")</f>
        <v>In the squad</v>
      </c>
      <c r="J1379" s="11" t="str">
        <f>VLOOKUP(Table1[[#This Row],[Team]],Table2[],10,)</f>
        <v>Pot 4</v>
      </c>
      <c r="K1379" s="11" t="str">
        <f>VLOOKUP(Table1[[#This Row],[Team]],Table2[],11,)</f>
        <v>Group D</v>
      </c>
      <c r="L1379" s="2"/>
      <c r="M1379" s="36">
        <v>0.8</v>
      </c>
      <c r="N1379" s="37">
        <v>0.44</v>
      </c>
      <c r="O1379" s="37">
        <v>0.18</v>
      </c>
      <c r="P1379" s="37">
        <v>7.0000000000000007E-2</v>
      </c>
      <c r="Q1379" s="38">
        <v>0.04</v>
      </c>
      <c r="R1379" s="39" t="b">
        <v>0</v>
      </c>
      <c r="S1379" s="11"/>
      <c r="T1379" s="44"/>
    </row>
    <row r="1380" spans="1:20" ht="20.100000000000001" customHeight="1" x14ac:dyDescent="0.25">
      <c r="A1380" s="11">
        <v>1201</v>
      </c>
      <c r="B1380" t="s">
        <v>992</v>
      </c>
      <c r="C1380" s="21" t="str">
        <f>VLOOKUP(Table1[[#This Row],[pID]],FIFAdata5626[],5,)</f>
        <v>Merih Demiral</v>
      </c>
      <c r="D1380" s="11" t="e" cm="1" vm="83">
        <f t="array" aca="1" ref="D1380" ca="1">_xlfn.FIELDVALUE(Table1[[#This Row],[Team]],"image")</f>
        <v>#VALUE!</v>
      </c>
      <c r="E1380" s="21" t="e" vm="84">
        <v>#VALUE!</v>
      </c>
      <c r="F1380" s="11" t="str">
        <f>VLOOKUP(Table1[[#This Row],[pID]],FIFAdata5626[],7,FALSE)</f>
        <v>DEF</v>
      </c>
      <c r="G1380" s="23">
        <v>66.666666666666657</v>
      </c>
      <c r="H1380" s="11">
        <f>VLOOKUP(Table1[[#This Row],[pID]],FIFAdata5626[],8,FALSE)</f>
        <v>4</v>
      </c>
      <c r="I1380" s="29" t="str">
        <f>IF(VLOOKUP(Table1[[#This Row],[pID]],FIFAdata5626[],9,FALSE)="playing","In the squad","Not selected")</f>
        <v>In the squad</v>
      </c>
      <c r="J1380" s="11" t="str">
        <f>VLOOKUP(Table1[[#This Row],[Team]],Table2[],10,)</f>
        <v>Pot 4</v>
      </c>
      <c r="K1380" s="11" t="str">
        <f>VLOOKUP(Table1[[#This Row],[Team]],Table2[],11,)</f>
        <v>Group D</v>
      </c>
      <c r="L1380" s="2"/>
      <c r="M1380" s="36">
        <v>0.8</v>
      </c>
      <c r="N1380" s="37">
        <v>0.44</v>
      </c>
      <c r="O1380" s="37">
        <v>0.18</v>
      </c>
      <c r="P1380" s="37">
        <v>7.0000000000000007E-2</v>
      </c>
      <c r="Q1380" s="38">
        <v>0.04</v>
      </c>
      <c r="R1380" s="39" t="b">
        <v>0</v>
      </c>
      <c r="S1380" s="11"/>
      <c r="T1380" s="44"/>
    </row>
    <row r="1381" spans="1:20" ht="20.100000000000001" hidden="1" customHeight="1" x14ac:dyDescent="0.25">
      <c r="A1381">
        <v>1969</v>
      </c>
      <c r="B1381" t="s">
        <v>1386</v>
      </c>
      <c r="C1381" t="str">
        <f>VLOOKUP(Table1[[#This Row],[pID]],FIFAdata5626[],5,)</f>
        <v>Jayden Nelson</v>
      </c>
      <c r="D1381" s="11" t="e" cm="1" vm="11">
        <f t="array" aca="1" ref="D1381" ca="1">_xlfn.FIELDVALUE(Table1[[#This Row],[Team]],"image")</f>
        <v>#VALUE!</v>
      </c>
      <c r="E1381" t="e" vm="12">
        <v>#VALUE!</v>
      </c>
      <c r="F1381" t="str">
        <f>VLOOKUP(Table1[[#This Row],[pID]],FIFAdata5626[],7,FALSE)</f>
        <v>MID</v>
      </c>
      <c r="G1381" s="8">
        <v>50</v>
      </c>
      <c r="H1381">
        <f>VLOOKUP(Table1[[#This Row],[pID]],FIFAdata5626[],8,FALSE)</f>
        <v>5</v>
      </c>
      <c r="I1381" s="15" t="str">
        <f>IF(VLOOKUP(Table1[[#This Row],[pID]],FIFAdata5626[],9,FALSE)="playing","In the squad","Not selected")</f>
        <v>Not selected</v>
      </c>
      <c r="J1381" t="str">
        <f>VLOOKUP(Table1[[#This Row],[Team]],Table2[],10,)</f>
        <v>Pot 1</v>
      </c>
      <c r="K1381" t="str">
        <f>VLOOKUP(Table1[[#This Row],[Team]],Table2[],11,)</f>
        <v>Group B</v>
      </c>
      <c r="L1381" s="2"/>
      <c r="M1381" s="17">
        <v>0.84</v>
      </c>
      <c r="N1381" s="9">
        <v>0.39</v>
      </c>
      <c r="O1381" s="9">
        <v>0.13</v>
      </c>
      <c r="P1381" s="9">
        <v>0.04</v>
      </c>
      <c r="Q1381" s="16">
        <v>0.01</v>
      </c>
      <c r="R1381" s="18" t="b">
        <v>0</v>
      </c>
      <c r="T1381" s="13"/>
    </row>
    <row r="1382" spans="1:20" ht="20.100000000000001" customHeight="1" x14ac:dyDescent="0.25">
      <c r="A1382" s="11">
        <v>1216</v>
      </c>
      <c r="B1382" t="s">
        <v>1006</v>
      </c>
      <c r="C1382" s="21" t="str">
        <f>VLOOKUP(Table1[[#This Row],[pID]],FIFAdata5626[],5,)</f>
        <v>Hakan Çalhanoglu</v>
      </c>
      <c r="D1382" s="11" t="e" cm="1" vm="83">
        <f t="array" aca="1" ref="D1382" ca="1">_xlfn.FIELDVALUE(Table1[[#This Row],[Team]],"image")</f>
        <v>#VALUE!</v>
      </c>
      <c r="E1382" s="21" t="e" vm="84">
        <v>#VALUE!</v>
      </c>
      <c r="F1382" s="11" t="str">
        <f>VLOOKUP(Table1[[#This Row],[pID]],FIFAdata5626[],7,FALSE)</f>
        <v>MID</v>
      </c>
      <c r="G1382" s="23">
        <v>71</v>
      </c>
      <c r="H1382" s="11">
        <f>VLOOKUP(Table1[[#This Row],[pID]],FIFAdata5626[],8,FALSE)</f>
        <v>7.1</v>
      </c>
      <c r="I1382" s="28" t="str">
        <f>IF(VLOOKUP(Table1[[#This Row],[pID]],FIFAdata5626[],9,FALSE)="playing","In the squad","Not selected")</f>
        <v>In the squad</v>
      </c>
      <c r="J1382" s="11" t="str">
        <f>VLOOKUP(Table1[[#This Row],[Team]],Table2[],10,)</f>
        <v>Pot 4</v>
      </c>
      <c r="K1382" s="11" t="str">
        <f>VLOOKUP(Table1[[#This Row],[Team]],Table2[],11,)</f>
        <v>Group D</v>
      </c>
      <c r="L1382" s="1"/>
      <c r="M1382" s="36">
        <v>0.8</v>
      </c>
      <c r="N1382" s="37">
        <v>0.44</v>
      </c>
      <c r="O1382" s="37">
        <v>0.18</v>
      </c>
      <c r="P1382" s="37">
        <v>7.0000000000000007E-2</v>
      </c>
      <c r="Q1382" s="38">
        <v>0.04</v>
      </c>
      <c r="R1382" s="39" t="b">
        <v>0</v>
      </c>
      <c r="S1382" s="11"/>
      <c r="T1382" s="44"/>
    </row>
    <row r="1383" spans="1:20" ht="20.100000000000001" customHeight="1" x14ac:dyDescent="0.25">
      <c r="A1383" s="11">
        <v>1204</v>
      </c>
      <c r="B1383" t="s">
        <v>995</v>
      </c>
      <c r="C1383" s="21" t="str">
        <f>VLOOKUP(Table1[[#This Row],[pID]],FIFAdata5626[],5,)</f>
        <v>Kenan Yildiz</v>
      </c>
      <c r="D1383" s="11" t="e" cm="1" vm="83">
        <f t="array" aca="1" ref="D1383" ca="1">_xlfn.FIELDVALUE(Table1[[#This Row],[Team]],"image")</f>
        <v>#VALUE!</v>
      </c>
      <c r="E1383" s="21" t="e" vm="84">
        <v>#VALUE!</v>
      </c>
      <c r="F1383" s="11" t="str">
        <f>VLOOKUP(Table1[[#This Row],[pID]],FIFAdata5626[],7,FALSE)</f>
        <v>MID</v>
      </c>
      <c r="G1383" s="23">
        <v>70</v>
      </c>
      <c r="H1383" s="11">
        <f>VLOOKUP(Table1[[#This Row],[pID]],FIFAdata5626[],8,FALSE)</f>
        <v>7</v>
      </c>
      <c r="I1383" s="29" t="str">
        <f>IF(VLOOKUP(Table1[[#This Row],[pID]],FIFAdata5626[],9,FALSE)="playing","In the squad","Not selected")</f>
        <v>In the squad</v>
      </c>
      <c r="J1383" s="11" t="str">
        <f>VLOOKUP(Table1[[#This Row],[Team]],Table2[],10,)</f>
        <v>Pot 4</v>
      </c>
      <c r="K1383" s="11" t="str">
        <f>VLOOKUP(Table1[[#This Row],[Team]],Table2[],11,)</f>
        <v>Group D</v>
      </c>
      <c r="L1383" s="2"/>
      <c r="M1383" s="36">
        <v>0.8</v>
      </c>
      <c r="N1383" s="37">
        <v>0.44</v>
      </c>
      <c r="O1383" s="37">
        <v>0.18</v>
      </c>
      <c r="P1383" s="37">
        <v>7.0000000000000007E-2</v>
      </c>
      <c r="Q1383" s="38">
        <v>0.04</v>
      </c>
      <c r="R1383" s="39" t="b">
        <v>0</v>
      </c>
      <c r="S1383" s="11"/>
      <c r="T1383" s="44"/>
    </row>
    <row r="1384" spans="1:20" ht="20.100000000000001" customHeight="1" x14ac:dyDescent="0.25">
      <c r="A1384" s="11">
        <v>1215</v>
      </c>
      <c r="B1384" t="s">
        <v>1005</v>
      </c>
      <c r="C1384" s="21" t="str">
        <f>VLOOKUP(Table1[[#This Row],[pID]],FIFAdata5626[],5,)</f>
        <v>Arda Güler</v>
      </c>
      <c r="D1384" s="11" t="e" cm="1" vm="83">
        <f t="array" aca="1" ref="D1384" ca="1">_xlfn.FIELDVALUE(Table1[[#This Row],[Team]],"image")</f>
        <v>#VALUE!</v>
      </c>
      <c r="E1384" s="21" t="e" vm="84">
        <v>#VALUE!</v>
      </c>
      <c r="F1384" s="11" t="str">
        <f>VLOOKUP(Table1[[#This Row],[pID]],FIFAdata5626[],7,FALSE)</f>
        <v>MID</v>
      </c>
      <c r="G1384" s="23">
        <v>70</v>
      </c>
      <c r="H1384" s="11">
        <f>VLOOKUP(Table1[[#This Row],[pID]],FIFAdata5626[],8,FALSE)</f>
        <v>7</v>
      </c>
      <c r="I1384" s="29" t="str">
        <f>IF(VLOOKUP(Table1[[#This Row],[pID]],FIFAdata5626[],9,FALSE)="playing","In the squad","Not selected")</f>
        <v>In the squad</v>
      </c>
      <c r="J1384" s="11" t="str">
        <f>VLOOKUP(Table1[[#This Row],[Team]],Table2[],10,)</f>
        <v>Pot 4</v>
      </c>
      <c r="K1384" s="11" t="str">
        <f>VLOOKUP(Table1[[#This Row],[Team]],Table2[],11,)</f>
        <v>Group D</v>
      </c>
      <c r="L1384" s="2"/>
      <c r="M1384" s="36">
        <v>0.8</v>
      </c>
      <c r="N1384" s="37">
        <v>0.44</v>
      </c>
      <c r="O1384" s="37">
        <v>0.18</v>
      </c>
      <c r="P1384" s="37">
        <v>7.0000000000000007E-2</v>
      </c>
      <c r="Q1384" s="38">
        <v>0.04</v>
      </c>
      <c r="R1384" s="39" t="b">
        <v>0</v>
      </c>
      <c r="S1384" s="11"/>
      <c r="T1384" s="44"/>
    </row>
    <row r="1385" spans="1:20" ht="20.100000000000001" customHeight="1" x14ac:dyDescent="0.25">
      <c r="A1385" s="11">
        <v>1192</v>
      </c>
      <c r="B1385" t="s">
        <v>983</v>
      </c>
      <c r="C1385" s="21" t="str">
        <f>VLOOKUP(Table1[[#This Row],[pID]],FIFAdata5626[],5,)</f>
        <v>Orkun Kökçü</v>
      </c>
      <c r="D1385" s="11" t="e" cm="1" vm="83">
        <f t="array" aca="1" ref="D1385" ca="1">_xlfn.FIELDVALUE(Table1[[#This Row],[Team]],"image")</f>
        <v>#VALUE!</v>
      </c>
      <c r="E1385" s="21" t="e" vm="84">
        <v>#VALUE!</v>
      </c>
      <c r="F1385" s="11" t="str">
        <f>VLOOKUP(Table1[[#This Row],[pID]],FIFAdata5626[],7,FALSE)</f>
        <v>MID</v>
      </c>
      <c r="G1385" s="23">
        <v>60</v>
      </c>
      <c r="H1385" s="11">
        <f>VLOOKUP(Table1[[#This Row],[pID]],FIFAdata5626[],8,FALSE)</f>
        <v>6</v>
      </c>
      <c r="I1385" s="29" t="str">
        <f>IF(VLOOKUP(Table1[[#This Row],[pID]],FIFAdata5626[],9,FALSE)="playing","In the squad","Not selected")</f>
        <v>In the squad</v>
      </c>
      <c r="J1385" s="11" t="str">
        <f>VLOOKUP(Table1[[#This Row],[Team]],Table2[],10,)</f>
        <v>Pot 4</v>
      </c>
      <c r="K1385" s="11" t="str">
        <f>VLOOKUP(Table1[[#This Row],[Team]],Table2[],11,)</f>
        <v>Group D</v>
      </c>
      <c r="L1385" s="2"/>
      <c r="M1385" s="36">
        <v>0.8</v>
      </c>
      <c r="N1385" s="37">
        <v>0.44</v>
      </c>
      <c r="O1385" s="37">
        <v>0.18</v>
      </c>
      <c r="P1385" s="37">
        <v>7.0000000000000007E-2</v>
      </c>
      <c r="Q1385" s="38">
        <v>0.04</v>
      </c>
      <c r="R1385" s="39" t="b">
        <v>0</v>
      </c>
      <c r="S1385" s="11"/>
      <c r="T1385" s="44"/>
    </row>
    <row r="1386" spans="1:20" ht="20.100000000000001" customHeight="1" x14ac:dyDescent="0.25">
      <c r="A1386" s="11">
        <v>1191</v>
      </c>
      <c r="B1386" t="s">
        <v>982</v>
      </c>
      <c r="C1386" s="21" t="str">
        <f>VLOOKUP(Table1[[#This Row],[pID]],FIFAdata5626[],5,)</f>
        <v>Irfan Can Kahveci</v>
      </c>
      <c r="D1386" s="11" t="e" cm="1" vm="83">
        <f t="array" aca="1" ref="D1386" ca="1">_xlfn.FIELDVALUE(Table1[[#This Row],[Team]],"image")</f>
        <v>#VALUE!</v>
      </c>
      <c r="E1386" s="21" t="e" vm="84">
        <v>#VALUE!</v>
      </c>
      <c r="F1386" s="11" t="str">
        <f>VLOOKUP(Table1[[#This Row],[pID]],FIFAdata5626[],7,FALSE)</f>
        <v>MID</v>
      </c>
      <c r="G1386" s="23">
        <v>59.000000000000007</v>
      </c>
      <c r="H1386" s="11">
        <f>VLOOKUP(Table1[[#This Row],[pID]],FIFAdata5626[],8,FALSE)</f>
        <v>5.9</v>
      </c>
      <c r="I1386" s="28" t="str">
        <f>IF(VLOOKUP(Table1[[#This Row],[pID]],FIFAdata5626[],9,FALSE)="playing","In the squad","Not selected")</f>
        <v>In the squad</v>
      </c>
      <c r="J1386" s="11" t="str">
        <f>VLOOKUP(Table1[[#This Row],[Team]],Table2[],10,)</f>
        <v>Pot 4</v>
      </c>
      <c r="K1386" s="11" t="str">
        <f>VLOOKUP(Table1[[#This Row],[Team]],Table2[],11,)</f>
        <v>Group D</v>
      </c>
      <c r="L1386" s="1"/>
      <c r="M1386" s="36">
        <v>0.8</v>
      </c>
      <c r="N1386" s="37">
        <v>0.44</v>
      </c>
      <c r="O1386" s="37">
        <v>0.18</v>
      </c>
      <c r="P1386" s="37">
        <v>7.0000000000000007E-2</v>
      </c>
      <c r="Q1386" s="38">
        <v>0.04</v>
      </c>
      <c r="R1386" s="39" t="b">
        <v>0</v>
      </c>
      <c r="S1386" s="11"/>
      <c r="T1386" s="44"/>
    </row>
    <row r="1387" spans="1:20" ht="20.100000000000001" customHeight="1" x14ac:dyDescent="0.25">
      <c r="A1387" s="11">
        <v>1589</v>
      </c>
      <c r="B1387" t="s">
        <v>1279</v>
      </c>
      <c r="C1387" s="21" t="str">
        <f>VLOOKUP(Table1[[#This Row],[pID]],FIFAdata5626[],5,)</f>
        <v>Can Uzun</v>
      </c>
      <c r="D1387" s="11" t="e" cm="1" vm="83">
        <f t="array" aca="1" ref="D1387" ca="1">_xlfn.FIELDVALUE(Table1[[#This Row],[Team]],"image")</f>
        <v>#VALUE!</v>
      </c>
      <c r="E1387" s="21" t="e" vm="84">
        <v>#VALUE!</v>
      </c>
      <c r="F1387" s="11" t="str">
        <f>VLOOKUP(Table1[[#This Row],[pID]],FIFAdata5626[],7,FALSE)</f>
        <v>MID</v>
      </c>
      <c r="G1387" s="23">
        <v>53</v>
      </c>
      <c r="H1387" s="11">
        <f>VLOOKUP(Table1[[#This Row],[pID]],FIFAdata5626[],8,FALSE)</f>
        <v>5.3</v>
      </c>
      <c r="I1387" s="28" t="str">
        <f>IF(VLOOKUP(Table1[[#This Row],[pID]],FIFAdata5626[],9,FALSE)="playing","In the squad","Not selected")</f>
        <v>In the squad</v>
      </c>
      <c r="J1387" s="11" t="str">
        <f>VLOOKUP(Table1[[#This Row],[Team]],Table2[],10,)</f>
        <v>Pot 4</v>
      </c>
      <c r="K1387" s="11" t="str">
        <f>VLOOKUP(Table1[[#This Row],[Team]],Table2[],11,)</f>
        <v>Group D</v>
      </c>
      <c r="L1387" s="1"/>
      <c r="M1387" s="36">
        <v>0.8</v>
      </c>
      <c r="N1387" s="37">
        <v>0.44</v>
      </c>
      <c r="O1387" s="37">
        <v>0.18</v>
      </c>
      <c r="P1387" s="37">
        <v>7.0000000000000007E-2</v>
      </c>
      <c r="Q1387" s="38">
        <v>0.04</v>
      </c>
      <c r="R1387" s="39" t="b">
        <v>0</v>
      </c>
      <c r="S1387" s="11"/>
      <c r="T1387" s="44"/>
    </row>
    <row r="1388" spans="1:20" ht="20.100000000000001" customHeight="1" x14ac:dyDescent="0.25">
      <c r="A1388" s="11">
        <v>1189</v>
      </c>
      <c r="B1388" t="s">
        <v>980</v>
      </c>
      <c r="C1388" s="21" t="str">
        <f>VLOOKUP(Table1[[#This Row],[pID]],FIFAdata5626[],5,)</f>
        <v>Salih Özcan</v>
      </c>
      <c r="D1388" s="11" t="e" cm="1" vm="83">
        <f t="array" aca="1" ref="D1388" ca="1">_xlfn.FIELDVALUE(Table1[[#This Row],[Team]],"image")</f>
        <v>#VALUE!</v>
      </c>
      <c r="E1388" s="21" t="e" vm="84">
        <v>#VALUE!</v>
      </c>
      <c r="F1388" s="11" t="str">
        <f>VLOOKUP(Table1[[#This Row],[pID]],FIFAdata5626[],7,FALSE)</f>
        <v>MID</v>
      </c>
      <c r="G1388" s="23">
        <v>47</v>
      </c>
      <c r="H1388" s="11">
        <f>VLOOKUP(Table1[[#This Row],[pID]],FIFAdata5626[],8,FALSE)</f>
        <v>4.7</v>
      </c>
      <c r="I1388" s="28" t="str">
        <f>IF(VLOOKUP(Table1[[#This Row],[pID]],FIFAdata5626[],9,FALSE)="playing","In the squad","Not selected")</f>
        <v>In the squad</v>
      </c>
      <c r="J1388" s="11" t="str">
        <f>VLOOKUP(Table1[[#This Row],[Team]],Table2[],10,)</f>
        <v>Pot 4</v>
      </c>
      <c r="K1388" s="11" t="str">
        <f>VLOOKUP(Table1[[#This Row],[Team]],Table2[],11,)</f>
        <v>Group D</v>
      </c>
      <c r="L1388" s="1"/>
      <c r="M1388" s="36">
        <v>0.8</v>
      </c>
      <c r="N1388" s="37">
        <v>0.44</v>
      </c>
      <c r="O1388" s="37">
        <v>0.18</v>
      </c>
      <c r="P1388" s="37">
        <v>7.0000000000000007E-2</v>
      </c>
      <c r="Q1388" s="38">
        <v>0.04</v>
      </c>
      <c r="R1388" s="39" t="b">
        <v>0</v>
      </c>
      <c r="S1388" s="11"/>
      <c r="T1388" s="44"/>
    </row>
    <row r="1389" spans="1:20" ht="20.100000000000001" customHeight="1" x14ac:dyDescent="0.25">
      <c r="A1389" s="11">
        <v>1188</v>
      </c>
      <c r="B1389" t="s">
        <v>979</v>
      </c>
      <c r="C1389" s="21" t="str">
        <f>VLOOKUP(Table1[[#This Row],[pID]],FIFAdata5626[],5,)</f>
        <v>Ismail Yüksek</v>
      </c>
      <c r="D1389" s="11" t="e" cm="1" vm="83">
        <f t="array" aca="1" ref="D1389" ca="1">_xlfn.FIELDVALUE(Table1[[#This Row],[Team]],"image")</f>
        <v>#VALUE!</v>
      </c>
      <c r="E1389" s="21" t="e" vm="84">
        <v>#VALUE!</v>
      </c>
      <c r="F1389" s="11" t="str">
        <f>VLOOKUP(Table1[[#This Row],[pID]],FIFAdata5626[],7,FALSE)</f>
        <v>MID</v>
      </c>
      <c r="G1389" s="23">
        <v>46</v>
      </c>
      <c r="H1389" s="11">
        <f>VLOOKUP(Table1[[#This Row],[pID]],FIFAdata5626[],8,FALSE)</f>
        <v>4.5999999999999996</v>
      </c>
      <c r="I1389" s="28" t="str">
        <f>IF(VLOOKUP(Table1[[#This Row],[pID]],FIFAdata5626[],9,FALSE)="playing","In the squad","Not selected")</f>
        <v>In the squad</v>
      </c>
      <c r="J1389" s="11" t="str">
        <f>VLOOKUP(Table1[[#This Row],[Team]],Table2[],10,)</f>
        <v>Pot 4</v>
      </c>
      <c r="K1389" s="11" t="str">
        <f>VLOOKUP(Table1[[#This Row],[Team]],Table2[],11,)</f>
        <v>Group D</v>
      </c>
      <c r="L1389" s="1"/>
      <c r="M1389" s="36">
        <v>0.8</v>
      </c>
      <c r="N1389" s="37">
        <v>0.44</v>
      </c>
      <c r="O1389" s="37">
        <v>0.18</v>
      </c>
      <c r="P1389" s="37">
        <v>7.0000000000000007E-2</v>
      </c>
      <c r="Q1389" s="38">
        <v>0.04</v>
      </c>
      <c r="R1389" s="39" t="b">
        <v>0</v>
      </c>
      <c r="S1389" s="11"/>
      <c r="T1389" s="44"/>
    </row>
    <row r="1390" spans="1:20" ht="20.100000000000001" hidden="1" customHeight="1" x14ac:dyDescent="0.25">
      <c r="A1390">
        <v>1978</v>
      </c>
      <c r="B1390" t="s">
        <v>1395</v>
      </c>
      <c r="C1390" t="str">
        <f>VLOOKUP(Table1[[#This Row],[pID]],FIFAdata5626[],5,)</f>
        <v>Alexander Djiku</v>
      </c>
      <c r="D1390" s="11" t="e" cm="1" vm="25">
        <f t="array" aca="1" ref="D1390" ca="1">_xlfn.FIELDVALUE(Table1[[#This Row],[Team]],"image")</f>
        <v>#VALUE!</v>
      </c>
      <c r="E1390" t="e" vm="26">
        <v>#VALUE!</v>
      </c>
      <c r="F1390" t="str">
        <f>VLOOKUP(Table1[[#This Row],[pID]],FIFAdata5626[],7,FALSE)</f>
        <v>DEF</v>
      </c>
      <c r="G1390" s="8">
        <v>66.666666666666657</v>
      </c>
      <c r="H1390">
        <f>VLOOKUP(Table1[[#This Row],[pID]],FIFAdata5626[],8,FALSE)</f>
        <v>4</v>
      </c>
      <c r="I1390" s="15" t="str">
        <f>IF(VLOOKUP(Table1[[#This Row],[pID]],FIFAdata5626[],9,FALSE)="playing","In the squad","Not selected")</f>
        <v>Not selected</v>
      </c>
      <c r="J1390" t="str">
        <f>VLOOKUP(Table1[[#This Row],[Team]],Table2[],10,)</f>
        <v>Pot 4</v>
      </c>
      <c r="K1390" t="str">
        <f>VLOOKUP(Table1[[#This Row],[Team]],Table2[],11,)</f>
        <v>Group L</v>
      </c>
      <c r="L1390" s="2" t="b">
        <v>0</v>
      </c>
      <c r="M1390" s="17">
        <v>0.53</v>
      </c>
      <c r="N1390" s="9">
        <v>0.19</v>
      </c>
      <c r="O1390" s="9">
        <v>0.06</v>
      </c>
      <c r="P1390" s="9">
        <v>0.03</v>
      </c>
      <c r="Q1390" s="16">
        <v>0.01</v>
      </c>
      <c r="R1390" s="18" t="b">
        <v>0</v>
      </c>
      <c r="T1390" s="13" t="s">
        <v>1556</v>
      </c>
    </row>
    <row r="1391" spans="1:20" ht="20.100000000000001" customHeight="1" x14ac:dyDescent="0.25">
      <c r="A1391" s="11">
        <v>1205</v>
      </c>
      <c r="B1391" t="s">
        <v>996</v>
      </c>
      <c r="C1391" s="21" t="str">
        <f>VLOOKUP(Table1[[#This Row],[pID]],FIFAdata5626[],5,)</f>
        <v>Kerem Aktürkoglu</v>
      </c>
      <c r="D1391" s="11" t="e" cm="1" vm="83">
        <f t="array" aca="1" ref="D1391" ca="1">_xlfn.FIELDVALUE(Table1[[#This Row],[Team]],"image")</f>
        <v>#VALUE!</v>
      </c>
      <c r="E1391" s="21" t="e" vm="84">
        <v>#VALUE!</v>
      </c>
      <c r="F1391" s="11" t="str">
        <f>VLOOKUP(Table1[[#This Row],[pID]],FIFAdata5626[],7,FALSE)</f>
        <v>FWD</v>
      </c>
      <c r="G1391" s="23">
        <v>59.047619047619051</v>
      </c>
      <c r="H1391" s="11">
        <f>VLOOKUP(Table1[[#This Row],[pID]],FIFAdata5626[],8,FALSE)</f>
        <v>6.2</v>
      </c>
      <c r="I1391" s="28" t="str">
        <f>IF(VLOOKUP(Table1[[#This Row],[pID]],FIFAdata5626[],9,FALSE)="playing","In the squad","Not selected")</f>
        <v>In the squad</v>
      </c>
      <c r="J1391" s="11" t="str">
        <f>VLOOKUP(Table1[[#This Row],[Team]],Table2[],10,)</f>
        <v>Pot 4</v>
      </c>
      <c r="K1391" s="11" t="str">
        <f>VLOOKUP(Table1[[#This Row],[Team]],Table2[],11,)</f>
        <v>Group D</v>
      </c>
      <c r="L1391" s="1"/>
      <c r="M1391" s="36">
        <v>0.8</v>
      </c>
      <c r="N1391" s="37">
        <v>0.44</v>
      </c>
      <c r="O1391" s="37">
        <v>0.18</v>
      </c>
      <c r="P1391" s="37">
        <v>7.0000000000000007E-2</v>
      </c>
      <c r="Q1391" s="38">
        <v>0.04</v>
      </c>
      <c r="R1391" s="39" t="b">
        <v>0</v>
      </c>
      <c r="S1391" s="11"/>
      <c r="T1391" s="44"/>
    </row>
    <row r="1392" spans="1:20" ht="20.100000000000001" customHeight="1" x14ac:dyDescent="0.25">
      <c r="A1392" s="11">
        <v>1206</v>
      </c>
      <c r="B1392" t="s">
        <v>997</v>
      </c>
      <c r="C1392" s="21" t="str">
        <f>VLOOKUP(Table1[[#This Row],[pID]],FIFAdata5626[],5,)</f>
        <v>Baris Alper Yilmaz</v>
      </c>
      <c r="D1392" s="11" t="e" cm="1" vm="83">
        <f t="array" aca="1" ref="D1392" ca="1">_xlfn.FIELDVALUE(Table1[[#This Row],[Team]],"image")</f>
        <v>#VALUE!</v>
      </c>
      <c r="E1392" s="21" t="e" vm="84">
        <v>#VALUE!</v>
      </c>
      <c r="F1392" s="11" t="str">
        <f>VLOOKUP(Table1[[#This Row],[pID]],FIFAdata5626[],7,FALSE)</f>
        <v>FWD</v>
      </c>
      <c r="G1392" s="23">
        <v>58.095238095238088</v>
      </c>
      <c r="H1392" s="11">
        <f>VLOOKUP(Table1[[#This Row],[pID]],FIFAdata5626[],8,FALSE)</f>
        <v>6.1</v>
      </c>
      <c r="I1392" s="28" t="str">
        <f>IF(VLOOKUP(Table1[[#This Row],[pID]],FIFAdata5626[],9,FALSE)="playing","In the squad","Not selected")</f>
        <v>In the squad</v>
      </c>
      <c r="J1392" s="11" t="str">
        <f>VLOOKUP(Table1[[#This Row],[Team]],Table2[],10,)</f>
        <v>Pot 4</v>
      </c>
      <c r="K1392" s="11" t="str">
        <f>VLOOKUP(Table1[[#This Row],[Team]],Table2[],11,)</f>
        <v>Group D</v>
      </c>
      <c r="L1392" s="1"/>
      <c r="M1392" s="36">
        <v>0.8</v>
      </c>
      <c r="N1392" s="37">
        <v>0.44</v>
      </c>
      <c r="O1392" s="37">
        <v>0.18</v>
      </c>
      <c r="P1392" s="37">
        <v>7.0000000000000007E-2</v>
      </c>
      <c r="Q1392" s="38">
        <v>0.04</v>
      </c>
      <c r="R1392" s="39" t="b">
        <v>0</v>
      </c>
      <c r="S1392" s="11"/>
      <c r="T1392" s="44"/>
    </row>
    <row r="1393" spans="1:20" ht="20.100000000000001" customHeight="1" x14ac:dyDescent="0.25">
      <c r="A1393" s="11">
        <v>1208</v>
      </c>
      <c r="B1393" t="s">
        <v>998</v>
      </c>
      <c r="C1393" s="21" t="str">
        <f>VLOOKUP(Table1[[#This Row],[pID]],FIFAdata5626[],5,)</f>
        <v>Oguz Aydin</v>
      </c>
      <c r="D1393" s="11" t="e" cm="1" vm="83">
        <f t="array" aca="1" ref="D1393" ca="1">_xlfn.FIELDVALUE(Table1[[#This Row],[Team]],"image")</f>
        <v>#VALUE!</v>
      </c>
      <c r="E1393" s="21" t="e" vm="84">
        <v>#VALUE!</v>
      </c>
      <c r="F1393" s="11" t="str">
        <f>VLOOKUP(Table1[[#This Row],[pID]],FIFAdata5626[],7,FALSE)</f>
        <v>FWD</v>
      </c>
      <c r="G1393" s="23">
        <v>47.619047619047613</v>
      </c>
      <c r="H1393" s="11">
        <f>VLOOKUP(Table1[[#This Row],[pID]],FIFAdata5626[],8,FALSE)</f>
        <v>5</v>
      </c>
      <c r="I1393" s="29" t="str">
        <f>IF(VLOOKUP(Table1[[#This Row],[pID]],FIFAdata5626[],9,FALSE)="playing","In the squad","Not selected")</f>
        <v>In the squad</v>
      </c>
      <c r="J1393" s="11" t="str">
        <f>VLOOKUP(Table1[[#This Row],[Team]],Table2[],10,)</f>
        <v>Pot 4</v>
      </c>
      <c r="K1393" s="11" t="str">
        <f>VLOOKUP(Table1[[#This Row],[Team]],Table2[],11,)</f>
        <v>Group D</v>
      </c>
      <c r="L1393" s="2"/>
      <c r="M1393" s="36">
        <v>0.8</v>
      </c>
      <c r="N1393" s="37">
        <v>0.44</v>
      </c>
      <c r="O1393" s="37">
        <v>0.18</v>
      </c>
      <c r="P1393" s="37">
        <v>7.0000000000000007E-2</v>
      </c>
      <c r="Q1393" s="38">
        <v>0.04</v>
      </c>
      <c r="R1393" s="39" t="b">
        <v>0</v>
      </c>
      <c r="S1393" s="11"/>
      <c r="T1393" s="44"/>
    </row>
    <row r="1394" spans="1:20" ht="20.100000000000001" customHeight="1" thickBot="1" x14ac:dyDescent="0.3">
      <c r="A1394" s="20">
        <v>1209</v>
      </c>
      <c r="B1394" t="s">
        <v>999</v>
      </c>
      <c r="C1394" s="22" t="str">
        <f>VLOOKUP(Table1[[#This Row],[pID]],FIFAdata5626[],5,)</f>
        <v>Yunus Akgün</v>
      </c>
      <c r="D1394" s="20" t="e" cm="1" vm="83">
        <f t="array" aca="1" ref="D1394" ca="1">_xlfn.FIELDVALUE(Table1[[#This Row],[Team]],"image")</f>
        <v>#VALUE!</v>
      </c>
      <c r="E1394" s="22" t="e" vm="84">
        <v>#VALUE!</v>
      </c>
      <c r="F1394" s="20" t="str">
        <f>VLOOKUP(Table1[[#This Row],[pID]],FIFAdata5626[],7,FALSE)</f>
        <v>FWD</v>
      </c>
      <c r="G1394" s="24">
        <v>46.666666666666664</v>
      </c>
      <c r="H1394" s="20">
        <f>VLOOKUP(Table1[[#This Row],[pID]],FIFAdata5626[],8,FALSE)</f>
        <v>4.9000000000000004</v>
      </c>
      <c r="I1394" s="30" t="str">
        <f>IF(VLOOKUP(Table1[[#This Row],[pID]],FIFAdata5626[],9,FALSE)="playing","In the squad","Not selected")</f>
        <v>In the squad</v>
      </c>
      <c r="J1394" s="20" t="str">
        <f>VLOOKUP(Table1[[#This Row],[Team]],Table2[],10,)</f>
        <v>Pot 4</v>
      </c>
      <c r="K1394" s="20" t="str">
        <f>VLOOKUP(Table1[[#This Row],[Team]],Table2[],11,)</f>
        <v>Group D</v>
      </c>
      <c r="L1394" s="1"/>
      <c r="M1394" s="40">
        <v>0.8</v>
      </c>
      <c r="N1394" s="41">
        <v>0.44</v>
      </c>
      <c r="O1394" s="41">
        <v>0.18</v>
      </c>
      <c r="P1394" s="41">
        <v>7.0000000000000007E-2</v>
      </c>
      <c r="Q1394" s="42">
        <v>0.04</v>
      </c>
      <c r="R1394" s="43" t="b">
        <v>0</v>
      </c>
      <c r="S1394" s="20"/>
      <c r="T1394" s="45"/>
    </row>
    <row r="1395" spans="1:20" ht="20.100000000000001" customHeight="1" x14ac:dyDescent="0.25">
      <c r="A1395" s="11">
        <v>1210</v>
      </c>
      <c r="B1395" t="s">
        <v>1000</v>
      </c>
      <c r="C1395" s="21" t="str">
        <f>VLOOKUP(Table1[[#This Row],[pID]],FIFAdata5626[],5,)</f>
        <v>Deniz Gül</v>
      </c>
      <c r="D1395" s="11" t="e" cm="1" vm="83">
        <f t="array" aca="1" ref="D1395" ca="1">_xlfn.FIELDVALUE(Table1[[#This Row],[Team]],"image")</f>
        <v>#VALUE!</v>
      </c>
      <c r="E1395" s="21" t="e" vm="84">
        <v>#VALUE!</v>
      </c>
      <c r="F1395" s="11" t="str">
        <f>VLOOKUP(Table1[[#This Row],[pID]],FIFAdata5626[],7,FALSE)</f>
        <v>FWD</v>
      </c>
      <c r="G1395" s="23">
        <v>41.904761904761905</v>
      </c>
      <c r="H1395" s="11">
        <f>VLOOKUP(Table1[[#This Row],[pID]],FIFAdata5626[],8,FALSE)</f>
        <v>4.4000000000000004</v>
      </c>
      <c r="I1395" s="28" t="str">
        <f>IF(VLOOKUP(Table1[[#This Row],[pID]],FIFAdata5626[],9,FALSE)="playing","In the squad","Not selected")</f>
        <v>In the squad</v>
      </c>
      <c r="J1395" s="11" t="str">
        <f>VLOOKUP(Table1[[#This Row],[Team]],Table2[],10,)</f>
        <v>Pot 4</v>
      </c>
      <c r="K1395" s="11" t="str">
        <f>VLOOKUP(Table1[[#This Row],[Team]],Table2[],11,)</f>
        <v>Group D</v>
      </c>
      <c r="L1395" s="1"/>
      <c r="M1395" s="36">
        <v>0.8</v>
      </c>
      <c r="N1395" s="37">
        <v>0.44</v>
      </c>
      <c r="O1395" s="37">
        <v>0.18</v>
      </c>
      <c r="P1395" s="37">
        <v>7.0000000000000007E-2</v>
      </c>
      <c r="Q1395" s="38">
        <v>0.04</v>
      </c>
      <c r="R1395" s="39" t="b">
        <v>0</v>
      </c>
      <c r="S1395" s="11"/>
      <c r="T1395" s="44"/>
    </row>
    <row r="1396" spans="1:20" ht="20.100000000000001" customHeight="1" x14ac:dyDescent="0.25">
      <c r="A1396" s="11">
        <v>1271</v>
      </c>
      <c r="B1396" t="s">
        <v>1060</v>
      </c>
      <c r="C1396" s="21" t="str">
        <f>VLOOKUP(Table1[[#This Row],[pID]],FIFAdata5626[],5,)</f>
        <v>Matt Freese</v>
      </c>
      <c r="D1396" s="11" t="e" cm="1" vm="87">
        <f t="array" aca="1" ref="D1396" ca="1">_xlfn.FIELDVALUE(Table1[[#This Row],[Team]],"image")</f>
        <v>#VALUE!</v>
      </c>
      <c r="E1396" s="21" t="e" vm="88">
        <v>#VALUE!</v>
      </c>
      <c r="F1396" s="11" t="str">
        <f>VLOOKUP(Table1[[#This Row],[pID]],FIFAdata5626[],7,FALSE)</f>
        <v>GK</v>
      </c>
      <c r="G1396" s="23">
        <v>84.000000000000014</v>
      </c>
      <c r="H1396" s="11">
        <f>VLOOKUP(Table1[[#This Row],[pID]],FIFAdata5626[],8,FALSE)</f>
        <v>4.2</v>
      </c>
      <c r="I1396" s="28" t="str">
        <f>IF(VLOOKUP(Table1[[#This Row],[pID]],FIFAdata5626[],9,FALSE)="playing","In the squad","Not selected")</f>
        <v>In the squad</v>
      </c>
      <c r="J1396" s="11" t="str">
        <f>VLOOKUP(Table1[[#This Row],[Team]],Table2[],10,)</f>
        <v>Pot 1</v>
      </c>
      <c r="K1396" s="11" t="str">
        <f>VLOOKUP(Table1[[#This Row],[Team]],Table2[],11,)</f>
        <v>Group D</v>
      </c>
      <c r="L1396" s="1"/>
      <c r="M1396" s="36">
        <v>0.84</v>
      </c>
      <c r="N1396" s="37">
        <v>0.47</v>
      </c>
      <c r="O1396" s="37">
        <v>0.21</v>
      </c>
      <c r="P1396" s="37">
        <v>7.0000000000000007E-2</v>
      </c>
      <c r="Q1396" s="38">
        <v>0.02</v>
      </c>
      <c r="R1396" s="39" t="b">
        <v>0</v>
      </c>
      <c r="S1396" s="11"/>
      <c r="T1396" s="44"/>
    </row>
    <row r="1397" spans="1:20" ht="20.100000000000001" customHeight="1" x14ac:dyDescent="0.25">
      <c r="A1397" s="11">
        <v>1270</v>
      </c>
      <c r="B1397" t="s">
        <v>1059</v>
      </c>
      <c r="C1397" s="21" t="str">
        <f>VLOOKUP(Table1[[#This Row],[pID]],FIFAdata5626[],5,)</f>
        <v>Matt Turner</v>
      </c>
      <c r="D1397" s="11" t="e" cm="1" vm="87">
        <f t="array" aca="1" ref="D1397" ca="1">_xlfn.FIELDVALUE(Table1[[#This Row],[Team]],"image")</f>
        <v>#VALUE!</v>
      </c>
      <c r="E1397" s="21" t="e" vm="88">
        <v>#VALUE!</v>
      </c>
      <c r="F1397" s="11" t="str">
        <f>VLOOKUP(Table1[[#This Row],[pID]],FIFAdata5626[],7,FALSE)</f>
        <v>GK</v>
      </c>
      <c r="G1397" s="23">
        <v>80</v>
      </c>
      <c r="H1397" s="11">
        <f>VLOOKUP(Table1[[#This Row],[pID]],FIFAdata5626[],8,FALSE)</f>
        <v>4</v>
      </c>
      <c r="I1397" s="29" t="str">
        <f>IF(VLOOKUP(Table1[[#This Row],[pID]],FIFAdata5626[],9,FALSE)="playing","In the squad","Not selected")</f>
        <v>In the squad</v>
      </c>
      <c r="J1397" s="11" t="str">
        <f>VLOOKUP(Table1[[#This Row],[Team]],Table2[],10,)</f>
        <v>Pot 1</v>
      </c>
      <c r="K1397" s="11" t="str">
        <f>VLOOKUP(Table1[[#This Row],[Team]],Table2[],11,)</f>
        <v>Group D</v>
      </c>
      <c r="L1397" s="2"/>
      <c r="M1397" s="36">
        <v>0.84</v>
      </c>
      <c r="N1397" s="37">
        <v>0.47</v>
      </c>
      <c r="O1397" s="37">
        <v>0.21</v>
      </c>
      <c r="P1397" s="37">
        <v>7.0000000000000007E-2</v>
      </c>
      <c r="Q1397" s="38">
        <v>0.02</v>
      </c>
      <c r="R1397" s="39" t="b">
        <v>0</v>
      </c>
      <c r="S1397" s="11"/>
      <c r="T1397" s="44"/>
    </row>
    <row r="1398" spans="1:20" ht="20.100000000000001" customHeight="1" x14ac:dyDescent="0.25">
      <c r="A1398" s="11">
        <v>1273</v>
      </c>
      <c r="B1398" t="s">
        <v>1062</v>
      </c>
      <c r="C1398" s="21" t="str">
        <f>VLOOKUP(Table1[[#This Row],[pID]],FIFAdata5626[],5,)</f>
        <v>Chris Brady</v>
      </c>
      <c r="D1398" s="11" t="e" cm="1" vm="87">
        <f t="array" aca="1" ref="D1398" ca="1">_xlfn.FIELDVALUE(Table1[[#This Row],[Team]],"image")</f>
        <v>#VALUE!</v>
      </c>
      <c r="E1398" s="21" t="e" vm="88">
        <v>#VALUE!</v>
      </c>
      <c r="F1398" s="11" t="str">
        <f>VLOOKUP(Table1[[#This Row],[pID]],FIFAdata5626[],7,FALSE)</f>
        <v>GK</v>
      </c>
      <c r="G1398" s="23">
        <v>70</v>
      </c>
      <c r="H1398" s="11">
        <f>VLOOKUP(Table1[[#This Row],[pID]],FIFAdata5626[],8,FALSE)</f>
        <v>3.5</v>
      </c>
      <c r="I1398" s="28" t="str">
        <f>IF(VLOOKUP(Table1[[#This Row],[pID]],FIFAdata5626[],9,FALSE)="playing","In the squad","Not selected")</f>
        <v>In the squad</v>
      </c>
      <c r="J1398" s="11" t="str">
        <f>VLOOKUP(Table1[[#This Row],[Team]],Table2[],10,)</f>
        <v>Pot 1</v>
      </c>
      <c r="K1398" s="11" t="str">
        <f>VLOOKUP(Table1[[#This Row],[Team]],Table2[],11,)</f>
        <v>Group D</v>
      </c>
      <c r="L1398" s="1"/>
      <c r="M1398" s="36">
        <v>0.84</v>
      </c>
      <c r="N1398" s="37">
        <v>0.47</v>
      </c>
      <c r="O1398" s="37">
        <v>0.21</v>
      </c>
      <c r="P1398" s="37">
        <v>7.0000000000000007E-2</v>
      </c>
      <c r="Q1398" s="38">
        <v>0.02</v>
      </c>
      <c r="R1398" s="39" t="b">
        <v>0</v>
      </c>
      <c r="S1398" s="11"/>
      <c r="T1398" s="44"/>
    </row>
    <row r="1399" spans="1:20" ht="20.100000000000001" customHeight="1" x14ac:dyDescent="0.25">
      <c r="A1399" s="11">
        <v>1258</v>
      </c>
      <c r="B1399" t="s">
        <v>1047</v>
      </c>
      <c r="C1399" s="21" t="str">
        <f>VLOOKUP(Table1[[#This Row],[pID]],FIFAdata5626[],5,)</f>
        <v>Antonee Robinson</v>
      </c>
      <c r="D1399" s="11" t="e" cm="1" vm="87">
        <f t="array" aca="1" ref="D1399" ca="1">_xlfn.FIELDVALUE(Table1[[#This Row],[Team]],"image")</f>
        <v>#VALUE!</v>
      </c>
      <c r="E1399" s="21" t="e" vm="88">
        <v>#VALUE!</v>
      </c>
      <c r="F1399" s="11" t="str">
        <f>VLOOKUP(Table1[[#This Row],[pID]],FIFAdata5626[],7,FALSE)</f>
        <v>DEF</v>
      </c>
      <c r="G1399" s="23">
        <v>83.333333333333343</v>
      </c>
      <c r="H1399" s="11">
        <f>VLOOKUP(Table1[[#This Row],[pID]],FIFAdata5626[],8,FALSE)</f>
        <v>5</v>
      </c>
      <c r="I1399" s="29" t="str">
        <f>IF(VLOOKUP(Table1[[#This Row],[pID]],FIFAdata5626[],9,FALSE)="playing","In the squad","Not selected")</f>
        <v>In the squad</v>
      </c>
      <c r="J1399" s="11" t="str">
        <f>VLOOKUP(Table1[[#This Row],[Team]],Table2[],10,)</f>
        <v>Pot 1</v>
      </c>
      <c r="K1399" s="11" t="str">
        <f>VLOOKUP(Table1[[#This Row],[Team]],Table2[],11,)</f>
        <v>Group D</v>
      </c>
      <c r="L1399" s="2"/>
      <c r="M1399" s="36">
        <v>0.84</v>
      </c>
      <c r="N1399" s="37">
        <v>0.47</v>
      </c>
      <c r="O1399" s="37">
        <v>0.21</v>
      </c>
      <c r="P1399" s="37">
        <v>7.0000000000000007E-2</v>
      </c>
      <c r="Q1399" s="38">
        <v>0.02</v>
      </c>
      <c r="R1399" s="39" t="b">
        <v>0</v>
      </c>
      <c r="S1399" s="11"/>
      <c r="T1399" s="44"/>
    </row>
    <row r="1400" spans="1:20" ht="20.100000000000001" customHeight="1" x14ac:dyDescent="0.25">
      <c r="A1400" s="11">
        <v>2031</v>
      </c>
      <c r="B1400" t="s">
        <v>1448</v>
      </c>
      <c r="C1400" s="21" t="str">
        <f>VLOOKUP(Table1[[#This Row],[pID]],FIFAdata5626[],5,)</f>
        <v>Sergiño Dest</v>
      </c>
      <c r="D1400" s="11" t="e" cm="1" vm="87">
        <f t="array" aca="1" ref="D1400" ca="1">_xlfn.FIELDVALUE(Table1[[#This Row],[Team]],"image")</f>
        <v>#VALUE!</v>
      </c>
      <c r="E1400" s="21" t="e" vm="88">
        <v>#VALUE!</v>
      </c>
      <c r="F1400" s="11" t="str">
        <f>VLOOKUP(Table1[[#This Row],[pID]],FIFAdata5626[],7,FALSE)</f>
        <v>DEF</v>
      </c>
      <c r="G1400" s="23">
        <v>71.666666666666671</v>
      </c>
      <c r="H1400" s="11">
        <f>VLOOKUP(Table1[[#This Row],[pID]],FIFAdata5626[],8,FALSE)</f>
        <v>4.3</v>
      </c>
      <c r="I1400" s="28" t="str">
        <f>IF(VLOOKUP(Table1[[#This Row],[pID]],FIFAdata5626[],9,FALSE)="playing","In the squad","Not selected")</f>
        <v>In the squad</v>
      </c>
      <c r="J1400" s="11" t="str">
        <f>VLOOKUP(Table1[[#This Row],[Team]],Table2[],10,)</f>
        <v>Pot 1</v>
      </c>
      <c r="K1400" s="11" t="str">
        <f>VLOOKUP(Table1[[#This Row],[Team]],Table2[],11,)</f>
        <v>Group D</v>
      </c>
      <c r="L1400" s="1"/>
      <c r="M1400" s="36">
        <v>0.84</v>
      </c>
      <c r="N1400" s="37">
        <v>0.47</v>
      </c>
      <c r="O1400" s="37">
        <v>0.21</v>
      </c>
      <c r="P1400" s="37">
        <v>7.0000000000000007E-2</v>
      </c>
      <c r="Q1400" s="38">
        <v>0.02</v>
      </c>
      <c r="R1400" s="39" t="b">
        <v>0</v>
      </c>
      <c r="S1400" s="11"/>
      <c r="T1400" s="44"/>
    </row>
    <row r="1401" spans="1:20" ht="20.100000000000001" customHeight="1" x14ac:dyDescent="0.25">
      <c r="A1401" s="11">
        <v>1259</v>
      </c>
      <c r="B1401" t="s">
        <v>1048</v>
      </c>
      <c r="C1401" s="21" t="str">
        <f>VLOOKUP(Table1[[#This Row],[pID]],FIFAdata5626[],5,)</f>
        <v>Chris Richards</v>
      </c>
      <c r="D1401" s="11" t="e" cm="1" vm="87">
        <f t="array" aca="1" ref="D1401" ca="1">_xlfn.FIELDVALUE(Table1[[#This Row],[Team]],"image")</f>
        <v>#VALUE!</v>
      </c>
      <c r="E1401" s="21" t="e" vm="88">
        <v>#VALUE!</v>
      </c>
      <c r="F1401" s="11" t="str">
        <f>VLOOKUP(Table1[[#This Row],[pID]],FIFAdata5626[],7,FALSE)</f>
        <v>DEF</v>
      </c>
      <c r="G1401" s="23">
        <v>68.333333333333329</v>
      </c>
      <c r="H1401" s="11">
        <f>VLOOKUP(Table1[[#This Row],[pID]],FIFAdata5626[],8,FALSE)</f>
        <v>4.0999999999999996</v>
      </c>
      <c r="I1401" s="28" t="str">
        <f>IF(VLOOKUP(Table1[[#This Row],[pID]],FIFAdata5626[],9,FALSE)="playing","In the squad","Not selected")</f>
        <v>In the squad</v>
      </c>
      <c r="J1401" s="11" t="str">
        <f>VLOOKUP(Table1[[#This Row],[Team]],Table2[],10,)</f>
        <v>Pot 1</v>
      </c>
      <c r="K1401" s="11" t="str">
        <f>VLOOKUP(Table1[[#This Row],[Team]],Table2[],11,)</f>
        <v>Group D</v>
      </c>
      <c r="L1401" s="1"/>
      <c r="M1401" s="36">
        <v>0.84</v>
      </c>
      <c r="N1401" s="37">
        <v>0.47</v>
      </c>
      <c r="O1401" s="37">
        <v>0.21</v>
      </c>
      <c r="P1401" s="37">
        <v>7.0000000000000007E-2</v>
      </c>
      <c r="Q1401" s="38">
        <v>0.02</v>
      </c>
      <c r="R1401" s="39" t="b">
        <v>0</v>
      </c>
      <c r="S1401" s="11"/>
      <c r="T1401" s="44"/>
    </row>
    <row r="1402" spans="1:20" ht="20.100000000000001" customHeight="1" x14ac:dyDescent="0.25">
      <c r="A1402" s="11">
        <v>1260</v>
      </c>
      <c r="B1402" t="s">
        <v>1049</v>
      </c>
      <c r="C1402" s="21" t="str">
        <f>VLOOKUP(Table1[[#This Row],[pID]],FIFAdata5626[],5,)</f>
        <v>Joe Scally</v>
      </c>
      <c r="D1402" s="11" t="e" cm="1" vm="87">
        <f t="array" aca="1" ref="D1402" ca="1">_xlfn.FIELDVALUE(Table1[[#This Row],[Team]],"image")</f>
        <v>#VALUE!</v>
      </c>
      <c r="E1402" s="21" t="e" vm="88">
        <v>#VALUE!</v>
      </c>
      <c r="F1402" s="11" t="str">
        <f>VLOOKUP(Table1[[#This Row],[pID]],FIFAdata5626[],7,FALSE)</f>
        <v>DEF</v>
      </c>
      <c r="G1402" s="23">
        <v>68.333333333333329</v>
      </c>
      <c r="H1402" s="11">
        <f>VLOOKUP(Table1[[#This Row],[pID]],FIFAdata5626[],8,FALSE)</f>
        <v>4.0999999999999996</v>
      </c>
      <c r="I1402" s="28" t="str">
        <f>IF(VLOOKUP(Table1[[#This Row],[pID]],FIFAdata5626[],9,FALSE)="playing","In the squad","Not selected")</f>
        <v>In the squad</v>
      </c>
      <c r="J1402" s="11" t="str">
        <f>VLOOKUP(Table1[[#This Row],[Team]],Table2[],10,)</f>
        <v>Pot 1</v>
      </c>
      <c r="K1402" s="11" t="str">
        <f>VLOOKUP(Table1[[#This Row],[Team]],Table2[],11,)</f>
        <v>Group D</v>
      </c>
      <c r="L1402" s="1"/>
      <c r="M1402" s="36">
        <v>0.84</v>
      </c>
      <c r="N1402" s="37">
        <v>0.47</v>
      </c>
      <c r="O1402" s="37">
        <v>0.21</v>
      </c>
      <c r="P1402" s="37">
        <v>7.0000000000000007E-2</v>
      </c>
      <c r="Q1402" s="38">
        <v>0.02</v>
      </c>
      <c r="R1402" s="39" t="b">
        <v>0</v>
      </c>
      <c r="S1402" s="11"/>
      <c r="T1402" s="44"/>
    </row>
    <row r="1403" spans="1:20" ht="20.100000000000001" customHeight="1" x14ac:dyDescent="0.25">
      <c r="A1403" s="11">
        <v>1264</v>
      </c>
      <c r="B1403" t="s">
        <v>1053</v>
      </c>
      <c r="C1403" s="21" t="str">
        <f>VLOOKUP(Table1[[#This Row],[pID]],FIFAdata5626[],5,)</f>
        <v>Alexander Freeman</v>
      </c>
      <c r="D1403" s="11" t="e" cm="1" vm="87">
        <f t="array" aca="1" ref="D1403" ca="1">_xlfn.FIELDVALUE(Table1[[#This Row],[Team]],"image")</f>
        <v>#VALUE!</v>
      </c>
      <c r="E1403" s="21" t="e" vm="88">
        <v>#VALUE!</v>
      </c>
      <c r="F1403" s="11" t="str">
        <f>VLOOKUP(Table1[[#This Row],[pID]],FIFAdata5626[],7,FALSE)</f>
        <v>DEF</v>
      </c>
      <c r="G1403" s="23">
        <v>66.666666666666657</v>
      </c>
      <c r="H1403" s="11">
        <f>VLOOKUP(Table1[[#This Row],[pID]],FIFAdata5626[],8,FALSE)</f>
        <v>4</v>
      </c>
      <c r="I1403" s="29" t="str">
        <f>IF(VLOOKUP(Table1[[#This Row],[pID]],FIFAdata5626[],9,FALSE)="playing","In the squad","Not selected")</f>
        <v>In the squad</v>
      </c>
      <c r="J1403" s="11" t="str">
        <f>VLOOKUP(Table1[[#This Row],[Team]],Table2[],10,)</f>
        <v>Pot 1</v>
      </c>
      <c r="K1403" s="11" t="str">
        <f>VLOOKUP(Table1[[#This Row],[Team]],Table2[],11,)</f>
        <v>Group D</v>
      </c>
      <c r="L1403" s="2"/>
      <c r="M1403" s="36">
        <v>0.84</v>
      </c>
      <c r="N1403" s="37">
        <v>0.47</v>
      </c>
      <c r="O1403" s="37">
        <v>0.21</v>
      </c>
      <c r="P1403" s="37">
        <v>7.0000000000000007E-2</v>
      </c>
      <c r="Q1403" s="38">
        <v>0.02</v>
      </c>
      <c r="R1403" s="39" t="b">
        <v>0</v>
      </c>
      <c r="S1403" s="11"/>
      <c r="T1403" s="44"/>
    </row>
    <row r="1404" spans="1:20" ht="20.100000000000001" customHeight="1" x14ac:dyDescent="0.25">
      <c r="A1404" s="11">
        <v>2032</v>
      </c>
      <c r="B1404" t="s">
        <v>1449</v>
      </c>
      <c r="C1404" s="21" t="str">
        <f>VLOOKUP(Table1[[#This Row],[pID]],FIFAdata5626[],5,)</f>
        <v>Miles Robinson</v>
      </c>
      <c r="D1404" s="11" t="e" cm="1" vm="87">
        <f t="array" aca="1" ref="D1404" ca="1">_xlfn.FIELDVALUE(Table1[[#This Row],[Team]],"image")</f>
        <v>#VALUE!</v>
      </c>
      <c r="E1404" s="21" t="e" vm="88">
        <v>#VALUE!</v>
      </c>
      <c r="F1404" s="11" t="str">
        <f>VLOOKUP(Table1[[#This Row],[pID]],FIFAdata5626[],7,FALSE)</f>
        <v>DEF</v>
      </c>
      <c r="G1404" s="23">
        <v>66.666666666666657</v>
      </c>
      <c r="H1404" s="11">
        <f>VLOOKUP(Table1[[#This Row],[pID]],FIFAdata5626[],8,FALSE)</f>
        <v>4</v>
      </c>
      <c r="I1404" s="29" t="str">
        <f>IF(VLOOKUP(Table1[[#This Row],[pID]],FIFAdata5626[],9,FALSE)="playing","In the squad","Not selected")</f>
        <v>In the squad</v>
      </c>
      <c r="J1404" s="11" t="str">
        <f>VLOOKUP(Table1[[#This Row],[Team]],Table2[],10,)</f>
        <v>Pot 1</v>
      </c>
      <c r="K1404" s="11" t="str">
        <f>VLOOKUP(Table1[[#This Row],[Team]],Table2[],11,)</f>
        <v>Group D</v>
      </c>
      <c r="L1404" s="2"/>
      <c r="M1404" s="36">
        <v>0.84</v>
      </c>
      <c r="N1404" s="37">
        <v>0.47</v>
      </c>
      <c r="O1404" s="37">
        <v>0.21</v>
      </c>
      <c r="P1404" s="37">
        <v>7.0000000000000007E-2</v>
      </c>
      <c r="Q1404" s="38">
        <v>0.02</v>
      </c>
      <c r="R1404" s="39" t="b">
        <v>0</v>
      </c>
      <c r="S1404" s="11"/>
      <c r="T1404" s="44"/>
    </row>
    <row r="1405" spans="1:20" ht="20.100000000000001" customHeight="1" x14ac:dyDescent="0.25">
      <c r="A1405" s="11">
        <v>1261</v>
      </c>
      <c r="B1405" t="s">
        <v>1050</v>
      </c>
      <c r="C1405" s="21" t="str">
        <f>VLOOKUP(Table1[[#This Row],[pID]],FIFAdata5626[],5,)</f>
        <v>Tim Ream</v>
      </c>
      <c r="D1405" s="11" t="e" cm="1" vm="87">
        <f t="array" aca="1" ref="D1405" ca="1">_xlfn.FIELDVALUE(Table1[[#This Row],[Team]],"image")</f>
        <v>#VALUE!</v>
      </c>
      <c r="E1405" s="21" t="e" vm="88">
        <v>#VALUE!</v>
      </c>
      <c r="F1405" s="11" t="str">
        <f>VLOOKUP(Table1[[#This Row],[pID]],FIFAdata5626[],7,FALSE)</f>
        <v>DEF</v>
      </c>
      <c r="G1405" s="23">
        <v>65</v>
      </c>
      <c r="H1405" s="11">
        <f>VLOOKUP(Table1[[#This Row],[pID]],FIFAdata5626[],8,FALSE)</f>
        <v>3.9</v>
      </c>
      <c r="I1405" s="28" t="str">
        <f>IF(VLOOKUP(Table1[[#This Row],[pID]],FIFAdata5626[],9,FALSE)="playing","In the squad","Not selected")</f>
        <v>In the squad</v>
      </c>
      <c r="J1405" s="11" t="str">
        <f>VLOOKUP(Table1[[#This Row],[Team]],Table2[],10,)</f>
        <v>Pot 1</v>
      </c>
      <c r="K1405" s="11" t="str">
        <f>VLOOKUP(Table1[[#This Row],[Team]],Table2[],11,)</f>
        <v>Group D</v>
      </c>
      <c r="L1405" s="1"/>
      <c r="M1405" s="36">
        <v>0.84</v>
      </c>
      <c r="N1405" s="37">
        <v>0.47</v>
      </c>
      <c r="O1405" s="37">
        <v>0.21</v>
      </c>
      <c r="P1405" s="37">
        <v>7.0000000000000007E-2</v>
      </c>
      <c r="Q1405" s="38">
        <v>0.02</v>
      </c>
      <c r="R1405" s="39" t="b">
        <v>0</v>
      </c>
      <c r="S1405" s="11"/>
      <c r="T1405" s="44"/>
    </row>
    <row r="1406" spans="1:20" ht="20.100000000000001" customHeight="1" x14ac:dyDescent="0.25">
      <c r="A1406" s="11">
        <v>1262</v>
      </c>
      <c r="B1406" t="s">
        <v>1051</v>
      </c>
      <c r="C1406" s="21" t="str">
        <f>VLOOKUP(Table1[[#This Row],[pID]],FIFAdata5626[],5,)</f>
        <v>Mark McKenzie</v>
      </c>
      <c r="D1406" s="11" t="e" cm="1" vm="87">
        <f t="array" aca="1" ref="D1406" ca="1">_xlfn.FIELDVALUE(Table1[[#This Row],[Team]],"image")</f>
        <v>#VALUE!</v>
      </c>
      <c r="E1406" s="21" t="e" vm="88">
        <v>#VALUE!</v>
      </c>
      <c r="F1406" s="11" t="str">
        <f>VLOOKUP(Table1[[#This Row],[pID]],FIFAdata5626[],7,FALSE)</f>
        <v>DEF</v>
      </c>
      <c r="G1406" s="23">
        <v>65</v>
      </c>
      <c r="H1406" s="11">
        <f>VLOOKUP(Table1[[#This Row],[pID]],FIFAdata5626[],8,FALSE)</f>
        <v>3.9</v>
      </c>
      <c r="I1406" s="28" t="str">
        <f>IF(VLOOKUP(Table1[[#This Row],[pID]],FIFAdata5626[],9,FALSE)="playing","In the squad","Not selected")</f>
        <v>In the squad</v>
      </c>
      <c r="J1406" s="11" t="str">
        <f>VLOOKUP(Table1[[#This Row],[Team]],Table2[],10,)</f>
        <v>Pot 1</v>
      </c>
      <c r="K1406" s="11" t="str">
        <f>VLOOKUP(Table1[[#This Row],[Team]],Table2[],11,)</f>
        <v>Group D</v>
      </c>
      <c r="L1406" s="1"/>
      <c r="M1406" s="36">
        <v>0.84</v>
      </c>
      <c r="N1406" s="37">
        <v>0.47</v>
      </c>
      <c r="O1406" s="37">
        <v>0.21</v>
      </c>
      <c r="P1406" s="37">
        <v>7.0000000000000007E-2</v>
      </c>
      <c r="Q1406" s="38">
        <v>0.02</v>
      </c>
      <c r="R1406" s="39" t="b">
        <v>0</v>
      </c>
      <c r="S1406" s="11"/>
      <c r="T1406" s="44"/>
    </row>
    <row r="1407" spans="1:20" ht="20.100000000000001" customHeight="1" x14ac:dyDescent="0.25">
      <c r="A1407" s="11">
        <v>1263</v>
      </c>
      <c r="B1407" t="s">
        <v>1052</v>
      </c>
      <c r="C1407" s="21" t="str">
        <f>VLOOKUP(Table1[[#This Row],[pID]],FIFAdata5626[],5,)</f>
        <v>Auston Trusty</v>
      </c>
      <c r="D1407" s="11" t="e" cm="1" vm="87">
        <f t="array" aca="1" ref="D1407" ca="1">_xlfn.FIELDVALUE(Table1[[#This Row],[Team]],"image")</f>
        <v>#VALUE!</v>
      </c>
      <c r="E1407" s="21" t="e" vm="88">
        <v>#VALUE!</v>
      </c>
      <c r="F1407" s="11" t="str">
        <f>VLOOKUP(Table1[[#This Row],[pID]],FIFAdata5626[],7,FALSE)</f>
        <v>DEF</v>
      </c>
      <c r="G1407" s="23">
        <v>65</v>
      </c>
      <c r="H1407" s="11">
        <f>VLOOKUP(Table1[[#This Row],[pID]],FIFAdata5626[],8,FALSE)</f>
        <v>3.9</v>
      </c>
      <c r="I1407" s="28" t="str">
        <f>IF(VLOOKUP(Table1[[#This Row],[pID]],FIFAdata5626[],9,FALSE)="playing","In the squad","Not selected")</f>
        <v>In the squad</v>
      </c>
      <c r="J1407" s="11" t="str">
        <f>VLOOKUP(Table1[[#This Row],[Team]],Table2[],10,)</f>
        <v>Pot 1</v>
      </c>
      <c r="K1407" s="11" t="str">
        <f>VLOOKUP(Table1[[#This Row],[Team]],Table2[],11,)</f>
        <v>Group D</v>
      </c>
      <c r="L1407" s="1"/>
      <c r="M1407" s="36">
        <v>0.84</v>
      </c>
      <c r="N1407" s="37">
        <v>0.47</v>
      </c>
      <c r="O1407" s="37">
        <v>0.21</v>
      </c>
      <c r="P1407" s="37">
        <v>7.0000000000000007E-2</v>
      </c>
      <c r="Q1407" s="38">
        <v>0.02</v>
      </c>
      <c r="R1407" s="39" t="b">
        <v>0</v>
      </c>
      <c r="S1407" s="11"/>
      <c r="T1407" s="44"/>
    </row>
    <row r="1408" spans="1:20" ht="20.100000000000001" customHeight="1" x14ac:dyDescent="0.25">
      <c r="A1408" s="11">
        <v>1274</v>
      </c>
      <c r="B1408" t="s">
        <v>1063</v>
      </c>
      <c r="C1408" s="21" t="str">
        <f>VLOOKUP(Table1[[#This Row],[pID]],FIFAdata5626[],5,)</f>
        <v>Christian Pulisic</v>
      </c>
      <c r="D1408" s="11" t="e" cm="1" vm="87">
        <f t="array" aca="1" ref="D1408" ca="1">_xlfn.FIELDVALUE(Table1[[#This Row],[Team]],"image")</f>
        <v>#VALUE!</v>
      </c>
      <c r="E1408" s="21" t="e" vm="88">
        <v>#VALUE!</v>
      </c>
      <c r="F1408" s="11" t="str">
        <f>VLOOKUP(Table1[[#This Row],[pID]],FIFAdata5626[],7,FALSE)</f>
        <v>MID</v>
      </c>
      <c r="G1408" s="23">
        <v>70</v>
      </c>
      <c r="H1408" s="11">
        <f>VLOOKUP(Table1[[#This Row],[pID]],FIFAdata5626[],8,FALSE)</f>
        <v>7</v>
      </c>
      <c r="I1408" s="29" t="str">
        <f>IF(VLOOKUP(Table1[[#This Row],[pID]],FIFAdata5626[],9,FALSE)="playing","In the squad","Not selected")</f>
        <v>In the squad</v>
      </c>
      <c r="J1408" s="11" t="str">
        <f>VLOOKUP(Table1[[#This Row],[Team]],Table2[],10,)</f>
        <v>Pot 1</v>
      </c>
      <c r="K1408" s="11" t="str">
        <f>VLOOKUP(Table1[[#This Row],[Team]],Table2[],11,)</f>
        <v>Group D</v>
      </c>
      <c r="L1408" s="2"/>
      <c r="M1408" s="36">
        <v>0.84</v>
      </c>
      <c r="N1408" s="37">
        <v>0.47</v>
      </c>
      <c r="O1408" s="37">
        <v>0.21</v>
      </c>
      <c r="P1408" s="37">
        <v>7.0000000000000007E-2</v>
      </c>
      <c r="Q1408" s="38">
        <v>0.02</v>
      </c>
      <c r="R1408" s="39" t="b">
        <v>0</v>
      </c>
      <c r="S1408" s="11"/>
      <c r="T1408" s="44"/>
    </row>
    <row r="1409" spans="1:20" ht="20.100000000000001" customHeight="1" x14ac:dyDescent="0.25">
      <c r="A1409" s="11">
        <v>1254</v>
      </c>
      <c r="B1409" t="s">
        <v>1043</v>
      </c>
      <c r="C1409" s="21" t="str">
        <f>VLOOKUP(Table1[[#This Row],[pID]],FIFAdata5626[],5,)</f>
        <v>Malik Tillman</v>
      </c>
      <c r="D1409" s="11" t="e" cm="1" vm="87">
        <f t="array" aca="1" ref="D1409" ca="1">_xlfn.FIELDVALUE(Table1[[#This Row],[Team]],"image")</f>
        <v>#VALUE!</v>
      </c>
      <c r="E1409" s="21" t="e" vm="88">
        <v>#VALUE!</v>
      </c>
      <c r="F1409" s="11" t="str">
        <f>VLOOKUP(Table1[[#This Row],[pID]],FIFAdata5626[],7,FALSE)</f>
        <v>MID</v>
      </c>
      <c r="G1409" s="23">
        <v>61</v>
      </c>
      <c r="H1409" s="11">
        <f>VLOOKUP(Table1[[#This Row],[pID]],FIFAdata5626[],8,FALSE)</f>
        <v>6.1</v>
      </c>
      <c r="I1409" s="28" t="str">
        <f>IF(VLOOKUP(Table1[[#This Row],[pID]],FIFAdata5626[],9,FALSE)="playing","In the squad","Not selected")</f>
        <v>In the squad</v>
      </c>
      <c r="J1409" s="11" t="str">
        <f>VLOOKUP(Table1[[#This Row],[Team]],Table2[],10,)</f>
        <v>Pot 1</v>
      </c>
      <c r="K1409" s="11" t="str">
        <f>VLOOKUP(Table1[[#This Row],[Team]],Table2[],11,)</f>
        <v>Group D</v>
      </c>
      <c r="L1409" s="1"/>
      <c r="M1409" s="36">
        <v>0.84</v>
      </c>
      <c r="N1409" s="37">
        <v>0.47</v>
      </c>
      <c r="O1409" s="37">
        <v>0.21</v>
      </c>
      <c r="P1409" s="37">
        <v>7.0000000000000007E-2</v>
      </c>
      <c r="Q1409" s="38">
        <v>0.02</v>
      </c>
      <c r="R1409" s="39" t="b">
        <v>0</v>
      </c>
      <c r="S1409" s="11"/>
      <c r="T1409" s="44"/>
    </row>
    <row r="1410" spans="1:20" ht="20.100000000000001" customHeight="1" x14ac:dyDescent="0.25">
      <c r="A1410" s="11">
        <v>1255</v>
      </c>
      <c r="B1410" t="s">
        <v>1044</v>
      </c>
      <c r="C1410" s="21" t="str">
        <f>VLOOKUP(Table1[[#This Row],[pID]],FIFAdata5626[],5,)</f>
        <v>Weston McKennie</v>
      </c>
      <c r="D1410" s="11" t="e" cm="1" vm="87">
        <f t="array" aca="1" ref="D1410" ca="1">_xlfn.FIELDVALUE(Table1[[#This Row],[Team]],"image")</f>
        <v>#VALUE!</v>
      </c>
      <c r="E1410" s="21" t="e" vm="88">
        <v>#VALUE!</v>
      </c>
      <c r="F1410" s="11" t="str">
        <f>VLOOKUP(Table1[[#This Row],[pID]],FIFAdata5626[],7,FALSE)</f>
        <v>MID</v>
      </c>
      <c r="G1410" s="23">
        <v>61</v>
      </c>
      <c r="H1410" s="11">
        <f>VLOOKUP(Table1[[#This Row],[pID]],FIFAdata5626[],8,FALSE)</f>
        <v>6.1</v>
      </c>
      <c r="I1410" s="28" t="str">
        <f>IF(VLOOKUP(Table1[[#This Row],[pID]],FIFAdata5626[],9,FALSE)="playing","In the squad","Not selected")</f>
        <v>In the squad</v>
      </c>
      <c r="J1410" s="11" t="str">
        <f>VLOOKUP(Table1[[#This Row],[Team]],Table2[],10,)</f>
        <v>Pot 1</v>
      </c>
      <c r="K1410" s="11" t="str">
        <f>VLOOKUP(Table1[[#This Row],[Team]],Table2[],11,)</f>
        <v>Group D</v>
      </c>
      <c r="L1410" s="1"/>
      <c r="M1410" s="36">
        <v>0.84</v>
      </c>
      <c r="N1410" s="37">
        <v>0.47</v>
      </c>
      <c r="O1410" s="37">
        <v>0.21</v>
      </c>
      <c r="P1410" s="37">
        <v>7.0000000000000007E-2</v>
      </c>
      <c r="Q1410" s="38">
        <v>0.02</v>
      </c>
      <c r="R1410" s="39" t="b">
        <v>0</v>
      </c>
      <c r="S1410" s="11"/>
      <c r="T1410" s="44"/>
    </row>
    <row r="1411" spans="1:20" ht="20.100000000000001" customHeight="1" x14ac:dyDescent="0.25">
      <c r="A1411" s="11">
        <v>1265</v>
      </c>
      <c r="B1411" t="s">
        <v>1054</v>
      </c>
      <c r="C1411" s="21" t="str">
        <f>VLOOKUP(Table1[[#This Row],[pID]],FIFAdata5626[],5,)</f>
        <v>Timothy Weah</v>
      </c>
      <c r="D1411" s="11" t="e" cm="1" vm="87">
        <f t="array" aca="1" ref="D1411" ca="1">_xlfn.FIELDVALUE(Table1[[#This Row],[Team]],"image")</f>
        <v>#VALUE!</v>
      </c>
      <c r="E1411" s="21" t="e" vm="88">
        <v>#VALUE!</v>
      </c>
      <c r="F1411" s="11" t="str">
        <f>VLOOKUP(Table1[[#This Row],[pID]],FIFAdata5626[],7,FALSE)</f>
        <v>MID</v>
      </c>
      <c r="G1411" s="23">
        <v>57.999999999999993</v>
      </c>
      <c r="H1411" s="11">
        <f>VLOOKUP(Table1[[#This Row],[pID]],FIFAdata5626[],8,FALSE)</f>
        <v>5.8</v>
      </c>
      <c r="I1411" s="28" t="str">
        <f>IF(VLOOKUP(Table1[[#This Row],[pID]],FIFAdata5626[],9,FALSE)="playing","In the squad","Not selected")</f>
        <v>In the squad</v>
      </c>
      <c r="J1411" s="11" t="str">
        <f>VLOOKUP(Table1[[#This Row],[Team]],Table2[],10,)</f>
        <v>Pot 1</v>
      </c>
      <c r="K1411" s="11" t="str">
        <f>VLOOKUP(Table1[[#This Row],[Team]],Table2[],11,)</f>
        <v>Group D</v>
      </c>
      <c r="L1411" s="1"/>
      <c r="M1411" s="36">
        <v>0.84</v>
      </c>
      <c r="N1411" s="37">
        <v>0.47</v>
      </c>
      <c r="O1411" s="37">
        <v>0.21</v>
      </c>
      <c r="P1411" s="37">
        <v>7.0000000000000007E-2</v>
      </c>
      <c r="Q1411" s="38">
        <v>0.02</v>
      </c>
      <c r="R1411" s="39" t="b">
        <v>0</v>
      </c>
      <c r="S1411" s="11"/>
      <c r="T1411" s="44"/>
    </row>
    <row r="1412" spans="1:20" ht="20.100000000000001" customHeight="1" x14ac:dyDescent="0.25">
      <c r="A1412" s="11">
        <v>1253</v>
      </c>
      <c r="B1412" t="s">
        <v>1042</v>
      </c>
      <c r="C1412" s="21" t="str">
        <f>VLOOKUP(Table1[[#This Row],[pID]],FIFAdata5626[],5,)</f>
        <v>Brenden Aaronson</v>
      </c>
      <c r="D1412" s="11" t="e" cm="1" vm="87">
        <f t="array" aca="1" ref="D1412" ca="1">_xlfn.FIELDVALUE(Table1[[#This Row],[Team]],"image")</f>
        <v>#VALUE!</v>
      </c>
      <c r="E1412" s="21" t="e" vm="88">
        <v>#VALUE!</v>
      </c>
      <c r="F1412" s="11" t="str">
        <f>VLOOKUP(Table1[[#This Row],[pID]],FIFAdata5626[],7,FALSE)</f>
        <v>MID</v>
      </c>
      <c r="G1412" s="23">
        <v>57.000000000000007</v>
      </c>
      <c r="H1412" s="11">
        <f>VLOOKUP(Table1[[#This Row],[pID]],FIFAdata5626[],8,FALSE)</f>
        <v>5.7</v>
      </c>
      <c r="I1412" s="28" t="str">
        <f>IF(VLOOKUP(Table1[[#This Row],[pID]],FIFAdata5626[],9,FALSE)="playing","In the squad","Not selected")</f>
        <v>In the squad</v>
      </c>
      <c r="J1412" s="11" t="str">
        <f>VLOOKUP(Table1[[#This Row],[Team]],Table2[],10,)</f>
        <v>Pot 1</v>
      </c>
      <c r="K1412" s="11" t="str">
        <f>VLOOKUP(Table1[[#This Row],[Team]],Table2[],11,)</f>
        <v>Group D</v>
      </c>
      <c r="L1412" s="1"/>
      <c r="M1412" s="36">
        <v>0.84</v>
      </c>
      <c r="N1412" s="37">
        <v>0.47</v>
      </c>
      <c r="O1412" s="37">
        <v>0.21</v>
      </c>
      <c r="P1412" s="37">
        <v>7.0000000000000007E-2</v>
      </c>
      <c r="Q1412" s="38">
        <v>0.02</v>
      </c>
      <c r="R1412" s="39" t="b">
        <v>0</v>
      </c>
      <c r="S1412" s="11"/>
      <c r="T1412" s="44"/>
    </row>
    <row r="1413" spans="1:20" ht="20.100000000000001" hidden="1" customHeight="1" x14ac:dyDescent="0.25">
      <c r="A1413">
        <v>2001</v>
      </c>
      <c r="B1413" t="s">
        <v>1418</v>
      </c>
      <c r="C1413" t="str">
        <f>VLOOKUP(Table1[[#This Row],[pID]],FIFAdata5626[],5,)</f>
        <v>Joe Gauci</v>
      </c>
      <c r="D1413" s="11" t="e" cm="1" vm="5">
        <f t="array" aca="1" ref="D1413" ca="1">_xlfn.FIELDVALUE(Table1[[#This Row],[Team]],"image")</f>
        <v>#VALUE!</v>
      </c>
      <c r="E1413" t="e" vm="6">
        <v>#VALUE!</v>
      </c>
      <c r="F1413" t="str">
        <f>VLOOKUP(Table1[[#This Row],[pID]],FIFAdata5626[],7,FALSE)</f>
        <v>GK</v>
      </c>
      <c r="G1413" s="8">
        <v>78</v>
      </c>
      <c r="H1413">
        <f>VLOOKUP(Table1[[#This Row],[pID]],FIFAdata5626[],8,FALSE)</f>
        <v>3.9</v>
      </c>
      <c r="I1413" s="14" t="str">
        <f>IF(VLOOKUP(Table1[[#This Row],[pID]],FIFAdata5626[],9,FALSE)="playing","In the squad","Not selected")</f>
        <v>Not selected</v>
      </c>
      <c r="J1413" t="str">
        <f>VLOOKUP(Table1[[#This Row],[Team]],Table2[],10,)</f>
        <v>Pot 2</v>
      </c>
      <c r="K1413" t="str">
        <f>VLOOKUP(Table1[[#This Row],[Team]],Table2[],11,)</f>
        <v>Group D</v>
      </c>
      <c r="L1413" s="1" t="b">
        <v>0</v>
      </c>
      <c r="M1413" s="17">
        <v>0.5</v>
      </c>
      <c r="N1413" s="9">
        <v>0.16</v>
      </c>
      <c r="O1413" s="9">
        <v>0.05</v>
      </c>
      <c r="P1413" s="9">
        <v>0.03</v>
      </c>
      <c r="Q1413" s="16">
        <v>0.01</v>
      </c>
      <c r="R1413" s="18" t="b">
        <v>0</v>
      </c>
      <c r="T1413" s="13"/>
    </row>
    <row r="1414" spans="1:20" ht="20.100000000000001" customHeight="1" x14ac:dyDescent="0.25">
      <c r="A1414" s="11">
        <v>1256</v>
      </c>
      <c r="B1414" t="s">
        <v>1045</v>
      </c>
      <c r="C1414" s="21" t="str">
        <f>VLOOKUP(Table1[[#This Row],[pID]],FIFAdata5626[],5,)</f>
        <v>Giovanni Reyna</v>
      </c>
      <c r="D1414" s="11" t="e" cm="1" vm="87">
        <f t="array" aca="1" ref="D1414" ca="1">_xlfn.FIELDVALUE(Table1[[#This Row],[Team]],"image")</f>
        <v>#VALUE!</v>
      </c>
      <c r="E1414" s="21" t="e" vm="88">
        <v>#VALUE!</v>
      </c>
      <c r="F1414" s="11" t="str">
        <f>VLOOKUP(Table1[[#This Row],[pID]],FIFAdata5626[],7,FALSE)</f>
        <v>MID</v>
      </c>
      <c r="G1414" s="23">
        <v>55.000000000000007</v>
      </c>
      <c r="H1414" s="11">
        <f>VLOOKUP(Table1[[#This Row],[pID]],FIFAdata5626[],8,FALSE)</f>
        <v>5.5</v>
      </c>
      <c r="I1414" s="28" t="str">
        <f>IF(VLOOKUP(Table1[[#This Row],[pID]],FIFAdata5626[],9,FALSE)="playing","In the squad","Not selected")</f>
        <v>In the squad</v>
      </c>
      <c r="J1414" s="11" t="str">
        <f>VLOOKUP(Table1[[#This Row],[Team]],Table2[],10,)</f>
        <v>Pot 1</v>
      </c>
      <c r="K1414" s="11" t="str">
        <f>VLOOKUP(Table1[[#This Row],[Team]],Table2[],11,)</f>
        <v>Group D</v>
      </c>
      <c r="L1414" s="1"/>
      <c r="M1414" s="36">
        <v>0.84</v>
      </c>
      <c r="N1414" s="37">
        <v>0.47</v>
      </c>
      <c r="O1414" s="37">
        <v>0.21</v>
      </c>
      <c r="P1414" s="37">
        <v>7.0000000000000007E-2</v>
      </c>
      <c r="Q1414" s="38">
        <v>0.02</v>
      </c>
      <c r="R1414" s="39" t="b">
        <v>0</v>
      </c>
      <c r="S1414" s="11"/>
      <c r="T1414" s="44"/>
    </row>
    <row r="1415" spans="1:20" ht="20.100000000000001" customHeight="1" x14ac:dyDescent="0.25">
      <c r="A1415" s="11">
        <v>2035</v>
      </c>
      <c r="B1415" t="s">
        <v>1452</v>
      </c>
      <c r="C1415" s="21" t="str">
        <f>VLOOKUP(Table1[[#This Row],[pID]],FIFAdata5626[],5,)</f>
        <v>Álex Zendejas</v>
      </c>
      <c r="D1415" s="11" t="e" cm="1" vm="87">
        <f t="array" aca="1" ref="D1415" ca="1">_xlfn.FIELDVALUE(Table1[[#This Row],[Team]],"image")</f>
        <v>#VALUE!</v>
      </c>
      <c r="E1415" s="21" t="e" vm="88">
        <v>#VALUE!</v>
      </c>
      <c r="F1415" s="11" t="str">
        <f>VLOOKUP(Table1[[#This Row],[pID]],FIFAdata5626[],7,FALSE)</f>
        <v>MID</v>
      </c>
      <c r="G1415" s="23">
        <v>55.000000000000007</v>
      </c>
      <c r="H1415" s="11">
        <f>VLOOKUP(Table1[[#This Row],[pID]],FIFAdata5626[],8,FALSE)</f>
        <v>5.5</v>
      </c>
      <c r="I1415" s="28" t="str">
        <f>IF(VLOOKUP(Table1[[#This Row],[pID]],FIFAdata5626[],9,FALSE)="playing","In the squad","Not selected")</f>
        <v>In the squad</v>
      </c>
      <c r="J1415" s="11" t="str">
        <f>VLOOKUP(Table1[[#This Row],[Team]],Table2[],10,)</f>
        <v>Pot 1</v>
      </c>
      <c r="K1415" s="11" t="str">
        <f>VLOOKUP(Table1[[#This Row],[Team]],Table2[],11,)</f>
        <v>Group D</v>
      </c>
      <c r="L1415" s="1"/>
      <c r="M1415" s="36">
        <v>0.84</v>
      </c>
      <c r="N1415" s="37">
        <v>0.47</v>
      </c>
      <c r="O1415" s="37">
        <v>0.21</v>
      </c>
      <c r="P1415" s="37">
        <v>7.0000000000000007E-2</v>
      </c>
      <c r="Q1415" s="38">
        <v>0.02</v>
      </c>
      <c r="R1415" s="39" t="b">
        <v>0</v>
      </c>
      <c r="S1415" s="11"/>
      <c r="T1415" s="44"/>
    </row>
    <row r="1416" spans="1:20" ht="20.100000000000001" customHeight="1" x14ac:dyDescent="0.25">
      <c r="A1416" s="11">
        <v>2033</v>
      </c>
      <c r="B1416" t="s">
        <v>1450</v>
      </c>
      <c r="C1416" s="21" t="str">
        <f>VLOOKUP(Table1[[#This Row],[pID]],FIFAdata5626[],5,)</f>
        <v>Tyler Adams</v>
      </c>
      <c r="D1416" s="11" t="e" cm="1" vm="87">
        <f t="array" aca="1" ref="D1416" ca="1">_xlfn.FIELDVALUE(Table1[[#This Row],[Team]],"image")</f>
        <v>#VALUE!</v>
      </c>
      <c r="E1416" s="21" t="e" vm="88">
        <v>#VALUE!</v>
      </c>
      <c r="F1416" s="11" t="str">
        <f>VLOOKUP(Table1[[#This Row],[pID]],FIFAdata5626[],7,FALSE)</f>
        <v>MID</v>
      </c>
      <c r="G1416" s="23">
        <v>53</v>
      </c>
      <c r="H1416" s="11">
        <f>VLOOKUP(Table1[[#This Row],[pID]],FIFAdata5626[],8,FALSE)</f>
        <v>5.3</v>
      </c>
      <c r="I1416" s="28" t="str">
        <f>IF(VLOOKUP(Table1[[#This Row],[pID]],FIFAdata5626[],9,FALSE)="playing","In the squad","Not selected")</f>
        <v>In the squad</v>
      </c>
      <c r="J1416" s="11" t="str">
        <f>VLOOKUP(Table1[[#This Row],[Team]],Table2[],10,)</f>
        <v>Pot 1</v>
      </c>
      <c r="K1416" s="11" t="str">
        <f>VLOOKUP(Table1[[#This Row],[Team]],Table2[],11,)</f>
        <v>Group D</v>
      </c>
      <c r="L1416" s="1"/>
      <c r="M1416" s="36">
        <v>0.84</v>
      </c>
      <c r="N1416" s="37">
        <v>0.47</v>
      </c>
      <c r="O1416" s="37">
        <v>0.21</v>
      </c>
      <c r="P1416" s="37">
        <v>7.0000000000000007E-2</v>
      </c>
      <c r="Q1416" s="38">
        <v>0.02</v>
      </c>
      <c r="R1416" s="39" t="b">
        <v>0</v>
      </c>
      <c r="S1416" s="11"/>
      <c r="T1416" s="44"/>
    </row>
    <row r="1417" spans="1:20" ht="20.100000000000001" customHeight="1" x14ac:dyDescent="0.25">
      <c r="A1417" s="11">
        <v>1249</v>
      </c>
      <c r="B1417" t="s">
        <v>1038</v>
      </c>
      <c r="C1417" s="21" t="str">
        <f>VLOOKUP(Table1[[#This Row],[pID]],FIFAdata5626[],5,)</f>
        <v>Cristian Roldan</v>
      </c>
      <c r="D1417" s="11" t="e" cm="1" vm="87">
        <f t="array" aca="1" ref="D1417" ca="1">_xlfn.FIELDVALUE(Table1[[#This Row],[Team]],"image")</f>
        <v>#VALUE!</v>
      </c>
      <c r="E1417" s="21" t="e" vm="88">
        <v>#VALUE!</v>
      </c>
      <c r="F1417" s="11" t="str">
        <f>VLOOKUP(Table1[[#This Row],[pID]],FIFAdata5626[],7,FALSE)</f>
        <v>MID</v>
      </c>
      <c r="G1417" s="23">
        <v>47</v>
      </c>
      <c r="H1417" s="11">
        <f>VLOOKUP(Table1[[#This Row],[pID]],FIFAdata5626[],8,FALSE)</f>
        <v>4.7</v>
      </c>
      <c r="I1417" s="28" t="str">
        <f>IF(VLOOKUP(Table1[[#This Row],[pID]],FIFAdata5626[],9,FALSE)="playing","In the squad","Not selected")</f>
        <v>In the squad</v>
      </c>
      <c r="J1417" s="11" t="str">
        <f>VLOOKUP(Table1[[#This Row],[Team]],Table2[],10,)</f>
        <v>Pot 1</v>
      </c>
      <c r="K1417" s="11" t="str">
        <f>VLOOKUP(Table1[[#This Row],[Team]],Table2[],11,)</f>
        <v>Group D</v>
      </c>
      <c r="L1417" s="1"/>
      <c r="M1417" s="36">
        <v>0.84</v>
      </c>
      <c r="N1417" s="37">
        <v>0.47</v>
      </c>
      <c r="O1417" s="37">
        <v>0.21</v>
      </c>
      <c r="P1417" s="37">
        <v>7.0000000000000007E-2</v>
      </c>
      <c r="Q1417" s="38">
        <v>0.02</v>
      </c>
      <c r="R1417" s="39" t="b">
        <v>0</v>
      </c>
      <c r="S1417" s="11"/>
      <c r="T1417" s="44"/>
    </row>
    <row r="1418" spans="1:20" ht="20.100000000000001" customHeight="1" x14ac:dyDescent="0.25">
      <c r="A1418" s="11">
        <v>1250</v>
      </c>
      <c r="B1418" t="s">
        <v>1039</v>
      </c>
      <c r="C1418" s="21" t="str">
        <f>VLOOKUP(Table1[[#This Row],[pID]],FIFAdata5626[],5,)</f>
        <v>Sebastian Berhalter</v>
      </c>
      <c r="D1418" s="11" t="e" cm="1" vm="87">
        <f t="array" aca="1" ref="D1418" ca="1">_xlfn.FIELDVALUE(Table1[[#This Row],[Team]],"image")</f>
        <v>#VALUE!</v>
      </c>
      <c r="E1418" s="21" t="e" vm="88">
        <v>#VALUE!</v>
      </c>
      <c r="F1418" s="11" t="str">
        <f>VLOOKUP(Table1[[#This Row],[pID]],FIFAdata5626[],7,FALSE)</f>
        <v>MID</v>
      </c>
      <c r="G1418" s="23">
        <v>47</v>
      </c>
      <c r="H1418" s="11">
        <f>VLOOKUP(Table1[[#This Row],[pID]],FIFAdata5626[],8,FALSE)</f>
        <v>4.7</v>
      </c>
      <c r="I1418" s="28" t="str">
        <f>IF(VLOOKUP(Table1[[#This Row],[pID]],FIFAdata5626[],9,FALSE)="playing","In the squad","Not selected")</f>
        <v>In the squad</v>
      </c>
      <c r="J1418" s="11" t="str">
        <f>VLOOKUP(Table1[[#This Row],[Team]],Table2[],10,)</f>
        <v>Pot 1</v>
      </c>
      <c r="K1418" s="11" t="str">
        <f>VLOOKUP(Table1[[#This Row],[Team]],Table2[],11,)</f>
        <v>Group D</v>
      </c>
      <c r="L1418" s="1"/>
      <c r="M1418" s="36">
        <v>0.84</v>
      </c>
      <c r="N1418" s="37">
        <v>0.47</v>
      </c>
      <c r="O1418" s="37">
        <v>0.21</v>
      </c>
      <c r="P1418" s="37">
        <v>7.0000000000000007E-2</v>
      </c>
      <c r="Q1418" s="38">
        <v>0.02</v>
      </c>
      <c r="R1418" s="39" t="b">
        <v>0</v>
      </c>
      <c r="S1418" s="11"/>
      <c r="T1418" s="44"/>
    </row>
    <row r="1419" spans="1:20" ht="20.100000000000001" customHeight="1" x14ac:dyDescent="0.25">
      <c r="A1419" s="11">
        <v>1267</v>
      </c>
      <c r="B1419" t="s">
        <v>1056</v>
      </c>
      <c r="C1419" s="21" t="str">
        <f>VLOOKUP(Table1[[#This Row],[pID]],FIFAdata5626[],5,)</f>
        <v>Folarin Balogun</v>
      </c>
      <c r="D1419" s="11" t="e" cm="1" vm="87">
        <f t="array" aca="1" ref="D1419" ca="1">_xlfn.FIELDVALUE(Table1[[#This Row],[Team]],"image")</f>
        <v>#VALUE!</v>
      </c>
      <c r="E1419" s="21" t="e" vm="88">
        <v>#VALUE!</v>
      </c>
      <c r="F1419" s="11" t="str">
        <f>VLOOKUP(Table1[[#This Row],[pID]],FIFAdata5626[],7,FALSE)</f>
        <v>FWD</v>
      </c>
      <c r="G1419" s="23">
        <v>57.142857142857139</v>
      </c>
      <c r="H1419" s="11">
        <f>VLOOKUP(Table1[[#This Row],[pID]],FIFAdata5626[],8,FALSE)</f>
        <v>6</v>
      </c>
      <c r="I1419" s="29" t="str">
        <f>IF(VLOOKUP(Table1[[#This Row],[pID]],FIFAdata5626[],9,FALSE)="playing","In the squad","Not selected")</f>
        <v>In the squad</v>
      </c>
      <c r="J1419" s="11" t="str">
        <f>VLOOKUP(Table1[[#This Row],[Team]],Table2[],10,)</f>
        <v>Pot 1</v>
      </c>
      <c r="K1419" s="11" t="str">
        <f>VLOOKUP(Table1[[#This Row],[Team]],Table2[],11,)</f>
        <v>Group D</v>
      </c>
      <c r="L1419" s="2"/>
      <c r="M1419" s="36">
        <v>0.84</v>
      </c>
      <c r="N1419" s="37">
        <v>0.47</v>
      </c>
      <c r="O1419" s="37">
        <v>0.21</v>
      </c>
      <c r="P1419" s="37">
        <v>7.0000000000000007E-2</v>
      </c>
      <c r="Q1419" s="38">
        <v>0.02</v>
      </c>
      <c r="R1419" s="39" t="b">
        <v>0</v>
      </c>
      <c r="S1419" s="11"/>
      <c r="T1419" s="44"/>
    </row>
    <row r="1420" spans="1:20" ht="20.100000000000001" hidden="1" customHeight="1" x14ac:dyDescent="0.25">
      <c r="A1420">
        <v>2008</v>
      </c>
      <c r="B1420" t="s">
        <v>1425</v>
      </c>
      <c r="C1420" t="str">
        <f>VLOOKUP(Table1[[#This Row],[pID]],FIFAdata5626[],5,)</f>
        <v>Brandon Borrello</v>
      </c>
      <c r="D1420" s="11" t="e" cm="1" vm="5">
        <f t="array" aca="1" ref="D1420" ca="1">_xlfn.FIELDVALUE(Table1[[#This Row],[Team]],"image")</f>
        <v>#VALUE!</v>
      </c>
      <c r="E1420" t="e" vm="6">
        <v>#VALUE!</v>
      </c>
      <c r="F1420" t="str">
        <f>VLOOKUP(Table1[[#This Row],[pID]],FIFAdata5626[],7,FALSE)</f>
        <v>FWD</v>
      </c>
      <c r="G1420" s="8">
        <v>41.904761904761905</v>
      </c>
      <c r="H1420">
        <f>VLOOKUP(Table1[[#This Row],[pID]],FIFAdata5626[],8,FALSE)</f>
        <v>4.4000000000000004</v>
      </c>
      <c r="I1420" s="14" t="str">
        <f>IF(VLOOKUP(Table1[[#This Row],[pID]],FIFAdata5626[],9,FALSE)="playing","In the squad","Not selected")</f>
        <v>Not selected</v>
      </c>
      <c r="J1420" t="str">
        <f>VLOOKUP(Table1[[#This Row],[Team]],Table2[],10,)</f>
        <v>Pot 2</v>
      </c>
      <c r="K1420" t="str">
        <f>VLOOKUP(Table1[[#This Row],[Team]],Table2[],11,)</f>
        <v>Group D</v>
      </c>
      <c r="L1420" s="1" t="b">
        <v>0</v>
      </c>
      <c r="M1420" s="17">
        <v>0.5</v>
      </c>
      <c r="N1420" s="9">
        <v>0.16</v>
      </c>
      <c r="O1420" s="9">
        <v>0.05</v>
      </c>
      <c r="P1420" s="9">
        <v>0.03</v>
      </c>
      <c r="Q1420" s="16">
        <v>0.01</v>
      </c>
      <c r="R1420" s="18" t="b">
        <v>0</v>
      </c>
      <c r="T1420" s="13"/>
    </row>
    <row r="1421" spans="1:20" ht="20.100000000000001" customHeight="1" x14ac:dyDescent="0.25">
      <c r="A1421" s="11">
        <v>1266</v>
      </c>
      <c r="B1421" t="s">
        <v>1055</v>
      </c>
      <c r="C1421" s="21" t="str">
        <f>VLOOKUP(Table1[[#This Row],[pID]],FIFAdata5626[],5,)</f>
        <v>Ricardo Pepi</v>
      </c>
      <c r="D1421" s="11" t="e" cm="1" vm="87">
        <f t="array" aca="1" ref="D1421" ca="1">_xlfn.FIELDVALUE(Table1[[#This Row],[Team]],"image")</f>
        <v>#VALUE!</v>
      </c>
      <c r="E1421" s="21" t="e" vm="88">
        <v>#VALUE!</v>
      </c>
      <c r="F1421" s="11" t="str">
        <f>VLOOKUP(Table1[[#This Row],[pID]],FIFAdata5626[],7,FALSE)</f>
        <v>FWD</v>
      </c>
      <c r="G1421" s="23">
        <v>56.19047619047619</v>
      </c>
      <c r="H1421" s="11">
        <f>VLOOKUP(Table1[[#This Row],[pID]],FIFAdata5626[],8,FALSE)</f>
        <v>5.9</v>
      </c>
      <c r="I1421" s="28" t="str">
        <f>IF(VLOOKUP(Table1[[#This Row],[pID]],FIFAdata5626[],9,FALSE)="playing","In the squad","Not selected")</f>
        <v>In the squad</v>
      </c>
      <c r="J1421" s="11" t="str">
        <f>VLOOKUP(Table1[[#This Row],[Team]],Table2[],10,)</f>
        <v>Pot 1</v>
      </c>
      <c r="K1421" s="11" t="str">
        <f>VLOOKUP(Table1[[#This Row],[Team]],Table2[],11,)</f>
        <v>Group D</v>
      </c>
      <c r="L1421" s="1"/>
      <c r="M1421" s="36">
        <v>0.84</v>
      </c>
      <c r="N1421" s="37">
        <v>0.47</v>
      </c>
      <c r="O1421" s="37">
        <v>0.21</v>
      </c>
      <c r="P1421" s="37">
        <v>7.0000000000000007E-2</v>
      </c>
      <c r="Q1421" s="38">
        <v>0.02</v>
      </c>
      <c r="R1421" s="39" t="b">
        <v>0</v>
      </c>
      <c r="S1421" s="11"/>
      <c r="T1421" s="44"/>
    </row>
    <row r="1422" spans="1:20" ht="20.100000000000001" customHeight="1" thickBot="1" x14ac:dyDescent="0.3">
      <c r="A1422" s="20">
        <v>2034</v>
      </c>
      <c r="B1422" t="s">
        <v>1451</v>
      </c>
      <c r="C1422" s="22" t="str">
        <f>VLOOKUP(Table1[[#This Row],[pID]],FIFAdata5626[],5,)</f>
        <v>Haji Wright</v>
      </c>
      <c r="D1422" s="20" t="e" cm="1" vm="87">
        <f t="array" aca="1" ref="D1422" ca="1">_xlfn.FIELDVALUE(Table1[[#This Row],[Team]],"image")</f>
        <v>#VALUE!</v>
      </c>
      <c r="E1422" s="22" t="e" vm="88">
        <v>#VALUE!</v>
      </c>
      <c r="F1422" s="20" t="str">
        <f>VLOOKUP(Table1[[#This Row],[pID]],FIFAdata5626[],7,FALSE)</f>
        <v>FWD</v>
      </c>
      <c r="G1422" s="24">
        <v>50.476190476190474</v>
      </c>
      <c r="H1422" s="20">
        <f>VLOOKUP(Table1[[#This Row],[pID]],FIFAdata5626[],8,FALSE)</f>
        <v>5.3</v>
      </c>
      <c r="I1422" s="30" t="str">
        <f>IF(VLOOKUP(Table1[[#This Row],[pID]],FIFAdata5626[],9,FALSE)="playing","In the squad","Not selected")</f>
        <v>In the squad</v>
      </c>
      <c r="J1422" s="20" t="str">
        <f>VLOOKUP(Table1[[#This Row],[Team]],Table2[],10,)</f>
        <v>Pot 1</v>
      </c>
      <c r="K1422" s="20" t="str">
        <f>VLOOKUP(Table1[[#This Row],[Team]],Table2[],11,)</f>
        <v>Group D</v>
      </c>
      <c r="L1422" s="1"/>
      <c r="M1422" s="40">
        <v>0.84</v>
      </c>
      <c r="N1422" s="41">
        <v>0.47</v>
      </c>
      <c r="O1422" s="41">
        <v>0.21</v>
      </c>
      <c r="P1422" s="41">
        <v>7.0000000000000007E-2</v>
      </c>
      <c r="Q1422" s="42">
        <v>0.02</v>
      </c>
      <c r="R1422" s="43" t="b">
        <v>0</v>
      </c>
      <c r="S1422" s="20"/>
      <c r="T1422" s="45"/>
    </row>
    <row r="1423" spans="1:20" ht="20.100000000000001" customHeight="1" x14ac:dyDescent="0.25">
      <c r="A1423" s="11">
        <v>1269</v>
      </c>
      <c r="B1423" t="s">
        <v>1058</v>
      </c>
      <c r="C1423" s="21" t="str">
        <f>VLOOKUP(Table1[[#This Row],[pID]],FIFAdata5626[],5,)</f>
        <v>Max Arfsten</v>
      </c>
      <c r="D1423" s="11" t="e" cm="1" vm="87">
        <f t="array" aca="1" ref="D1423" ca="1">_xlfn.FIELDVALUE(Table1[[#This Row],[Team]],"image")</f>
        <v>#VALUE!</v>
      </c>
      <c r="E1423" s="21" t="e" vm="88">
        <v>#VALUE!</v>
      </c>
      <c r="F1423" s="11" t="str">
        <f>VLOOKUP(Table1[[#This Row],[pID]],FIFAdata5626[],7,FALSE)</f>
        <v>FWD</v>
      </c>
      <c r="G1423" s="23">
        <v>41.904761904761905</v>
      </c>
      <c r="H1423" s="11">
        <f>VLOOKUP(Table1[[#This Row],[pID]],FIFAdata5626[],8,FALSE)</f>
        <v>4.4000000000000004</v>
      </c>
      <c r="I1423" s="28" t="str">
        <f>IF(VLOOKUP(Table1[[#This Row],[pID]],FIFAdata5626[],9,FALSE)="playing","In the squad","Not selected")</f>
        <v>In the squad</v>
      </c>
      <c r="J1423" s="11" t="str">
        <f>VLOOKUP(Table1[[#This Row],[Team]],Table2[],10,)</f>
        <v>Pot 1</v>
      </c>
      <c r="K1423" s="11" t="str">
        <f>VLOOKUP(Table1[[#This Row],[Team]],Table2[],11,)</f>
        <v>Group D</v>
      </c>
      <c r="L1423" s="1"/>
      <c r="M1423" s="36">
        <v>0.84</v>
      </c>
      <c r="N1423" s="37">
        <v>0.47</v>
      </c>
      <c r="O1423" s="37">
        <v>0.21</v>
      </c>
      <c r="P1423" s="37">
        <v>7.0000000000000007E-2</v>
      </c>
      <c r="Q1423" s="38">
        <v>0.02</v>
      </c>
      <c r="R1423" s="39" t="b">
        <v>0</v>
      </c>
      <c r="S1423" s="11"/>
      <c r="T1423" s="44"/>
    </row>
    <row r="1424" spans="1:20" ht="20.100000000000001" customHeight="1" x14ac:dyDescent="0.25">
      <c r="A1424" s="11">
        <v>1244</v>
      </c>
      <c r="B1424" t="s">
        <v>1033</v>
      </c>
      <c r="C1424" s="21" t="str">
        <f>VLOOKUP(Table1[[#This Row],[pID]],FIFAdata5626[],5,)</f>
        <v>Sergio Rochet</v>
      </c>
      <c r="D1424" s="11" t="e" cm="1" vm="45">
        <f t="array" aca="1" ref="D1424" ca="1">_xlfn.FIELDVALUE(Table1[[#This Row],[Team]],"image")</f>
        <v>#VALUE!</v>
      </c>
      <c r="E1424" s="21" t="e" vm="46">
        <v>#VALUE!</v>
      </c>
      <c r="F1424" s="11" t="str">
        <f>VLOOKUP(Table1[[#This Row],[pID]],FIFAdata5626[],7,FALSE)</f>
        <v>GK</v>
      </c>
      <c r="G1424" s="23">
        <v>82</v>
      </c>
      <c r="H1424" s="11">
        <f>VLOOKUP(Table1[[#This Row],[pID]],FIFAdata5626[],8,FALSE)</f>
        <v>4.0999999999999996</v>
      </c>
      <c r="I1424" s="28" t="str">
        <f>IF(VLOOKUP(Table1[[#This Row],[pID]],FIFAdata5626[],9,FALSE)="playing","In the squad","Not selected")</f>
        <v>In the squad</v>
      </c>
      <c r="J1424" s="11" t="str">
        <f>VLOOKUP(Table1[[#This Row],[Team]],Table2[],10,)</f>
        <v>Pot 2</v>
      </c>
      <c r="K1424" s="11" t="str">
        <f>VLOOKUP(Table1[[#This Row],[Team]],Table2[],11,)</f>
        <v>Group H</v>
      </c>
      <c r="L1424" s="1"/>
      <c r="M1424" s="36">
        <v>0.86</v>
      </c>
      <c r="N1424" s="37">
        <v>0.41</v>
      </c>
      <c r="O1424" s="37">
        <v>0.19</v>
      </c>
      <c r="P1424" s="37">
        <v>0.08</v>
      </c>
      <c r="Q1424" s="38">
        <v>0.03</v>
      </c>
      <c r="R1424" s="39" t="b">
        <v>0</v>
      </c>
      <c r="S1424" s="11"/>
      <c r="T1424" s="44"/>
    </row>
    <row r="1425" spans="1:20" ht="20.100000000000001" customHeight="1" x14ac:dyDescent="0.25">
      <c r="A1425" s="11">
        <v>1245</v>
      </c>
      <c r="B1425" t="s">
        <v>1034</v>
      </c>
      <c r="C1425" s="21" t="str">
        <f>VLOOKUP(Table1[[#This Row],[pID]],FIFAdata5626[],5,)</f>
        <v>Fernando Muslera</v>
      </c>
      <c r="D1425" s="11" t="e" cm="1" vm="45">
        <f t="array" aca="1" ref="D1425" ca="1">_xlfn.FIELDVALUE(Table1[[#This Row],[Team]],"image")</f>
        <v>#VALUE!</v>
      </c>
      <c r="E1425" s="21" t="e" vm="46">
        <v>#VALUE!</v>
      </c>
      <c r="F1425" s="11" t="str">
        <f>VLOOKUP(Table1[[#This Row],[pID]],FIFAdata5626[],7,FALSE)</f>
        <v>GK</v>
      </c>
      <c r="G1425" s="23">
        <v>82</v>
      </c>
      <c r="H1425" s="11">
        <f>VLOOKUP(Table1[[#This Row],[pID]],FIFAdata5626[],8,FALSE)</f>
        <v>4.0999999999999996</v>
      </c>
      <c r="I1425" s="28" t="str">
        <f>IF(VLOOKUP(Table1[[#This Row],[pID]],FIFAdata5626[],9,FALSE)="playing","In the squad","Not selected")</f>
        <v>In the squad</v>
      </c>
      <c r="J1425" s="11" t="str">
        <f>VLOOKUP(Table1[[#This Row],[Team]],Table2[],10,)</f>
        <v>Pot 2</v>
      </c>
      <c r="K1425" s="11" t="str">
        <f>VLOOKUP(Table1[[#This Row],[Team]],Table2[],11,)</f>
        <v>Group H</v>
      </c>
      <c r="L1425" s="1"/>
      <c r="M1425" s="36">
        <v>0.86</v>
      </c>
      <c r="N1425" s="37">
        <v>0.41</v>
      </c>
      <c r="O1425" s="37">
        <v>0.19</v>
      </c>
      <c r="P1425" s="37">
        <v>0.08</v>
      </c>
      <c r="Q1425" s="38">
        <v>0.03</v>
      </c>
      <c r="R1425" s="39" t="b">
        <v>0</v>
      </c>
      <c r="S1425" s="11"/>
      <c r="T1425" s="44"/>
    </row>
    <row r="1426" spans="1:20" ht="20.100000000000001" customHeight="1" x14ac:dyDescent="0.25">
      <c r="A1426" s="11">
        <v>1246</v>
      </c>
      <c r="B1426" t="s">
        <v>1035</v>
      </c>
      <c r="C1426" s="21" t="str">
        <f>VLOOKUP(Table1[[#This Row],[pID]],FIFAdata5626[],5,)</f>
        <v>Santiago Mele</v>
      </c>
      <c r="D1426" s="11" t="e" cm="1" vm="45">
        <f t="array" aca="1" ref="D1426" ca="1">_xlfn.FIELDVALUE(Table1[[#This Row],[Team]],"image")</f>
        <v>#VALUE!</v>
      </c>
      <c r="E1426" s="21" t="e" vm="46">
        <v>#VALUE!</v>
      </c>
      <c r="F1426" s="11" t="str">
        <f>VLOOKUP(Table1[[#This Row],[pID]],FIFAdata5626[],7,FALSE)</f>
        <v>GK</v>
      </c>
      <c r="G1426" s="23">
        <v>70</v>
      </c>
      <c r="H1426" s="11">
        <f>VLOOKUP(Table1[[#This Row],[pID]],FIFAdata5626[],8,FALSE)</f>
        <v>3.5</v>
      </c>
      <c r="I1426" s="28" t="str">
        <f>IF(VLOOKUP(Table1[[#This Row],[pID]],FIFAdata5626[],9,FALSE)="playing","In the squad","Not selected")</f>
        <v>In the squad</v>
      </c>
      <c r="J1426" s="11" t="str">
        <f>VLOOKUP(Table1[[#This Row],[Team]],Table2[],10,)</f>
        <v>Pot 2</v>
      </c>
      <c r="K1426" s="11" t="str">
        <f>VLOOKUP(Table1[[#This Row],[Team]],Table2[],11,)</f>
        <v>Group H</v>
      </c>
      <c r="L1426" s="1"/>
      <c r="M1426" s="36">
        <v>0.86</v>
      </c>
      <c r="N1426" s="37">
        <v>0.41</v>
      </c>
      <c r="O1426" s="37">
        <v>0.19</v>
      </c>
      <c r="P1426" s="37">
        <v>0.08</v>
      </c>
      <c r="Q1426" s="38">
        <v>0.03</v>
      </c>
      <c r="R1426" s="39" t="b">
        <v>0</v>
      </c>
      <c r="S1426" s="11"/>
      <c r="T1426" s="44"/>
    </row>
    <row r="1427" spans="1:20" ht="20.100000000000001" customHeight="1" x14ac:dyDescent="0.25">
      <c r="A1427" s="11">
        <v>1226</v>
      </c>
      <c r="B1427" t="s">
        <v>1015</v>
      </c>
      <c r="C1427" s="21" t="str">
        <f>VLOOKUP(Table1[[#This Row],[pID]],FIFAdata5626[],5,)</f>
        <v>Ronald Araujo</v>
      </c>
      <c r="D1427" s="11" t="e" cm="1" vm="45">
        <f t="array" aca="1" ref="D1427" ca="1">_xlfn.FIELDVALUE(Table1[[#This Row],[Team]],"image")</f>
        <v>#VALUE!</v>
      </c>
      <c r="E1427" s="21" t="e" vm="46">
        <v>#VALUE!</v>
      </c>
      <c r="F1427" s="11" t="str">
        <f>VLOOKUP(Table1[[#This Row],[pID]],FIFAdata5626[],7,FALSE)</f>
        <v>DEF</v>
      </c>
      <c r="G1427" s="23">
        <v>83.333333333333343</v>
      </c>
      <c r="H1427" s="11">
        <f>VLOOKUP(Table1[[#This Row],[pID]],FIFAdata5626[],8,FALSE)</f>
        <v>5</v>
      </c>
      <c r="I1427" s="29" t="str">
        <f>IF(VLOOKUP(Table1[[#This Row],[pID]],FIFAdata5626[],9,FALSE)="playing","In the squad","Not selected")</f>
        <v>In the squad</v>
      </c>
      <c r="J1427" s="11" t="str">
        <f>VLOOKUP(Table1[[#This Row],[Team]],Table2[],10,)</f>
        <v>Pot 2</v>
      </c>
      <c r="K1427" s="11" t="str">
        <f>VLOOKUP(Table1[[#This Row],[Team]],Table2[],11,)</f>
        <v>Group H</v>
      </c>
      <c r="L1427" s="2"/>
      <c r="M1427" s="36">
        <v>0.86</v>
      </c>
      <c r="N1427" s="37">
        <v>0.41</v>
      </c>
      <c r="O1427" s="37">
        <v>0.19</v>
      </c>
      <c r="P1427" s="37">
        <v>0.08</v>
      </c>
      <c r="Q1427" s="38">
        <v>0.03</v>
      </c>
      <c r="R1427" s="39" t="b">
        <v>0</v>
      </c>
      <c r="S1427" s="11"/>
      <c r="T1427" s="44"/>
    </row>
    <row r="1428" spans="1:20" ht="20.100000000000001" customHeight="1" x14ac:dyDescent="0.25">
      <c r="A1428" s="11">
        <v>2063</v>
      </c>
      <c r="C1428" s="21" t="str">
        <f>VLOOKUP(Table1[[#This Row],[pID]],FIFAdata5626[],5,)</f>
        <v>Joaquín Piquerez</v>
      </c>
      <c r="D1428" s="11" t="e" cm="1" vm="45">
        <f t="array" aca="1" ref="D1428" ca="1">_xlfn.FIELDVALUE(Table1[[#This Row],[Team]],"image")</f>
        <v>#VALUE!</v>
      </c>
      <c r="E1428" s="21" t="e" vm="46">
        <v>#VALUE!</v>
      </c>
      <c r="F1428" s="11" t="str">
        <f>VLOOKUP(Table1[[#This Row],[pID]],FIFAdata5626[],7,FALSE)</f>
        <v>DEF</v>
      </c>
      <c r="G1428" s="23">
        <v>75</v>
      </c>
      <c r="H1428" s="11">
        <f>VLOOKUP(Table1[[#This Row],[pID]],FIFAdata5626[],8,FALSE)</f>
        <v>4.5</v>
      </c>
      <c r="I1428" s="28" t="str">
        <f>IF(VLOOKUP(Table1[[#This Row],[pID]],FIFAdata5626[],9,FALSE)="playing","In the squad","Not selected")</f>
        <v>In the squad</v>
      </c>
      <c r="J1428" s="11" t="str">
        <f>VLOOKUP(Table1[[#This Row],[Team]],Table2[],10,)</f>
        <v>Pot 2</v>
      </c>
      <c r="K1428" s="11" t="str">
        <f>VLOOKUP(Table1[[#This Row],[Team]],Table2[],11,)</f>
        <v>Group H</v>
      </c>
      <c r="L1428" s="1"/>
      <c r="M1428" s="36">
        <v>0.86</v>
      </c>
      <c r="N1428" s="37">
        <v>0.41</v>
      </c>
      <c r="O1428" s="37">
        <v>0.19</v>
      </c>
      <c r="P1428" s="37">
        <v>0.08</v>
      </c>
      <c r="Q1428" s="38">
        <v>0.03</v>
      </c>
      <c r="R1428" s="39" t="b">
        <v>0</v>
      </c>
      <c r="S1428" s="11"/>
      <c r="T1428" s="44"/>
    </row>
    <row r="1429" spans="1:20" ht="20.100000000000001" customHeight="1" x14ac:dyDescent="0.25">
      <c r="A1429" s="11">
        <v>1227</v>
      </c>
      <c r="B1429" t="s">
        <v>1016</v>
      </c>
      <c r="C1429" s="21" t="str">
        <f>VLOOKUP(Table1[[#This Row],[pID]],FIFAdata5626[],5,)</f>
        <v>José María Giménez</v>
      </c>
      <c r="D1429" s="11" t="e" cm="1" vm="45">
        <f t="array" aca="1" ref="D1429" ca="1">_xlfn.FIELDVALUE(Table1[[#This Row],[Team]],"image")</f>
        <v>#VALUE!</v>
      </c>
      <c r="E1429" s="21" t="e" vm="46">
        <v>#VALUE!</v>
      </c>
      <c r="F1429" s="11" t="str">
        <f>VLOOKUP(Table1[[#This Row],[pID]],FIFAdata5626[],7,FALSE)</f>
        <v>DEF</v>
      </c>
      <c r="G1429" s="23">
        <v>73.333333333333343</v>
      </c>
      <c r="H1429" s="11">
        <f>VLOOKUP(Table1[[#This Row],[pID]],FIFAdata5626[],8,FALSE)</f>
        <v>4.4000000000000004</v>
      </c>
      <c r="I1429" s="28" t="str">
        <f>IF(VLOOKUP(Table1[[#This Row],[pID]],FIFAdata5626[],9,FALSE)="playing","In the squad","Not selected")</f>
        <v>In the squad</v>
      </c>
      <c r="J1429" s="11" t="str">
        <f>VLOOKUP(Table1[[#This Row],[Team]],Table2[],10,)</f>
        <v>Pot 2</v>
      </c>
      <c r="K1429" s="11" t="str">
        <f>VLOOKUP(Table1[[#This Row],[Team]],Table2[],11,)</f>
        <v>Group H</v>
      </c>
      <c r="L1429" s="1"/>
      <c r="M1429" s="36">
        <v>0.86</v>
      </c>
      <c r="N1429" s="37">
        <v>0.41</v>
      </c>
      <c r="O1429" s="37">
        <v>0.19</v>
      </c>
      <c r="P1429" s="37">
        <v>0.08</v>
      </c>
      <c r="Q1429" s="38">
        <v>0.03</v>
      </c>
      <c r="R1429" s="39" t="b">
        <v>0</v>
      </c>
      <c r="S1429" s="11"/>
      <c r="T1429" s="44"/>
    </row>
    <row r="1430" spans="1:20" ht="20.100000000000001" customHeight="1" x14ac:dyDescent="0.25">
      <c r="A1430" s="11">
        <v>1228</v>
      </c>
      <c r="B1430" t="s">
        <v>1017</v>
      </c>
      <c r="C1430" s="21" t="str">
        <f>VLOOKUP(Table1[[#This Row],[pID]],FIFAdata5626[],5,)</f>
        <v>Matías Viña</v>
      </c>
      <c r="D1430" s="11" t="e" cm="1" vm="45">
        <f t="array" aca="1" ref="D1430" ca="1">_xlfn.FIELDVALUE(Table1[[#This Row],[Team]],"image")</f>
        <v>#VALUE!</v>
      </c>
      <c r="E1430" s="21" t="e" vm="46">
        <v>#VALUE!</v>
      </c>
      <c r="F1430" s="11" t="str">
        <f>VLOOKUP(Table1[[#This Row],[pID]],FIFAdata5626[],7,FALSE)</f>
        <v>DEF</v>
      </c>
      <c r="G1430" s="23">
        <v>71.666666666666671</v>
      </c>
      <c r="H1430" s="11">
        <f>VLOOKUP(Table1[[#This Row],[pID]],FIFAdata5626[],8,FALSE)</f>
        <v>4.3</v>
      </c>
      <c r="I1430" s="28" t="str">
        <f>IF(VLOOKUP(Table1[[#This Row],[pID]],FIFAdata5626[],9,FALSE)="playing","In the squad","Not selected")</f>
        <v>In the squad</v>
      </c>
      <c r="J1430" s="11" t="str">
        <f>VLOOKUP(Table1[[#This Row],[Team]],Table2[],10,)</f>
        <v>Pot 2</v>
      </c>
      <c r="K1430" s="11" t="str">
        <f>VLOOKUP(Table1[[#This Row],[Team]],Table2[],11,)</f>
        <v>Group H</v>
      </c>
      <c r="L1430" s="1"/>
      <c r="M1430" s="36">
        <v>0.86</v>
      </c>
      <c r="N1430" s="37">
        <v>0.41</v>
      </c>
      <c r="O1430" s="37">
        <v>0.19</v>
      </c>
      <c r="P1430" s="37">
        <v>0.08</v>
      </c>
      <c r="Q1430" s="38">
        <v>0.03</v>
      </c>
      <c r="R1430" s="39" t="b">
        <v>0</v>
      </c>
      <c r="S1430" s="11"/>
      <c r="T1430" s="44"/>
    </row>
    <row r="1431" spans="1:20" ht="20.100000000000001" customHeight="1" x14ac:dyDescent="0.25">
      <c r="A1431" s="11">
        <v>1229</v>
      </c>
      <c r="B1431" t="s">
        <v>1018</v>
      </c>
      <c r="C1431" s="21" t="str">
        <f>VLOOKUP(Table1[[#This Row],[pID]],FIFAdata5626[],5,)</f>
        <v>Mathías Olivera</v>
      </c>
      <c r="D1431" s="11" t="e" cm="1" vm="45">
        <f t="array" aca="1" ref="D1431" ca="1">_xlfn.FIELDVALUE(Table1[[#This Row],[Team]],"image")</f>
        <v>#VALUE!</v>
      </c>
      <c r="E1431" s="21" t="e" vm="46">
        <v>#VALUE!</v>
      </c>
      <c r="F1431" s="11" t="str">
        <f>VLOOKUP(Table1[[#This Row],[pID]],FIFAdata5626[],7,FALSE)</f>
        <v>DEF</v>
      </c>
      <c r="G1431" s="23">
        <v>71.666666666666671</v>
      </c>
      <c r="H1431" s="11">
        <f>VLOOKUP(Table1[[#This Row],[pID]],FIFAdata5626[],8,FALSE)</f>
        <v>4.3</v>
      </c>
      <c r="I1431" s="28" t="str">
        <f>IF(VLOOKUP(Table1[[#This Row],[pID]],FIFAdata5626[],9,FALSE)="playing","In the squad","Not selected")</f>
        <v>In the squad</v>
      </c>
      <c r="J1431" s="11" t="str">
        <f>VLOOKUP(Table1[[#This Row],[Team]],Table2[],10,)</f>
        <v>Pot 2</v>
      </c>
      <c r="K1431" s="11" t="str">
        <f>VLOOKUP(Table1[[#This Row],[Team]],Table2[],11,)</f>
        <v>Group H</v>
      </c>
      <c r="L1431" s="1"/>
      <c r="M1431" s="36">
        <v>0.86</v>
      </c>
      <c r="N1431" s="37">
        <v>0.41</v>
      </c>
      <c r="O1431" s="37">
        <v>0.19</v>
      </c>
      <c r="P1431" s="37">
        <v>0.08</v>
      </c>
      <c r="Q1431" s="38">
        <v>0.03</v>
      </c>
      <c r="R1431" s="39" t="b">
        <v>0</v>
      </c>
      <c r="S1431" s="11"/>
      <c r="T1431" s="44"/>
    </row>
    <row r="1432" spans="1:20" ht="20.100000000000001" customHeight="1" x14ac:dyDescent="0.25">
      <c r="A1432" s="11">
        <v>1230</v>
      </c>
      <c r="B1432" t="s">
        <v>1019</v>
      </c>
      <c r="C1432" s="21" t="str">
        <f>VLOOKUP(Table1[[#This Row],[pID]],FIFAdata5626[],5,)</f>
        <v>Guillermo Varela</v>
      </c>
      <c r="D1432" s="11" t="e" cm="1" vm="45">
        <f t="array" aca="1" ref="D1432" ca="1">_xlfn.FIELDVALUE(Table1[[#This Row],[Team]],"image")</f>
        <v>#VALUE!</v>
      </c>
      <c r="E1432" s="21" t="e" vm="46">
        <v>#VALUE!</v>
      </c>
      <c r="F1432" s="11" t="str">
        <f>VLOOKUP(Table1[[#This Row],[pID]],FIFAdata5626[],7,FALSE)</f>
        <v>DEF</v>
      </c>
      <c r="G1432" s="23">
        <v>70</v>
      </c>
      <c r="H1432" s="11">
        <f>VLOOKUP(Table1[[#This Row],[pID]],FIFAdata5626[],8,FALSE)</f>
        <v>4.2</v>
      </c>
      <c r="I1432" s="28" t="str">
        <f>IF(VLOOKUP(Table1[[#This Row],[pID]],FIFAdata5626[],9,FALSE)="playing","In the squad","Not selected")</f>
        <v>In the squad</v>
      </c>
      <c r="J1432" s="11" t="str">
        <f>VLOOKUP(Table1[[#This Row],[Team]],Table2[],10,)</f>
        <v>Pot 2</v>
      </c>
      <c r="K1432" s="11" t="str">
        <f>VLOOKUP(Table1[[#This Row],[Team]],Table2[],11,)</f>
        <v>Group H</v>
      </c>
      <c r="L1432" s="1"/>
      <c r="M1432" s="36">
        <v>0.86</v>
      </c>
      <c r="N1432" s="37">
        <v>0.41</v>
      </c>
      <c r="O1432" s="37">
        <v>0.19</v>
      </c>
      <c r="P1432" s="37">
        <v>0.08</v>
      </c>
      <c r="Q1432" s="38">
        <v>0.03</v>
      </c>
      <c r="R1432" s="39" t="b">
        <v>0</v>
      </c>
      <c r="S1432" s="11"/>
      <c r="T1432" s="44"/>
    </row>
    <row r="1433" spans="1:20" ht="20.100000000000001" customHeight="1" x14ac:dyDescent="0.25">
      <c r="A1433" s="11">
        <v>1231</v>
      </c>
      <c r="B1433" t="s">
        <v>1020</v>
      </c>
      <c r="C1433" s="21" t="str">
        <f>VLOOKUP(Table1[[#This Row],[pID]],FIFAdata5626[],5,)</f>
        <v>Sebastián Cáceres</v>
      </c>
      <c r="D1433" s="11" t="e" cm="1" vm="45">
        <f t="array" aca="1" ref="D1433" ca="1">_xlfn.FIELDVALUE(Table1[[#This Row],[Team]],"image")</f>
        <v>#VALUE!</v>
      </c>
      <c r="E1433" s="21" t="e" vm="46">
        <v>#VALUE!</v>
      </c>
      <c r="F1433" s="11" t="str">
        <f>VLOOKUP(Table1[[#This Row],[pID]],FIFAdata5626[],7,FALSE)</f>
        <v>DEF</v>
      </c>
      <c r="G1433" s="23">
        <v>70</v>
      </c>
      <c r="H1433" s="11">
        <f>VLOOKUP(Table1[[#This Row],[pID]],FIFAdata5626[],8,FALSE)</f>
        <v>4.2</v>
      </c>
      <c r="I1433" s="28" t="str">
        <f>IF(VLOOKUP(Table1[[#This Row],[pID]],FIFAdata5626[],9,FALSE)="playing","In the squad","Not selected")</f>
        <v>In the squad</v>
      </c>
      <c r="J1433" s="11" t="str">
        <f>VLOOKUP(Table1[[#This Row],[Team]],Table2[],10,)</f>
        <v>Pot 2</v>
      </c>
      <c r="K1433" s="11" t="str">
        <f>VLOOKUP(Table1[[#This Row],[Team]],Table2[],11,)</f>
        <v>Group H</v>
      </c>
      <c r="L1433" s="1"/>
      <c r="M1433" s="36">
        <v>0.86</v>
      </c>
      <c r="N1433" s="37">
        <v>0.41</v>
      </c>
      <c r="O1433" s="37">
        <v>0.19</v>
      </c>
      <c r="P1433" s="37">
        <v>0.08</v>
      </c>
      <c r="Q1433" s="38">
        <v>0.03</v>
      </c>
      <c r="R1433" s="39" t="b">
        <v>0</v>
      </c>
      <c r="S1433" s="11"/>
      <c r="T1433" s="44"/>
    </row>
    <row r="1434" spans="1:20" ht="20.100000000000001" customHeight="1" x14ac:dyDescent="0.25">
      <c r="A1434" s="11">
        <v>1232</v>
      </c>
      <c r="B1434" t="s">
        <v>1021</v>
      </c>
      <c r="C1434" s="21" t="str">
        <f>VLOOKUP(Table1[[#This Row],[pID]],FIFAdata5626[],5,)</f>
        <v>Santiago Bueno</v>
      </c>
      <c r="D1434" s="11" t="e" cm="1" vm="45">
        <f t="array" aca="1" ref="D1434" ca="1">_xlfn.FIELDVALUE(Table1[[#This Row],[Team]],"image")</f>
        <v>#VALUE!</v>
      </c>
      <c r="E1434" s="21" t="e" vm="46">
        <v>#VALUE!</v>
      </c>
      <c r="F1434" s="11" t="str">
        <f>VLOOKUP(Table1[[#This Row],[pID]],FIFAdata5626[],7,FALSE)</f>
        <v>DEF</v>
      </c>
      <c r="G1434" s="23">
        <v>68.333333333333329</v>
      </c>
      <c r="H1434" s="11">
        <f>VLOOKUP(Table1[[#This Row],[pID]],FIFAdata5626[],8,FALSE)</f>
        <v>4.0999999999999996</v>
      </c>
      <c r="I1434" s="28" t="str">
        <f>IF(VLOOKUP(Table1[[#This Row],[pID]],FIFAdata5626[],9,FALSE)="playing","In the squad","Not selected")</f>
        <v>In the squad</v>
      </c>
      <c r="J1434" s="11" t="str">
        <f>VLOOKUP(Table1[[#This Row],[Team]],Table2[],10,)</f>
        <v>Pot 2</v>
      </c>
      <c r="K1434" s="11" t="str">
        <f>VLOOKUP(Table1[[#This Row],[Team]],Table2[],11,)</f>
        <v>Group H</v>
      </c>
      <c r="L1434" s="1"/>
      <c r="M1434" s="36">
        <v>0.86</v>
      </c>
      <c r="N1434" s="37">
        <v>0.41</v>
      </c>
      <c r="O1434" s="37">
        <v>0.19</v>
      </c>
      <c r="P1434" s="37">
        <v>0.08</v>
      </c>
      <c r="Q1434" s="38">
        <v>0.03</v>
      </c>
      <c r="R1434" s="39" t="b">
        <v>0</v>
      </c>
      <c r="S1434" s="11"/>
      <c r="T1434" s="44"/>
    </row>
    <row r="1435" spans="1:20" ht="20.100000000000001" customHeight="1" x14ac:dyDescent="0.25">
      <c r="A1435" s="11">
        <v>1247</v>
      </c>
      <c r="B1435" t="s">
        <v>1036</v>
      </c>
      <c r="C1435" s="21" t="str">
        <f>VLOOKUP(Table1[[#This Row],[pID]],FIFAdata5626[],5,)</f>
        <v>Giorgian de Arrascaeta</v>
      </c>
      <c r="D1435" s="11" t="e" cm="1" vm="45">
        <f t="array" aca="1" ref="D1435" ca="1">_xlfn.FIELDVALUE(Table1[[#This Row],[Team]],"image")</f>
        <v>#VALUE!</v>
      </c>
      <c r="E1435" s="21" t="e" vm="46">
        <v>#VALUE!</v>
      </c>
      <c r="F1435" s="11" t="str">
        <f>VLOOKUP(Table1[[#This Row],[pID]],FIFAdata5626[],7,FALSE)</f>
        <v>MID</v>
      </c>
      <c r="G1435" s="23">
        <v>65</v>
      </c>
      <c r="H1435" s="11">
        <f>VLOOKUP(Table1[[#This Row],[pID]],FIFAdata5626[],8,FALSE)</f>
        <v>6.5</v>
      </c>
      <c r="I1435" s="28" t="str">
        <f>IF(VLOOKUP(Table1[[#This Row],[pID]],FIFAdata5626[],9,FALSE)="playing","In the squad","Not selected")</f>
        <v>In the squad</v>
      </c>
      <c r="J1435" s="11" t="str">
        <f>VLOOKUP(Table1[[#This Row],[Team]],Table2[],10,)</f>
        <v>Pot 2</v>
      </c>
      <c r="K1435" s="11" t="str">
        <f>VLOOKUP(Table1[[#This Row],[Team]],Table2[],11,)</f>
        <v>Group H</v>
      </c>
      <c r="L1435" s="1"/>
      <c r="M1435" s="36">
        <v>0.86</v>
      </c>
      <c r="N1435" s="37">
        <v>0.41</v>
      </c>
      <c r="O1435" s="37">
        <v>0.19</v>
      </c>
      <c r="P1435" s="37">
        <v>0.08</v>
      </c>
      <c r="Q1435" s="38">
        <v>0.03</v>
      </c>
      <c r="R1435" s="39" t="b">
        <v>0</v>
      </c>
      <c r="S1435" s="11"/>
      <c r="T1435" s="44"/>
    </row>
    <row r="1436" spans="1:20" ht="20.100000000000001" customHeight="1" x14ac:dyDescent="0.25">
      <c r="A1436" s="11">
        <v>1223</v>
      </c>
      <c r="B1436" t="s">
        <v>1012</v>
      </c>
      <c r="C1436" s="21" t="str">
        <f>VLOOKUP(Table1[[#This Row],[pID]],FIFAdata5626[],5,)</f>
        <v>Maxi Araújo</v>
      </c>
      <c r="D1436" s="11" t="e" cm="1" vm="45">
        <f t="array" aca="1" ref="D1436" ca="1">_xlfn.FIELDVALUE(Table1[[#This Row],[Team]],"image")</f>
        <v>#VALUE!</v>
      </c>
      <c r="E1436" s="21" t="e" vm="46">
        <v>#VALUE!</v>
      </c>
      <c r="F1436" s="11" t="str">
        <f>VLOOKUP(Table1[[#This Row],[pID]],FIFAdata5626[],7,FALSE)</f>
        <v>MID</v>
      </c>
      <c r="G1436" s="23">
        <v>64</v>
      </c>
      <c r="H1436" s="11">
        <f>VLOOKUP(Table1[[#This Row],[pID]],FIFAdata5626[],8,FALSE)</f>
        <v>6.4</v>
      </c>
      <c r="I1436" s="28" t="str">
        <f>IF(VLOOKUP(Table1[[#This Row],[pID]],FIFAdata5626[],9,FALSE)="playing","In the squad","Not selected")</f>
        <v>In the squad</v>
      </c>
      <c r="J1436" s="11" t="str">
        <f>VLOOKUP(Table1[[#This Row],[Team]],Table2[],10,)</f>
        <v>Pot 2</v>
      </c>
      <c r="K1436" s="11" t="str">
        <f>VLOOKUP(Table1[[#This Row],[Team]],Table2[],11,)</f>
        <v>Group H</v>
      </c>
      <c r="L1436" s="1"/>
      <c r="M1436" s="36">
        <v>0.86</v>
      </c>
      <c r="N1436" s="37">
        <v>0.41</v>
      </c>
      <c r="O1436" s="37">
        <v>0.19</v>
      </c>
      <c r="P1436" s="37">
        <v>0.08</v>
      </c>
      <c r="Q1436" s="38">
        <v>0.03</v>
      </c>
      <c r="R1436" s="39" t="b">
        <v>0</v>
      </c>
      <c r="S1436" s="11"/>
      <c r="T1436" s="44"/>
    </row>
    <row r="1437" spans="1:20" ht="20.100000000000001" customHeight="1" x14ac:dyDescent="0.25">
      <c r="A1437" s="11">
        <v>2064</v>
      </c>
      <c r="C1437" s="21" t="str">
        <f>VLOOKUP(Table1[[#This Row],[pID]],FIFAdata5626[],5,)</f>
        <v>Rodrigo Bentancur</v>
      </c>
      <c r="D1437" s="11" t="e" cm="1" vm="45">
        <f t="array" aca="1" ref="D1437" ca="1">_xlfn.FIELDVALUE(Table1[[#This Row],[Team]],"image")</f>
        <v>#VALUE!</v>
      </c>
      <c r="E1437" s="21" t="e" vm="46">
        <v>#VALUE!</v>
      </c>
      <c r="F1437" s="11" t="str">
        <f>VLOOKUP(Table1[[#This Row],[pID]],FIFAdata5626[],7,FALSE)</f>
        <v>MID</v>
      </c>
      <c r="G1437" s="23">
        <v>60</v>
      </c>
      <c r="H1437" s="11">
        <f>VLOOKUP(Table1[[#This Row],[pID]],FIFAdata5626[],8,FALSE)</f>
        <v>6</v>
      </c>
      <c r="I1437" s="28" t="str">
        <f>IF(VLOOKUP(Table1[[#This Row],[pID]],FIFAdata5626[],9,FALSE)="playing","In the squad","Not selected")</f>
        <v>In the squad</v>
      </c>
      <c r="J1437" s="11" t="str">
        <f>VLOOKUP(Table1[[#This Row],[Team]],Table2[],10,)</f>
        <v>Pot 2</v>
      </c>
      <c r="K1437" s="11" t="str">
        <f>VLOOKUP(Table1[[#This Row],[Team]],Table2[],11,)</f>
        <v>Group H</v>
      </c>
      <c r="L1437" s="1"/>
      <c r="M1437" s="36">
        <v>0.86</v>
      </c>
      <c r="N1437" s="37">
        <v>0.41</v>
      </c>
      <c r="O1437" s="37">
        <v>0.19</v>
      </c>
      <c r="P1437" s="37">
        <v>0.08</v>
      </c>
      <c r="Q1437" s="38">
        <v>0.03</v>
      </c>
      <c r="R1437" s="39" t="b">
        <v>0</v>
      </c>
      <c r="S1437" s="11"/>
      <c r="T1437" s="44"/>
    </row>
    <row r="1438" spans="1:20" ht="20.100000000000001" customHeight="1" x14ac:dyDescent="0.25">
      <c r="A1438" s="11">
        <v>2065</v>
      </c>
      <c r="C1438" s="21" t="str">
        <f>VLOOKUP(Table1[[#This Row],[pID]],FIFAdata5626[],5,)</f>
        <v>Rodrigo Zalazar</v>
      </c>
      <c r="D1438" s="11" t="e" cm="1" vm="45">
        <f t="array" aca="1" ref="D1438" ca="1">_xlfn.FIELDVALUE(Table1[[#This Row],[Team]],"image")</f>
        <v>#VALUE!</v>
      </c>
      <c r="E1438" s="21" t="e" vm="46">
        <v>#VALUE!</v>
      </c>
      <c r="F1438" s="11" t="str">
        <f>VLOOKUP(Table1[[#This Row],[pID]],FIFAdata5626[],7,FALSE)</f>
        <v>MID</v>
      </c>
      <c r="G1438" s="23">
        <v>60</v>
      </c>
      <c r="H1438" s="11">
        <f>VLOOKUP(Table1[[#This Row],[pID]],FIFAdata5626[],8,FALSE)</f>
        <v>6</v>
      </c>
      <c r="I1438" s="28" t="str">
        <f>IF(VLOOKUP(Table1[[#This Row],[pID]],FIFAdata5626[],9,FALSE)="playing","In the squad","Not selected")</f>
        <v>In the squad</v>
      </c>
      <c r="J1438" s="11" t="str">
        <f>VLOOKUP(Table1[[#This Row],[Team]],Table2[],10,)</f>
        <v>Pot 2</v>
      </c>
      <c r="K1438" s="11" t="str">
        <f>VLOOKUP(Table1[[#This Row],[Team]],Table2[],11,)</f>
        <v>Group H</v>
      </c>
      <c r="L1438" s="1"/>
      <c r="M1438" s="36">
        <v>0.86</v>
      </c>
      <c r="N1438" s="37">
        <v>0.41</v>
      </c>
      <c r="O1438" s="37">
        <v>0.19</v>
      </c>
      <c r="P1438" s="37">
        <v>0.08</v>
      </c>
      <c r="Q1438" s="38">
        <v>0.03</v>
      </c>
      <c r="R1438" s="39" t="b">
        <v>0</v>
      </c>
      <c r="S1438" s="11"/>
      <c r="T1438" s="44"/>
    </row>
    <row r="1439" spans="1:20" ht="20.100000000000001" customHeight="1" x14ac:dyDescent="0.25">
      <c r="A1439" s="11">
        <v>1224</v>
      </c>
      <c r="B1439" t="s">
        <v>1013</v>
      </c>
      <c r="C1439" s="21" t="str">
        <f>VLOOKUP(Table1[[#This Row],[pID]],FIFAdata5626[],5,)</f>
        <v>Manuel Ugarte</v>
      </c>
      <c r="D1439" s="11" t="e" cm="1" vm="45">
        <f t="array" aca="1" ref="D1439" ca="1">_xlfn.FIELDVALUE(Table1[[#This Row],[Team]],"image")</f>
        <v>#VALUE!</v>
      </c>
      <c r="E1439" s="21" t="e" vm="46">
        <v>#VALUE!</v>
      </c>
      <c r="F1439" s="11" t="str">
        <f>VLOOKUP(Table1[[#This Row],[pID]],FIFAdata5626[],7,FALSE)</f>
        <v>MID</v>
      </c>
      <c r="G1439" s="23">
        <v>59.000000000000007</v>
      </c>
      <c r="H1439" s="11">
        <f>VLOOKUP(Table1[[#This Row],[pID]],FIFAdata5626[],8,FALSE)</f>
        <v>5.9</v>
      </c>
      <c r="I1439" s="28" t="str">
        <f>IF(VLOOKUP(Table1[[#This Row],[pID]],FIFAdata5626[],9,FALSE)="playing","In the squad","Not selected")</f>
        <v>In the squad</v>
      </c>
      <c r="J1439" s="11" t="str">
        <f>VLOOKUP(Table1[[#This Row],[Team]],Table2[],10,)</f>
        <v>Pot 2</v>
      </c>
      <c r="K1439" s="11" t="str">
        <f>VLOOKUP(Table1[[#This Row],[Team]],Table2[],11,)</f>
        <v>Group H</v>
      </c>
      <c r="L1439" s="1"/>
      <c r="M1439" s="36">
        <v>0.86</v>
      </c>
      <c r="N1439" s="37">
        <v>0.41</v>
      </c>
      <c r="O1439" s="37">
        <v>0.19</v>
      </c>
      <c r="P1439" s="37">
        <v>0.08</v>
      </c>
      <c r="Q1439" s="38">
        <v>0.03</v>
      </c>
      <c r="R1439" s="39" t="b">
        <v>0</v>
      </c>
      <c r="S1439" s="11"/>
      <c r="T1439" s="44"/>
    </row>
    <row r="1440" spans="1:20" ht="20.100000000000001" customHeight="1" x14ac:dyDescent="0.25">
      <c r="A1440" s="11">
        <v>1225</v>
      </c>
      <c r="B1440" t="s">
        <v>1014</v>
      </c>
      <c r="C1440" s="21" t="str">
        <f>VLOOKUP(Table1[[#This Row],[pID]],FIFAdata5626[],5,)</f>
        <v>Nicolás de la Cruz</v>
      </c>
      <c r="D1440" s="11" t="e" cm="1" vm="45">
        <f t="array" aca="1" ref="D1440" ca="1">_xlfn.FIELDVALUE(Table1[[#This Row],[Team]],"image")</f>
        <v>#VALUE!</v>
      </c>
      <c r="E1440" s="21" t="e" vm="46">
        <v>#VALUE!</v>
      </c>
      <c r="F1440" s="11" t="str">
        <f>VLOOKUP(Table1[[#This Row],[pID]],FIFAdata5626[],7,FALSE)</f>
        <v>MID</v>
      </c>
      <c r="G1440" s="23">
        <v>59.000000000000007</v>
      </c>
      <c r="H1440" s="11">
        <f>VLOOKUP(Table1[[#This Row],[pID]],FIFAdata5626[],8,FALSE)</f>
        <v>5.9</v>
      </c>
      <c r="I1440" s="28" t="str">
        <f>IF(VLOOKUP(Table1[[#This Row],[pID]],FIFAdata5626[],9,FALSE)="playing","In the squad","Not selected")</f>
        <v>In the squad</v>
      </c>
      <c r="J1440" s="11" t="str">
        <f>VLOOKUP(Table1[[#This Row],[Team]],Table2[],10,)</f>
        <v>Pot 2</v>
      </c>
      <c r="K1440" s="11" t="str">
        <f>VLOOKUP(Table1[[#This Row],[Team]],Table2[],11,)</f>
        <v>Group H</v>
      </c>
      <c r="L1440" s="1"/>
      <c r="M1440" s="36">
        <v>0.86</v>
      </c>
      <c r="N1440" s="37">
        <v>0.41</v>
      </c>
      <c r="O1440" s="37">
        <v>0.19</v>
      </c>
      <c r="P1440" s="37">
        <v>0.08</v>
      </c>
      <c r="Q1440" s="38">
        <v>0.03</v>
      </c>
      <c r="R1440" s="39" t="b">
        <v>0</v>
      </c>
      <c r="S1440" s="11"/>
      <c r="T1440" s="44"/>
    </row>
    <row r="1441" spans="1:20" ht="20.100000000000001" customHeight="1" x14ac:dyDescent="0.25">
      <c r="A1441" s="11">
        <v>1222</v>
      </c>
      <c r="B1441" t="s">
        <v>1011</v>
      </c>
      <c r="C1441" s="21" t="str">
        <f>VLOOKUP(Table1[[#This Row],[pID]],FIFAdata5626[],5,)</f>
        <v>Facundo Pellistri</v>
      </c>
      <c r="D1441" s="11" t="e" cm="1" vm="45">
        <f t="array" aca="1" ref="D1441" ca="1">_xlfn.FIELDVALUE(Table1[[#This Row],[Team]],"image")</f>
        <v>#VALUE!</v>
      </c>
      <c r="E1441" s="21" t="e" vm="46">
        <v>#VALUE!</v>
      </c>
      <c r="F1441" s="11" t="str">
        <f>VLOOKUP(Table1[[#This Row],[pID]],FIFAdata5626[],7,FALSE)</f>
        <v>MID</v>
      </c>
      <c r="G1441" s="23">
        <v>52</v>
      </c>
      <c r="H1441" s="11">
        <f>VLOOKUP(Table1[[#This Row],[pID]],FIFAdata5626[],8,FALSE)</f>
        <v>5.2</v>
      </c>
      <c r="I1441" s="28" t="str">
        <f>IF(VLOOKUP(Table1[[#This Row],[pID]],FIFAdata5626[],9,FALSE)="playing","In the squad","Not selected")</f>
        <v>In the squad</v>
      </c>
      <c r="J1441" s="11" t="str">
        <f>VLOOKUP(Table1[[#This Row],[Team]],Table2[],10,)</f>
        <v>Pot 2</v>
      </c>
      <c r="K1441" s="11" t="str">
        <f>VLOOKUP(Table1[[#This Row],[Team]],Table2[],11,)</f>
        <v>Group H</v>
      </c>
      <c r="L1441" s="1"/>
      <c r="M1441" s="36">
        <v>0.86</v>
      </c>
      <c r="N1441" s="37">
        <v>0.41</v>
      </c>
      <c r="O1441" s="37">
        <v>0.19</v>
      </c>
      <c r="P1441" s="37">
        <v>0.08</v>
      </c>
      <c r="Q1441" s="38">
        <v>0.03</v>
      </c>
      <c r="R1441" s="39" t="b">
        <v>0</v>
      </c>
      <c r="S1441" s="11"/>
      <c r="T1441" s="44"/>
    </row>
    <row r="1442" spans="1:20" ht="20.100000000000001" customHeight="1" x14ac:dyDescent="0.25">
      <c r="A1442" s="11">
        <v>1219</v>
      </c>
      <c r="B1442" t="s">
        <v>52</v>
      </c>
      <c r="C1442" s="21" t="str">
        <f>VLOOKUP(Table1[[#This Row],[pID]],FIFAdata5626[],5,)</f>
        <v>Emiliano Martínez</v>
      </c>
      <c r="D1442" s="11" t="e" cm="1" vm="45">
        <f t="array" aca="1" ref="D1442" ca="1">_xlfn.FIELDVALUE(Table1[[#This Row],[Team]],"image")</f>
        <v>#VALUE!</v>
      </c>
      <c r="E1442" s="21" t="e" vm="46">
        <v>#VALUE!</v>
      </c>
      <c r="F1442" s="11" t="str">
        <f>VLOOKUP(Table1[[#This Row],[pID]],FIFAdata5626[],7,FALSE)</f>
        <v>MID</v>
      </c>
      <c r="G1442" s="23">
        <v>47</v>
      </c>
      <c r="H1442" s="11">
        <f>VLOOKUP(Table1[[#This Row],[pID]],FIFAdata5626[],8,FALSE)</f>
        <v>4.7</v>
      </c>
      <c r="I1442" s="28" t="str">
        <f>IF(VLOOKUP(Table1[[#This Row],[pID]],FIFAdata5626[],9,FALSE)="playing","In the squad","Not selected")</f>
        <v>In the squad</v>
      </c>
      <c r="J1442" s="11" t="str">
        <f>VLOOKUP(Table1[[#This Row],[Team]],Table2[],10,)</f>
        <v>Pot 2</v>
      </c>
      <c r="K1442" s="11" t="str">
        <f>VLOOKUP(Table1[[#This Row],[Team]],Table2[],11,)</f>
        <v>Group H</v>
      </c>
      <c r="L1442" s="1"/>
      <c r="M1442" s="36">
        <v>0.86</v>
      </c>
      <c r="N1442" s="37">
        <v>0.41</v>
      </c>
      <c r="O1442" s="37">
        <v>0.19</v>
      </c>
      <c r="P1442" s="37">
        <v>0.08</v>
      </c>
      <c r="Q1442" s="38">
        <v>0.03</v>
      </c>
      <c r="R1442" s="39" t="b">
        <v>0</v>
      </c>
      <c r="S1442" s="11"/>
      <c r="T1442" s="44"/>
    </row>
    <row r="1443" spans="1:20" ht="20.100000000000001" customHeight="1" x14ac:dyDescent="0.25">
      <c r="A1443" s="11">
        <v>1218</v>
      </c>
      <c r="B1443" t="s">
        <v>1008</v>
      </c>
      <c r="C1443" s="21" t="str">
        <f>VLOOKUP(Table1[[#This Row],[pID]],FIFAdata5626[],5,)</f>
        <v>Juan Manuel Sanabria</v>
      </c>
      <c r="D1443" s="11" t="e" cm="1" vm="45">
        <f t="array" aca="1" ref="D1443" ca="1">_xlfn.FIELDVALUE(Table1[[#This Row],[Team]],"image")</f>
        <v>#VALUE!</v>
      </c>
      <c r="E1443" s="21" t="e" vm="46">
        <v>#VALUE!</v>
      </c>
      <c r="F1443" s="11" t="str">
        <f>VLOOKUP(Table1[[#This Row],[pID]],FIFAdata5626[],7,FALSE)</f>
        <v>MID</v>
      </c>
      <c r="G1443" s="23">
        <v>45</v>
      </c>
      <c r="H1443" s="11">
        <f>VLOOKUP(Table1[[#This Row],[pID]],FIFAdata5626[],8,FALSE)</f>
        <v>4.5</v>
      </c>
      <c r="I1443" s="28" t="str">
        <f>IF(VLOOKUP(Table1[[#This Row],[pID]],FIFAdata5626[],9,FALSE)="playing","In the squad","Not selected")</f>
        <v>In the squad</v>
      </c>
      <c r="J1443" s="11" t="str">
        <f>VLOOKUP(Table1[[#This Row],[Team]],Table2[],10,)</f>
        <v>Pot 2</v>
      </c>
      <c r="K1443" s="11" t="str">
        <f>VLOOKUP(Table1[[#This Row],[Team]],Table2[],11,)</f>
        <v>Group H</v>
      </c>
      <c r="L1443" s="1"/>
      <c r="M1443" s="36">
        <v>0.86</v>
      </c>
      <c r="N1443" s="37">
        <v>0.41</v>
      </c>
      <c r="O1443" s="37">
        <v>0.19</v>
      </c>
      <c r="P1443" s="37">
        <v>0.08</v>
      </c>
      <c r="Q1443" s="38">
        <v>0.03</v>
      </c>
      <c r="R1443" s="39" t="b">
        <v>0</v>
      </c>
      <c r="S1443" s="11"/>
      <c r="T1443" s="44"/>
    </row>
    <row r="1444" spans="1:20" ht="20.100000000000001" customHeight="1" x14ac:dyDescent="0.25">
      <c r="A1444" s="11">
        <v>1236</v>
      </c>
      <c r="B1444" t="s">
        <v>1025</v>
      </c>
      <c r="C1444" s="21" t="str">
        <f>VLOOKUP(Table1[[#This Row],[pID]],FIFAdata5626[],5,)</f>
        <v>Darwin Núñez</v>
      </c>
      <c r="D1444" s="11" t="e" cm="1" vm="45">
        <f t="array" aca="1" ref="D1444" ca="1">_xlfn.FIELDVALUE(Table1[[#This Row],[Team]],"image")</f>
        <v>#VALUE!</v>
      </c>
      <c r="E1444" s="21" t="e" vm="46">
        <v>#VALUE!</v>
      </c>
      <c r="F1444" s="11" t="str">
        <f>VLOOKUP(Table1[[#This Row],[pID]],FIFAdata5626[],7,FALSE)</f>
        <v>FWD</v>
      </c>
      <c r="G1444" s="23">
        <v>71.428571428571431</v>
      </c>
      <c r="H1444" s="11">
        <f>VLOOKUP(Table1[[#This Row],[pID]],FIFAdata5626[],8,FALSE)</f>
        <v>7.5</v>
      </c>
      <c r="I1444" s="28" t="str">
        <f>IF(VLOOKUP(Table1[[#This Row],[pID]],FIFAdata5626[],9,FALSE)="playing","In the squad","Not selected")</f>
        <v>In the squad</v>
      </c>
      <c r="J1444" s="11" t="str">
        <f>VLOOKUP(Table1[[#This Row],[Team]],Table2[],10,)</f>
        <v>Pot 2</v>
      </c>
      <c r="K1444" s="11" t="str">
        <f>VLOOKUP(Table1[[#This Row],[Team]],Table2[],11,)</f>
        <v>Group H</v>
      </c>
      <c r="L1444" s="1"/>
      <c r="M1444" s="36">
        <v>0.86</v>
      </c>
      <c r="N1444" s="37">
        <v>0.41</v>
      </c>
      <c r="O1444" s="37">
        <v>0.19</v>
      </c>
      <c r="P1444" s="37">
        <v>0.08</v>
      </c>
      <c r="Q1444" s="38">
        <v>0.03</v>
      </c>
      <c r="R1444" s="39" t="b">
        <v>0</v>
      </c>
      <c r="S1444" s="11"/>
      <c r="T1444" s="44"/>
    </row>
    <row r="1445" spans="1:20" ht="20.100000000000001" customHeight="1" x14ac:dyDescent="0.25">
      <c r="A1445" s="11">
        <v>1238</v>
      </c>
      <c r="B1445" t="s">
        <v>1027</v>
      </c>
      <c r="C1445" s="21" t="str">
        <f>VLOOKUP(Table1[[#This Row],[pID]],FIFAdata5626[],5,)</f>
        <v>Brian Rodríguez</v>
      </c>
      <c r="D1445" s="11" t="e" cm="1" vm="45">
        <f t="array" aca="1" ref="D1445" ca="1">_xlfn.FIELDVALUE(Table1[[#This Row],[Team]],"image")</f>
        <v>#VALUE!</v>
      </c>
      <c r="E1445" s="21" t="e" vm="46">
        <v>#VALUE!</v>
      </c>
      <c r="F1445" s="11" t="str">
        <f>VLOOKUP(Table1[[#This Row],[pID]],FIFAdata5626[],7,FALSE)</f>
        <v>FWD</v>
      </c>
      <c r="G1445" s="23">
        <v>59.047619047619051</v>
      </c>
      <c r="H1445" s="11">
        <f>VLOOKUP(Table1[[#This Row],[pID]],FIFAdata5626[],8,FALSE)</f>
        <v>6.2</v>
      </c>
      <c r="I1445" s="28" t="str">
        <f>IF(VLOOKUP(Table1[[#This Row],[pID]],FIFAdata5626[],9,FALSE)="playing","In the squad","Not selected")</f>
        <v>In the squad</v>
      </c>
      <c r="J1445" s="11" t="str">
        <f>VLOOKUP(Table1[[#This Row],[Team]],Table2[],10,)</f>
        <v>Pot 2</v>
      </c>
      <c r="K1445" s="11" t="str">
        <f>VLOOKUP(Table1[[#This Row],[Team]],Table2[],11,)</f>
        <v>Group H</v>
      </c>
      <c r="L1445" s="1"/>
      <c r="M1445" s="36">
        <v>0.86</v>
      </c>
      <c r="N1445" s="37">
        <v>0.41</v>
      </c>
      <c r="O1445" s="37">
        <v>0.19</v>
      </c>
      <c r="P1445" s="37">
        <v>0.08</v>
      </c>
      <c r="Q1445" s="38">
        <v>0.03</v>
      </c>
      <c r="R1445" s="39" t="b">
        <v>0</v>
      </c>
      <c r="S1445" s="11"/>
      <c r="T1445" s="44"/>
    </row>
    <row r="1446" spans="1:20" ht="20.100000000000001" customHeight="1" x14ac:dyDescent="0.25">
      <c r="A1446" s="11">
        <v>1237</v>
      </c>
      <c r="B1446" t="s">
        <v>1026</v>
      </c>
      <c r="C1446" s="21" t="str">
        <f>VLOOKUP(Table1[[#This Row],[pID]],FIFAdata5626[],5,)</f>
        <v>Federico Viñas</v>
      </c>
      <c r="D1446" s="11" t="e" cm="1" vm="45">
        <f t="array" aca="1" ref="D1446" ca="1">_xlfn.FIELDVALUE(Table1[[#This Row],[Team]],"image")</f>
        <v>#VALUE!</v>
      </c>
      <c r="E1446" s="21" t="e" vm="46">
        <v>#VALUE!</v>
      </c>
      <c r="F1446" s="11" t="str">
        <f>VLOOKUP(Table1[[#This Row],[pID]],FIFAdata5626[],7,FALSE)</f>
        <v>FWD</v>
      </c>
      <c r="G1446" s="23">
        <v>56.19047619047619</v>
      </c>
      <c r="H1446" s="11">
        <f>VLOOKUP(Table1[[#This Row],[pID]],FIFAdata5626[],8,FALSE)</f>
        <v>5.9</v>
      </c>
      <c r="I1446" s="28" t="str">
        <f>IF(VLOOKUP(Table1[[#This Row],[pID]],FIFAdata5626[],9,FALSE)="playing","In the squad","Not selected")</f>
        <v>In the squad</v>
      </c>
      <c r="J1446" s="11" t="str">
        <f>VLOOKUP(Table1[[#This Row],[Team]],Table2[],10,)</f>
        <v>Pot 2</v>
      </c>
      <c r="K1446" s="11" t="str">
        <f>VLOOKUP(Table1[[#This Row],[Team]],Table2[],11,)</f>
        <v>Group H</v>
      </c>
      <c r="L1446" s="1"/>
      <c r="M1446" s="36">
        <v>0.86</v>
      </c>
      <c r="N1446" s="37">
        <v>0.41</v>
      </c>
      <c r="O1446" s="37">
        <v>0.19</v>
      </c>
      <c r="P1446" s="37">
        <v>0.08</v>
      </c>
      <c r="Q1446" s="38">
        <v>0.03</v>
      </c>
      <c r="R1446" s="39" t="b">
        <v>0</v>
      </c>
      <c r="S1446" s="11"/>
      <c r="T1446" s="44"/>
    </row>
    <row r="1447" spans="1:20" ht="20.100000000000001" customHeight="1" x14ac:dyDescent="0.25">
      <c r="A1447" s="11">
        <v>1239</v>
      </c>
      <c r="B1447" t="s">
        <v>1028</v>
      </c>
      <c r="C1447" s="21" t="str">
        <f>VLOOKUP(Table1[[#This Row],[pID]],FIFAdata5626[],5,)</f>
        <v>Rodrigo Aguirre</v>
      </c>
      <c r="D1447" s="11" t="e" cm="1" vm="45">
        <f t="array" aca="1" ref="D1447" ca="1">_xlfn.FIELDVALUE(Table1[[#This Row],[Team]],"image")</f>
        <v>#VALUE!</v>
      </c>
      <c r="E1447" s="21" t="e" vm="46">
        <v>#VALUE!</v>
      </c>
      <c r="F1447" s="11" t="str">
        <f>VLOOKUP(Table1[[#This Row],[pID]],FIFAdata5626[],7,FALSE)</f>
        <v>FWD</v>
      </c>
      <c r="G1447" s="23">
        <v>53.333333333333336</v>
      </c>
      <c r="H1447" s="11">
        <f>VLOOKUP(Table1[[#This Row],[pID]],FIFAdata5626[],8,FALSE)</f>
        <v>5.6</v>
      </c>
      <c r="I1447" s="28" t="str">
        <f>IF(VLOOKUP(Table1[[#This Row],[pID]],FIFAdata5626[],9,FALSE)="playing","In the squad","Not selected")</f>
        <v>In the squad</v>
      </c>
      <c r="J1447" s="11" t="str">
        <f>VLOOKUP(Table1[[#This Row],[Team]],Table2[],10,)</f>
        <v>Pot 2</v>
      </c>
      <c r="K1447" s="11" t="str">
        <f>VLOOKUP(Table1[[#This Row],[Team]],Table2[],11,)</f>
        <v>Group H</v>
      </c>
      <c r="L1447" s="1"/>
      <c r="M1447" s="36">
        <v>0.86</v>
      </c>
      <c r="N1447" s="37">
        <v>0.41</v>
      </c>
      <c r="O1447" s="37">
        <v>0.19</v>
      </c>
      <c r="P1447" s="37">
        <v>0.08</v>
      </c>
      <c r="Q1447" s="38">
        <v>0.03</v>
      </c>
      <c r="R1447" s="39" t="b">
        <v>0</v>
      </c>
      <c r="S1447" s="11"/>
      <c r="T1447" s="44"/>
    </row>
    <row r="1448" spans="1:20" ht="20.100000000000001" customHeight="1" thickBot="1" x14ac:dyDescent="0.3">
      <c r="A1448" s="20">
        <v>1241</v>
      </c>
      <c r="B1448" t="s">
        <v>1030</v>
      </c>
      <c r="C1448" s="22" t="str">
        <f>VLOOKUP(Table1[[#This Row],[pID]],FIFAdata5626[],5,)</f>
        <v>Agustín Canobbio</v>
      </c>
      <c r="D1448" s="20" t="e" cm="1" vm="45">
        <f t="array" aca="1" ref="D1448" ca="1">_xlfn.FIELDVALUE(Table1[[#This Row],[Team]],"image")</f>
        <v>#VALUE!</v>
      </c>
      <c r="E1448" s="22" t="e" vm="46">
        <v>#VALUE!</v>
      </c>
      <c r="F1448" s="20" t="str">
        <f>VLOOKUP(Table1[[#This Row],[pID]],FIFAdata5626[],7,FALSE)</f>
        <v>FWD</v>
      </c>
      <c r="G1448" s="24">
        <v>50.476190476190474</v>
      </c>
      <c r="H1448" s="20">
        <f>VLOOKUP(Table1[[#This Row],[pID]],FIFAdata5626[],8,FALSE)</f>
        <v>5.3</v>
      </c>
      <c r="I1448" s="30" t="str">
        <f>IF(VLOOKUP(Table1[[#This Row],[pID]],FIFAdata5626[],9,FALSE)="playing","In the squad","Not selected")</f>
        <v>In the squad</v>
      </c>
      <c r="J1448" s="20" t="str">
        <f>VLOOKUP(Table1[[#This Row],[Team]],Table2[],10,)</f>
        <v>Pot 2</v>
      </c>
      <c r="K1448" s="20" t="str">
        <f>VLOOKUP(Table1[[#This Row],[Team]],Table2[],11,)</f>
        <v>Group H</v>
      </c>
      <c r="L1448" s="1"/>
      <c r="M1448" s="40">
        <v>0.86</v>
      </c>
      <c r="N1448" s="41">
        <v>0.41</v>
      </c>
      <c r="O1448" s="41">
        <v>0.19</v>
      </c>
      <c r="P1448" s="41">
        <v>0.08</v>
      </c>
      <c r="Q1448" s="42">
        <v>0.03</v>
      </c>
      <c r="R1448" s="43" t="b">
        <v>0</v>
      </c>
      <c r="S1448" s="20"/>
      <c r="T1448" s="45"/>
    </row>
    <row r="1449" spans="1:20" ht="20.100000000000001" customHeight="1" x14ac:dyDescent="0.25">
      <c r="A1449" s="11">
        <v>1311</v>
      </c>
      <c r="B1449" t="s">
        <v>1091</v>
      </c>
      <c r="C1449" s="21" t="str">
        <f>VLOOKUP(Table1[[#This Row],[pID]],FIFAdata5626[],5,)</f>
        <v>Abduvokhid Ne'matov</v>
      </c>
      <c r="D1449" s="11" t="e" cm="1" vm="89">
        <f t="array" aca="1" ref="D1449" ca="1">_xlfn.FIELDVALUE(Table1[[#This Row],[Team]],"image")</f>
        <v>#VALUE!</v>
      </c>
      <c r="E1449" s="21" t="e" vm="90">
        <v>#VALUE!</v>
      </c>
      <c r="F1449" s="11" t="str">
        <f>VLOOKUP(Table1[[#This Row],[pID]],FIFAdata5626[],7,FALSE)</f>
        <v>GK</v>
      </c>
      <c r="G1449" s="23">
        <v>80</v>
      </c>
      <c r="H1449" s="11">
        <f>VLOOKUP(Table1[[#This Row],[pID]],FIFAdata5626[],8,FALSE)</f>
        <v>4</v>
      </c>
      <c r="I1449" s="29" t="str">
        <f>IF(VLOOKUP(Table1[[#This Row],[pID]],FIFAdata5626[],9,FALSE)="playing","In the squad","Not selected")</f>
        <v>In the squad</v>
      </c>
      <c r="J1449" s="11" t="str">
        <f>VLOOKUP(Table1[[#This Row],[Team]],Table2[],10,)</f>
        <v>Pot 3</v>
      </c>
      <c r="K1449" s="11" t="str">
        <f>VLOOKUP(Table1[[#This Row],[Team]],Table2[],11,)</f>
        <v>Group K</v>
      </c>
      <c r="L1449" s="2"/>
      <c r="M1449" s="36">
        <v>0.34</v>
      </c>
      <c r="N1449" s="37">
        <v>7.0000000000000007E-2</v>
      </c>
      <c r="O1449" s="37">
        <v>0.03</v>
      </c>
      <c r="P1449" s="37">
        <v>0.01</v>
      </c>
      <c r="Q1449" s="38">
        <v>0.01</v>
      </c>
      <c r="R1449" s="39" t="b">
        <v>0</v>
      </c>
      <c r="S1449" s="11"/>
      <c r="T1449" s="44"/>
    </row>
    <row r="1450" spans="1:20" ht="20.100000000000001" customHeight="1" x14ac:dyDescent="0.25">
      <c r="A1450" s="11">
        <v>1312</v>
      </c>
      <c r="B1450" t="s">
        <v>1092</v>
      </c>
      <c r="C1450" s="21" t="str">
        <f>VLOOKUP(Table1[[#This Row],[pID]],FIFAdata5626[],5,)</f>
        <v>Utkir Yusupov</v>
      </c>
      <c r="D1450" s="11" t="e" cm="1" vm="89">
        <f t="array" aca="1" ref="D1450" ca="1">_xlfn.FIELDVALUE(Table1[[#This Row],[Team]],"image")</f>
        <v>#VALUE!</v>
      </c>
      <c r="E1450" s="21" t="e" vm="90">
        <v>#VALUE!</v>
      </c>
      <c r="F1450" s="11" t="str">
        <f>VLOOKUP(Table1[[#This Row],[pID]],FIFAdata5626[],7,FALSE)</f>
        <v>GK</v>
      </c>
      <c r="G1450" s="23">
        <v>78</v>
      </c>
      <c r="H1450" s="11">
        <f>VLOOKUP(Table1[[#This Row],[pID]],FIFAdata5626[],8,FALSE)</f>
        <v>3.9</v>
      </c>
      <c r="I1450" s="28" t="str">
        <f>IF(VLOOKUP(Table1[[#This Row],[pID]],FIFAdata5626[],9,FALSE)="playing","In the squad","Not selected")</f>
        <v>In the squad</v>
      </c>
      <c r="J1450" s="11" t="str">
        <f>VLOOKUP(Table1[[#This Row],[Team]],Table2[],10,)</f>
        <v>Pot 3</v>
      </c>
      <c r="K1450" s="11" t="str">
        <f>VLOOKUP(Table1[[#This Row],[Team]],Table2[],11,)</f>
        <v>Group K</v>
      </c>
      <c r="L1450" s="1"/>
      <c r="M1450" s="36">
        <v>0.34</v>
      </c>
      <c r="N1450" s="37">
        <v>7.0000000000000007E-2</v>
      </c>
      <c r="O1450" s="37">
        <v>0.03</v>
      </c>
      <c r="P1450" s="37">
        <v>0.01</v>
      </c>
      <c r="Q1450" s="38">
        <v>0.01</v>
      </c>
      <c r="R1450" s="39" t="b">
        <v>0</v>
      </c>
      <c r="S1450" s="11"/>
      <c r="T1450" s="44"/>
    </row>
    <row r="1451" spans="1:20" ht="20.100000000000001" customHeight="1" x14ac:dyDescent="0.25">
      <c r="A1451" s="11">
        <v>1314</v>
      </c>
      <c r="B1451" t="s">
        <v>1093</v>
      </c>
      <c r="C1451" s="21" t="str">
        <f>VLOOKUP(Table1[[#This Row],[pID]],FIFAdata5626[],5,)</f>
        <v>Botirali Ergashev</v>
      </c>
      <c r="D1451" s="11" t="e" cm="1" vm="89">
        <f t="array" aca="1" ref="D1451" ca="1">_xlfn.FIELDVALUE(Table1[[#This Row],[Team]],"image")</f>
        <v>#VALUE!</v>
      </c>
      <c r="E1451" s="21" t="e" vm="90">
        <v>#VALUE!</v>
      </c>
      <c r="F1451" s="11" t="str">
        <f>VLOOKUP(Table1[[#This Row],[pID]],FIFAdata5626[],7,FALSE)</f>
        <v>GK</v>
      </c>
      <c r="G1451" s="23">
        <v>70</v>
      </c>
      <c r="H1451" s="11">
        <f>VLOOKUP(Table1[[#This Row],[pID]],FIFAdata5626[],8,FALSE)</f>
        <v>3.5</v>
      </c>
      <c r="I1451" s="28" t="str">
        <f>IF(VLOOKUP(Table1[[#This Row],[pID]],FIFAdata5626[],9,FALSE)="playing","In the squad","Not selected")</f>
        <v>In the squad</v>
      </c>
      <c r="J1451" s="11" t="str">
        <f>VLOOKUP(Table1[[#This Row],[Team]],Table2[],10,)</f>
        <v>Pot 3</v>
      </c>
      <c r="K1451" s="11" t="str">
        <f>VLOOKUP(Table1[[#This Row],[Team]],Table2[],11,)</f>
        <v>Group K</v>
      </c>
      <c r="L1451" s="1"/>
      <c r="M1451" s="36">
        <v>0.34</v>
      </c>
      <c r="N1451" s="37">
        <v>7.0000000000000007E-2</v>
      </c>
      <c r="O1451" s="37">
        <v>0.03</v>
      </c>
      <c r="P1451" s="37">
        <v>0.01</v>
      </c>
      <c r="Q1451" s="38">
        <v>0.01</v>
      </c>
      <c r="R1451" s="39" t="b">
        <v>0</v>
      </c>
      <c r="S1451" s="11"/>
      <c r="T1451" s="44"/>
    </row>
    <row r="1452" spans="1:20" ht="20.100000000000001" customHeight="1" x14ac:dyDescent="0.25">
      <c r="A1452" s="11">
        <v>1293</v>
      </c>
      <c r="B1452" t="s">
        <v>1078</v>
      </c>
      <c r="C1452" s="21" t="str">
        <f>VLOOKUP(Table1[[#This Row],[pID]],FIFAdata5626[],5,)</f>
        <v>Abdukodir Khusanov</v>
      </c>
      <c r="D1452" s="11" t="e" cm="1" vm="89">
        <f t="array" aca="1" ref="D1452" ca="1">_xlfn.FIELDVALUE(Table1[[#This Row],[Team]],"image")</f>
        <v>#VALUE!</v>
      </c>
      <c r="E1452" s="21" t="e" vm="90">
        <v>#VALUE!</v>
      </c>
      <c r="F1452" s="11" t="str">
        <f>VLOOKUP(Table1[[#This Row],[pID]],FIFAdata5626[],7,FALSE)</f>
        <v>DEF</v>
      </c>
      <c r="G1452" s="23">
        <v>71.666666666666671</v>
      </c>
      <c r="H1452" s="11">
        <f>VLOOKUP(Table1[[#This Row],[pID]],FIFAdata5626[],8,FALSE)</f>
        <v>4.3</v>
      </c>
      <c r="I1452" s="28" t="str">
        <f>IF(VLOOKUP(Table1[[#This Row],[pID]],FIFAdata5626[],9,FALSE)="playing","In the squad","Not selected")</f>
        <v>In the squad</v>
      </c>
      <c r="J1452" s="11" t="str">
        <f>VLOOKUP(Table1[[#This Row],[Team]],Table2[],10,)</f>
        <v>Pot 3</v>
      </c>
      <c r="K1452" s="11" t="str">
        <f>VLOOKUP(Table1[[#This Row],[Team]],Table2[],11,)</f>
        <v>Group K</v>
      </c>
      <c r="L1452" s="1"/>
      <c r="M1452" s="36">
        <v>0.34</v>
      </c>
      <c r="N1452" s="37">
        <v>7.0000000000000007E-2</v>
      </c>
      <c r="O1452" s="37">
        <v>0.03</v>
      </c>
      <c r="P1452" s="37">
        <v>0.01</v>
      </c>
      <c r="Q1452" s="38">
        <v>0.01</v>
      </c>
      <c r="R1452" s="39" t="b">
        <v>0</v>
      </c>
      <c r="S1452" s="11"/>
      <c r="T1452" s="44"/>
    </row>
    <row r="1453" spans="1:20" ht="20.100000000000001" customHeight="1" x14ac:dyDescent="0.25">
      <c r="A1453" s="11">
        <v>1294</v>
      </c>
      <c r="B1453" t="s">
        <v>1079</v>
      </c>
      <c r="C1453" s="21" t="str">
        <f>VLOOKUP(Table1[[#This Row],[pID]],FIFAdata5626[],5,)</f>
        <v>Rustam Ashurmatov</v>
      </c>
      <c r="D1453" s="11" t="e" cm="1" vm="89">
        <f t="array" aca="1" ref="D1453" ca="1">_xlfn.FIELDVALUE(Table1[[#This Row],[Team]],"image")</f>
        <v>#VALUE!</v>
      </c>
      <c r="E1453" s="21" t="e" vm="90">
        <v>#VALUE!</v>
      </c>
      <c r="F1453" s="11" t="str">
        <f>VLOOKUP(Table1[[#This Row],[pID]],FIFAdata5626[],7,FALSE)</f>
        <v>DEF</v>
      </c>
      <c r="G1453" s="23">
        <v>61.666666666666671</v>
      </c>
      <c r="H1453" s="11">
        <f>VLOOKUP(Table1[[#This Row],[pID]],FIFAdata5626[],8,FALSE)</f>
        <v>3.7</v>
      </c>
      <c r="I1453" s="28" t="str">
        <f>IF(VLOOKUP(Table1[[#This Row],[pID]],FIFAdata5626[],9,FALSE)="playing","In the squad","Not selected")</f>
        <v>In the squad</v>
      </c>
      <c r="J1453" s="11" t="str">
        <f>VLOOKUP(Table1[[#This Row],[Team]],Table2[],10,)</f>
        <v>Pot 3</v>
      </c>
      <c r="K1453" s="11" t="str">
        <f>VLOOKUP(Table1[[#This Row],[Team]],Table2[],11,)</f>
        <v>Group K</v>
      </c>
      <c r="L1453" s="1"/>
      <c r="M1453" s="36">
        <v>0.34</v>
      </c>
      <c r="N1453" s="37">
        <v>7.0000000000000007E-2</v>
      </c>
      <c r="O1453" s="37">
        <v>0.03</v>
      </c>
      <c r="P1453" s="37">
        <v>0.01</v>
      </c>
      <c r="Q1453" s="38">
        <v>0.01</v>
      </c>
      <c r="R1453" s="39" t="b">
        <v>0</v>
      </c>
      <c r="S1453" s="11"/>
      <c r="T1453" s="44"/>
    </row>
    <row r="1454" spans="1:20" ht="20.100000000000001" customHeight="1" x14ac:dyDescent="0.25">
      <c r="A1454" s="11">
        <v>1295</v>
      </c>
      <c r="B1454" t="s">
        <v>1080</v>
      </c>
      <c r="C1454" s="21" t="str">
        <f>VLOOKUP(Table1[[#This Row],[pID]],FIFAdata5626[],5,)</f>
        <v>Sherzod Nasrullaev</v>
      </c>
      <c r="D1454" s="11" t="e" cm="1" vm="89">
        <f t="array" aca="1" ref="D1454" ca="1">_xlfn.FIELDVALUE(Table1[[#This Row],[Team]],"image")</f>
        <v>#VALUE!</v>
      </c>
      <c r="E1454" s="21" t="e" vm="90">
        <v>#VALUE!</v>
      </c>
      <c r="F1454" s="11" t="str">
        <f>VLOOKUP(Table1[[#This Row],[pID]],FIFAdata5626[],7,FALSE)</f>
        <v>DEF</v>
      </c>
      <c r="G1454" s="23">
        <v>61.666666666666671</v>
      </c>
      <c r="H1454" s="11">
        <f>VLOOKUP(Table1[[#This Row],[pID]],FIFAdata5626[],8,FALSE)</f>
        <v>3.7</v>
      </c>
      <c r="I1454" s="28" t="str">
        <f>IF(VLOOKUP(Table1[[#This Row],[pID]],FIFAdata5626[],9,FALSE)="playing","In the squad","Not selected")</f>
        <v>In the squad</v>
      </c>
      <c r="J1454" s="11" t="str">
        <f>VLOOKUP(Table1[[#This Row],[Team]],Table2[],10,)</f>
        <v>Pot 3</v>
      </c>
      <c r="K1454" s="11" t="str">
        <f>VLOOKUP(Table1[[#This Row],[Team]],Table2[],11,)</f>
        <v>Group K</v>
      </c>
      <c r="L1454" s="1"/>
      <c r="M1454" s="36">
        <v>0.34</v>
      </c>
      <c r="N1454" s="37">
        <v>7.0000000000000007E-2</v>
      </c>
      <c r="O1454" s="37">
        <v>0.03</v>
      </c>
      <c r="P1454" s="37">
        <v>0.01</v>
      </c>
      <c r="Q1454" s="38">
        <v>0.01</v>
      </c>
      <c r="R1454" s="39" t="b">
        <v>0</v>
      </c>
      <c r="S1454" s="11"/>
      <c r="T1454" s="44"/>
    </row>
    <row r="1455" spans="1:20" ht="20.100000000000001" customHeight="1" x14ac:dyDescent="0.25">
      <c r="A1455" s="11">
        <v>1296</v>
      </c>
      <c r="B1455" t="s">
        <v>1081</v>
      </c>
      <c r="C1455" s="21" t="str">
        <f>VLOOKUP(Table1[[#This Row],[pID]],FIFAdata5626[],5,)</f>
        <v>Farrukh Sayfiev</v>
      </c>
      <c r="D1455" s="11" t="e" cm="1" vm="89">
        <f t="array" aca="1" ref="D1455" ca="1">_xlfn.FIELDVALUE(Table1[[#This Row],[Team]],"image")</f>
        <v>#VALUE!</v>
      </c>
      <c r="E1455" s="21" t="e" vm="90">
        <v>#VALUE!</v>
      </c>
      <c r="F1455" s="11" t="str">
        <f>VLOOKUP(Table1[[#This Row],[pID]],FIFAdata5626[],7,FALSE)</f>
        <v>DEF</v>
      </c>
      <c r="G1455" s="23">
        <v>60</v>
      </c>
      <c r="H1455" s="11">
        <f>VLOOKUP(Table1[[#This Row],[pID]],FIFAdata5626[],8,FALSE)</f>
        <v>3.6</v>
      </c>
      <c r="I1455" s="28" t="str">
        <f>IF(VLOOKUP(Table1[[#This Row],[pID]],FIFAdata5626[],9,FALSE)="playing","In the squad","Not selected")</f>
        <v>In the squad</v>
      </c>
      <c r="J1455" s="11" t="str">
        <f>VLOOKUP(Table1[[#This Row],[Team]],Table2[],10,)</f>
        <v>Pot 3</v>
      </c>
      <c r="K1455" s="11" t="str">
        <f>VLOOKUP(Table1[[#This Row],[Team]],Table2[],11,)</f>
        <v>Group K</v>
      </c>
      <c r="L1455" s="1"/>
      <c r="M1455" s="36">
        <v>0.34</v>
      </c>
      <c r="N1455" s="37">
        <v>7.0000000000000007E-2</v>
      </c>
      <c r="O1455" s="37">
        <v>0.03</v>
      </c>
      <c r="P1455" s="37">
        <v>0.01</v>
      </c>
      <c r="Q1455" s="38">
        <v>0.01</v>
      </c>
      <c r="R1455" s="39" t="b">
        <v>0</v>
      </c>
      <c r="S1455" s="11"/>
      <c r="T1455" s="44"/>
    </row>
    <row r="1456" spans="1:20" ht="20.100000000000001" customHeight="1" x14ac:dyDescent="0.25">
      <c r="A1456" s="11">
        <v>1297</v>
      </c>
      <c r="B1456" t="s">
        <v>1082</v>
      </c>
      <c r="C1456" s="21" t="str">
        <f>VLOOKUP(Table1[[#This Row],[pID]],FIFAdata5626[],5,)</f>
        <v>Khojiakbar Alijonov</v>
      </c>
      <c r="D1456" s="11" t="e" cm="1" vm="89">
        <f t="array" aca="1" ref="D1456" ca="1">_xlfn.FIELDVALUE(Table1[[#This Row],[Team]],"image")</f>
        <v>#VALUE!</v>
      </c>
      <c r="E1456" s="21" t="e" vm="90">
        <v>#VALUE!</v>
      </c>
      <c r="F1456" s="11" t="str">
        <f>VLOOKUP(Table1[[#This Row],[pID]],FIFAdata5626[],7,FALSE)</f>
        <v>DEF</v>
      </c>
      <c r="G1456" s="23">
        <v>60</v>
      </c>
      <c r="H1456" s="11">
        <f>VLOOKUP(Table1[[#This Row],[pID]],FIFAdata5626[],8,FALSE)</f>
        <v>3.6</v>
      </c>
      <c r="I1456" s="28" t="str">
        <f>IF(VLOOKUP(Table1[[#This Row],[pID]],FIFAdata5626[],9,FALSE)="playing","In the squad","Not selected")</f>
        <v>In the squad</v>
      </c>
      <c r="J1456" s="11" t="str">
        <f>VLOOKUP(Table1[[#This Row],[Team]],Table2[],10,)</f>
        <v>Pot 3</v>
      </c>
      <c r="K1456" s="11" t="str">
        <f>VLOOKUP(Table1[[#This Row],[Team]],Table2[],11,)</f>
        <v>Group K</v>
      </c>
      <c r="L1456" s="1"/>
      <c r="M1456" s="36">
        <v>0.34</v>
      </c>
      <c r="N1456" s="37">
        <v>7.0000000000000007E-2</v>
      </c>
      <c r="O1456" s="37">
        <v>0.03</v>
      </c>
      <c r="P1456" s="37">
        <v>0.01</v>
      </c>
      <c r="Q1456" s="38">
        <v>0.01</v>
      </c>
      <c r="R1456" s="39" t="b">
        <v>0</v>
      </c>
      <c r="S1456" s="11"/>
      <c r="T1456" s="44"/>
    </row>
    <row r="1457" spans="1:20" ht="20.100000000000001" hidden="1" customHeight="1" x14ac:dyDescent="0.25">
      <c r="A1457">
        <v>2045</v>
      </c>
      <c r="C1457" t="str">
        <f>VLOOKUP(Table1[[#This Row],[pID]],FIFAdata5626[],5,)</f>
        <v>Abdelatif Ramdane</v>
      </c>
      <c r="D1457" s="11" t="e" cm="1" vm="1">
        <f t="array" aca="1" ref="D1457" ca="1">_xlfn.FIELDVALUE(Table1[[#This Row],[Team]],"image")</f>
        <v>#VALUE!</v>
      </c>
      <c r="E1457" t="e" vm="2">
        <v>#VALUE!</v>
      </c>
      <c r="F1457" t="str">
        <f>VLOOKUP(Table1[[#This Row],[pID]],FIFAdata5626[],7,FALSE)</f>
        <v>GK</v>
      </c>
      <c r="G1457" s="8">
        <v>80</v>
      </c>
      <c r="H1457">
        <f>VLOOKUP(Table1[[#This Row],[pID]],FIFAdata5626[],8,FALSE)</f>
        <v>4</v>
      </c>
      <c r="I1457" s="14" t="str">
        <f>IF(VLOOKUP(Table1[[#This Row],[pID]],FIFAdata5626[],9,FALSE)="playing","In the squad","Not selected")</f>
        <v>Not selected</v>
      </c>
      <c r="J1457" t="str">
        <f>VLOOKUP(Table1[[#This Row],[Team]],Table2[],10,)</f>
        <v>Pot 3</v>
      </c>
      <c r="K1457" t="str">
        <f>VLOOKUP(Table1[[#This Row],[Team]],Table2[],11,)</f>
        <v>Group J</v>
      </c>
      <c r="L1457" s="1"/>
      <c r="M1457" s="17">
        <v>0.69</v>
      </c>
      <c r="N1457" s="9">
        <v>0.21</v>
      </c>
      <c r="O1457" s="9">
        <v>0.06</v>
      </c>
      <c r="P1457" s="9">
        <v>0.04</v>
      </c>
      <c r="Q1457" s="16">
        <v>0.01</v>
      </c>
      <c r="R1457" s="18" t="b">
        <v>0</v>
      </c>
      <c r="T1457" s="13"/>
    </row>
    <row r="1458" spans="1:20" ht="20.100000000000001" customHeight="1" x14ac:dyDescent="0.25">
      <c r="A1458" s="11">
        <v>1300</v>
      </c>
      <c r="B1458" t="s">
        <v>1083</v>
      </c>
      <c r="C1458" s="21" t="str">
        <f>VLOOKUP(Table1[[#This Row],[pID]],FIFAdata5626[],5,)</f>
        <v>Umar Eshmurodov</v>
      </c>
      <c r="D1458" s="11" t="e" cm="1" vm="89">
        <f t="array" aca="1" ref="D1458" ca="1">_xlfn.FIELDVALUE(Table1[[#This Row],[Team]],"image")</f>
        <v>#VALUE!</v>
      </c>
      <c r="E1458" s="21" t="e" vm="90">
        <v>#VALUE!</v>
      </c>
      <c r="F1458" s="11" t="str">
        <f>VLOOKUP(Table1[[#This Row],[pID]],FIFAdata5626[],7,FALSE)</f>
        <v>DEF</v>
      </c>
      <c r="G1458" s="23">
        <v>58.333333333333336</v>
      </c>
      <c r="H1458" s="11">
        <f>VLOOKUP(Table1[[#This Row],[pID]],FIFAdata5626[],8,FALSE)</f>
        <v>3.5</v>
      </c>
      <c r="I1458" s="28" t="str">
        <f>IF(VLOOKUP(Table1[[#This Row],[pID]],FIFAdata5626[],9,FALSE)="playing","In the squad","Not selected")</f>
        <v>In the squad</v>
      </c>
      <c r="J1458" s="11" t="str">
        <f>VLOOKUP(Table1[[#This Row],[Team]],Table2[],10,)</f>
        <v>Pot 3</v>
      </c>
      <c r="K1458" s="11" t="str">
        <f>VLOOKUP(Table1[[#This Row],[Team]],Table2[],11,)</f>
        <v>Group K</v>
      </c>
      <c r="L1458" s="1"/>
      <c r="M1458" s="36">
        <v>0.34</v>
      </c>
      <c r="N1458" s="37">
        <v>7.0000000000000007E-2</v>
      </c>
      <c r="O1458" s="37">
        <v>0.03</v>
      </c>
      <c r="P1458" s="37">
        <v>0.01</v>
      </c>
      <c r="Q1458" s="38">
        <v>0.01</v>
      </c>
      <c r="R1458" s="39" t="b">
        <v>0</v>
      </c>
      <c r="S1458" s="11"/>
      <c r="T1458" s="44"/>
    </row>
    <row r="1459" spans="1:20" ht="20.100000000000001" customHeight="1" x14ac:dyDescent="0.25">
      <c r="A1459" s="11">
        <v>1302</v>
      </c>
      <c r="B1459" t="s">
        <v>1084</v>
      </c>
      <c r="C1459" s="21" t="str">
        <f>VLOOKUP(Table1[[#This Row],[pID]],FIFAdata5626[],5,)</f>
        <v>Avazbek O'lmasaliev</v>
      </c>
      <c r="D1459" s="11" t="e" cm="1" vm="89">
        <f t="array" aca="1" ref="D1459" ca="1">_xlfn.FIELDVALUE(Table1[[#This Row],[Team]],"image")</f>
        <v>#VALUE!</v>
      </c>
      <c r="E1459" s="21" t="e" vm="90">
        <v>#VALUE!</v>
      </c>
      <c r="F1459" s="11" t="str">
        <f>VLOOKUP(Table1[[#This Row],[pID]],FIFAdata5626[],7,FALSE)</f>
        <v>DEF</v>
      </c>
      <c r="G1459" s="23">
        <v>58.333333333333336</v>
      </c>
      <c r="H1459" s="11">
        <f>VLOOKUP(Table1[[#This Row],[pID]],FIFAdata5626[],8,FALSE)</f>
        <v>3.5</v>
      </c>
      <c r="I1459" s="28" t="str">
        <f>IF(VLOOKUP(Table1[[#This Row],[pID]],FIFAdata5626[],9,FALSE)="playing","In the squad","Not selected")</f>
        <v>In the squad</v>
      </c>
      <c r="J1459" s="11" t="str">
        <f>VLOOKUP(Table1[[#This Row],[Team]],Table2[],10,)</f>
        <v>Pot 3</v>
      </c>
      <c r="K1459" s="11" t="str">
        <f>VLOOKUP(Table1[[#This Row],[Team]],Table2[],11,)</f>
        <v>Group K</v>
      </c>
      <c r="L1459" s="1"/>
      <c r="M1459" s="36">
        <v>0.34</v>
      </c>
      <c r="N1459" s="37">
        <v>7.0000000000000007E-2</v>
      </c>
      <c r="O1459" s="37">
        <v>0.03</v>
      </c>
      <c r="P1459" s="37">
        <v>0.01</v>
      </c>
      <c r="Q1459" s="38">
        <v>0.01</v>
      </c>
      <c r="R1459" s="39" t="b">
        <v>0</v>
      </c>
      <c r="S1459" s="11"/>
      <c r="T1459" s="44"/>
    </row>
    <row r="1460" spans="1:20" ht="20.100000000000001" customHeight="1" x14ac:dyDescent="0.25">
      <c r="A1460" s="11">
        <v>1303</v>
      </c>
      <c r="B1460" t="s">
        <v>1085</v>
      </c>
      <c r="C1460" s="21" t="str">
        <f>VLOOKUP(Table1[[#This Row],[pID]],FIFAdata5626[],5,)</f>
        <v>Bekhruz Karimov</v>
      </c>
      <c r="D1460" s="11" t="e" cm="1" vm="89">
        <f t="array" aca="1" ref="D1460" ca="1">_xlfn.FIELDVALUE(Table1[[#This Row],[Team]],"image")</f>
        <v>#VALUE!</v>
      </c>
      <c r="E1460" s="21" t="e" vm="90">
        <v>#VALUE!</v>
      </c>
      <c r="F1460" s="11" t="str">
        <f>VLOOKUP(Table1[[#This Row],[pID]],FIFAdata5626[],7,FALSE)</f>
        <v>DEF</v>
      </c>
      <c r="G1460" s="23">
        <v>58.333333333333336</v>
      </c>
      <c r="H1460" s="11">
        <f>VLOOKUP(Table1[[#This Row],[pID]],FIFAdata5626[],8,FALSE)</f>
        <v>3.5</v>
      </c>
      <c r="I1460" s="28" t="str">
        <f>IF(VLOOKUP(Table1[[#This Row],[pID]],FIFAdata5626[],9,FALSE)="playing","In the squad","Not selected")</f>
        <v>In the squad</v>
      </c>
      <c r="J1460" s="11" t="str">
        <f>VLOOKUP(Table1[[#This Row],[Team]],Table2[],10,)</f>
        <v>Pot 3</v>
      </c>
      <c r="K1460" s="11" t="str">
        <f>VLOOKUP(Table1[[#This Row],[Team]],Table2[],11,)</f>
        <v>Group K</v>
      </c>
      <c r="L1460" s="1"/>
      <c r="M1460" s="36">
        <v>0.34</v>
      </c>
      <c r="N1460" s="37">
        <v>7.0000000000000007E-2</v>
      </c>
      <c r="O1460" s="37">
        <v>0.03</v>
      </c>
      <c r="P1460" s="37">
        <v>0.01</v>
      </c>
      <c r="Q1460" s="38">
        <v>0.01</v>
      </c>
      <c r="R1460" s="39" t="b">
        <v>0</v>
      </c>
      <c r="S1460" s="11"/>
      <c r="T1460" s="44"/>
    </row>
    <row r="1461" spans="1:20" ht="20.100000000000001" customHeight="1" x14ac:dyDescent="0.25">
      <c r="A1461" s="11">
        <v>1305</v>
      </c>
      <c r="B1461" t="s">
        <v>1086</v>
      </c>
      <c r="C1461" s="21" t="str">
        <f>VLOOKUP(Table1[[#This Row],[pID]],FIFAdata5626[],5,)</f>
        <v>Jakhongir Urozov</v>
      </c>
      <c r="D1461" s="11" t="e" cm="1" vm="89">
        <f t="array" aca="1" ref="D1461" ca="1">_xlfn.FIELDVALUE(Table1[[#This Row],[Team]],"image")</f>
        <v>#VALUE!</v>
      </c>
      <c r="E1461" s="21" t="e" vm="90">
        <v>#VALUE!</v>
      </c>
      <c r="F1461" s="11" t="str">
        <f>VLOOKUP(Table1[[#This Row],[pID]],FIFAdata5626[],7,FALSE)</f>
        <v>DEF</v>
      </c>
      <c r="G1461" s="23">
        <v>58.333333333333336</v>
      </c>
      <c r="H1461" s="11">
        <f>VLOOKUP(Table1[[#This Row],[pID]],FIFAdata5626[],8,FALSE)</f>
        <v>3.5</v>
      </c>
      <c r="I1461" s="28" t="str">
        <f>IF(VLOOKUP(Table1[[#This Row],[pID]],FIFAdata5626[],9,FALSE)="playing","In the squad","Not selected")</f>
        <v>In the squad</v>
      </c>
      <c r="J1461" s="11" t="str">
        <f>VLOOKUP(Table1[[#This Row],[Team]],Table2[],10,)</f>
        <v>Pot 3</v>
      </c>
      <c r="K1461" s="11" t="str">
        <f>VLOOKUP(Table1[[#This Row],[Team]],Table2[],11,)</f>
        <v>Group K</v>
      </c>
      <c r="L1461" s="1"/>
      <c r="M1461" s="36">
        <v>0.34</v>
      </c>
      <c r="N1461" s="37">
        <v>7.0000000000000007E-2</v>
      </c>
      <c r="O1461" s="37">
        <v>0.03</v>
      </c>
      <c r="P1461" s="37">
        <v>0.01</v>
      </c>
      <c r="Q1461" s="38">
        <v>0.01</v>
      </c>
      <c r="R1461" s="39" t="b">
        <v>0</v>
      </c>
      <c r="S1461" s="11"/>
      <c r="T1461" s="44"/>
    </row>
    <row r="1462" spans="1:20" ht="20.100000000000001" customHeight="1" x14ac:dyDescent="0.25">
      <c r="A1462" s="11">
        <v>1292</v>
      </c>
      <c r="B1462" t="s">
        <v>1077</v>
      </c>
      <c r="C1462" s="21" t="str">
        <f>VLOOKUP(Table1[[#This Row],[pID]],FIFAdata5626[],5,)</f>
        <v>Abbosbek Fayzullaev</v>
      </c>
      <c r="D1462" s="11" t="e" cm="1" vm="89">
        <f t="array" aca="1" ref="D1462" ca="1">_xlfn.FIELDVALUE(Table1[[#This Row],[Team]],"image")</f>
        <v>#VALUE!</v>
      </c>
      <c r="E1462" s="21" t="e" vm="90">
        <v>#VALUE!</v>
      </c>
      <c r="F1462" s="11" t="str">
        <f>VLOOKUP(Table1[[#This Row],[pID]],FIFAdata5626[],7,FALSE)</f>
        <v>MID</v>
      </c>
      <c r="G1462" s="23">
        <v>62</v>
      </c>
      <c r="H1462" s="11">
        <f>VLOOKUP(Table1[[#This Row],[pID]],FIFAdata5626[],8,FALSE)</f>
        <v>6.2</v>
      </c>
      <c r="I1462" s="28" t="str">
        <f>IF(VLOOKUP(Table1[[#This Row],[pID]],FIFAdata5626[],9,FALSE)="playing","In the squad","Not selected")</f>
        <v>In the squad</v>
      </c>
      <c r="J1462" s="11" t="str">
        <f>VLOOKUP(Table1[[#This Row],[Team]],Table2[],10,)</f>
        <v>Pot 3</v>
      </c>
      <c r="K1462" s="11" t="str">
        <f>VLOOKUP(Table1[[#This Row],[Team]],Table2[],11,)</f>
        <v>Group K</v>
      </c>
      <c r="L1462" s="1"/>
      <c r="M1462" s="36">
        <v>0.34</v>
      </c>
      <c r="N1462" s="37">
        <v>7.0000000000000007E-2</v>
      </c>
      <c r="O1462" s="37">
        <v>0.03</v>
      </c>
      <c r="P1462" s="37">
        <v>0.01</v>
      </c>
      <c r="Q1462" s="38">
        <v>0.01</v>
      </c>
      <c r="R1462" s="39" t="b">
        <v>0</v>
      </c>
      <c r="S1462" s="11"/>
      <c r="T1462" s="44"/>
    </row>
    <row r="1463" spans="1:20" ht="20.100000000000001" customHeight="1" x14ac:dyDescent="0.25">
      <c r="A1463" s="11">
        <v>1291</v>
      </c>
      <c r="B1463" t="s">
        <v>1076</v>
      </c>
      <c r="C1463" s="21" t="str">
        <f>VLOOKUP(Table1[[#This Row],[pID]],FIFAdata5626[],5,)</f>
        <v>Jaloliddin Masharipov</v>
      </c>
      <c r="D1463" s="11" t="e" cm="1" vm="89">
        <f t="array" aca="1" ref="D1463" ca="1">_xlfn.FIELDVALUE(Table1[[#This Row],[Team]],"image")</f>
        <v>#VALUE!</v>
      </c>
      <c r="E1463" s="21" t="e" vm="90">
        <v>#VALUE!</v>
      </c>
      <c r="F1463" s="11" t="str">
        <f>VLOOKUP(Table1[[#This Row],[pID]],FIFAdata5626[],7,FALSE)</f>
        <v>MID</v>
      </c>
      <c r="G1463" s="23">
        <v>61</v>
      </c>
      <c r="H1463" s="11">
        <f>VLOOKUP(Table1[[#This Row],[pID]],FIFAdata5626[],8,FALSE)</f>
        <v>6.1</v>
      </c>
      <c r="I1463" s="28" t="str">
        <f>IF(VLOOKUP(Table1[[#This Row],[pID]],FIFAdata5626[],9,FALSE)="playing","In the squad","Not selected")</f>
        <v>In the squad</v>
      </c>
      <c r="J1463" s="11" t="str">
        <f>VLOOKUP(Table1[[#This Row],[Team]],Table2[],10,)</f>
        <v>Pot 3</v>
      </c>
      <c r="K1463" s="11" t="str">
        <f>VLOOKUP(Table1[[#This Row],[Team]],Table2[],11,)</f>
        <v>Group K</v>
      </c>
      <c r="L1463" s="1"/>
      <c r="M1463" s="36">
        <v>0.34</v>
      </c>
      <c r="N1463" s="37">
        <v>7.0000000000000007E-2</v>
      </c>
      <c r="O1463" s="37">
        <v>0.03</v>
      </c>
      <c r="P1463" s="37">
        <v>0.01</v>
      </c>
      <c r="Q1463" s="38">
        <v>0.01</v>
      </c>
      <c r="R1463" s="39" t="b">
        <v>0</v>
      </c>
      <c r="S1463" s="11"/>
      <c r="T1463" s="44"/>
    </row>
    <row r="1464" spans="1:20" ht="20.100000000000001" customHeight="1" x14ac:dyDescent="0.25">
      <c r="A1464" s="11">
        <v>1290</v>
      </c>
      <c r="B1464" t="s">
        <v>1075</v>
      </c>
      <c r="C1464" s="21" t="str">
        <f>VLOOKUP(Table1[[#This Row],[pID]],FIFAdata5626[],5,)</f>
        <v>Jamshid Iskanderov</v>
      </c>
      <c r="D1464" s="11" t="e" cm="1" vm="89">
        <f t="array" aca="1" ref="D1464" ca="1">_xlfn.FIELDVALUE(Table1[[#This Row],[Team]],"image")</f>
        <v>#VALUE!</v>
      </c>
      <c r="E1464" s="21" t="e" vm="90">
        <v>#VALUE!</v>
      </c>
      <c r="F1464" s="11" t="str">
        <f>VLOOKUP(Table1[[#This Row],[pID]],FIFAdata5626[],7,FALSE)</f>
        <v>MID</v>
      </c>
      <c r="G1464" s="23">
        <v>57.000000000000007</v>
      </c>
      <c r="H1464" s="11">
        <f>VLOOKUP(Table1[[#This Row],[pID]],FIFAdata5626[],8,FALSE)</f>
        <v>5.7</v>
      </c>
      <c r="I1464" s="28" t="str">
        <f>IF(VLOOKUP(Table1[[#This Row],[pID]],FIFAdata5626[],9,FALSE)="playing","In the squad","Not selected")</f>
        <v>In the squad</v>
      </c>
      <c r="J1464" s="11" t="str">
        <f>VLOOKUP(Table1[[#This Row],[Team]],Table2[],10,)</f>
        <v>Pot 3</v>
      </c>
      <c r="K1464" s="11" t="str">
        <f>VLOOKUP(Table1[[#This Row],[Team]],Table2[],11,)</f>
        <v>Group K</v>
      </c>
      <c r="L1464" s="1"/>
      <c r="M1464" s="36">
        <v>0.34</v>
      </c>
      <c r="N1464" s="37">
        <v>7.0000000000000007E-2</v>
      </c>
      <c r="O1464" s="37">
        <v>0.03</v>
      </c>
      <c r="P1464" s="37">
        <v>0.01</v>
      </c>
      <c r="Q1464" s="38">
        <v>0.01</v>
      </c>
      <c r="R1464" s="39" t="b">
        <v>0</v>
      </c>
      <c r="S1464" s="11"/>
      <c r="T1464" s="44"/>
    </row>
    <row r="1465" spans="1:20" ht="20.100000000000001" customHeight="1" x14ac:dyDescent="0.25">
      <c r="A1465" s="11">
        <v>1289</v>
      </c>
      <c r="B1465" t="s">
        <v>1074</v>
      </c>
      <c r="C1465" s="21" t="str">
        <f>VLOOKUP(Table1[[#This Row],[pID]],FIFAdata5626[],5,)</f>
        <v>Oston Urunov</v>
      </c>
      <c r="D1465" s="11" t="e" cm="1" vm="89">
        <f t="array" aca="1" ref="D1465" ca="1">_xlfn.FIELDVALUE(Table1[[#This Row],[Team]],"image")</f>
        <v>#VALUE!</v>
      </c>
      <c r="E1465" s="21" t="e" vm="90">
        <v>#VALUE!</v>
      </c>
      <c r="F1465" s="11" t="str">
        <f>VLOOKUP(Table1[[#This Row],[pID]],FIFAdata5626[],7,FALSE)</f>
        <v>MID</v>
      </c>
      <c r="G1465" s="23">
        <v>55.999999999999993</v>
      </c>
      <c r="H1465" s="11">
        <f>VLOOKUP(Table1[[#This Row],[pID]],FIFAdata5626[],8,FALSE)</f>
        <v>5.6</v>
      </c>
      <c r="I1465" s="28" t="str">
        <f>IF(VLOOKUP(Table1[[#This Row],[pID]],FIFAdata5626[],9,FALSE)="playing","In the squad","Not selected")</f>
        <v>In the squad</v>
      </c>
      <c r="J1465" s="11" t="str">
        <f>VLOOKUP(Table1[[#This Row],[Team]],Table2[],10,)</f>
        <v>Pot 3</v>
      </c>
      <c r="K1465" s="11" t="str">
        <f>VLOOKUP(Table1[[#This Row],[Team]],Table2[],11,)</f>
        <v>Group K</v>
      </c>
      <c r="L1465" s="1"/>
      <c r="M1465" s="36">
        <v>0.34</v>
      </c>
      <c r="N1465" s="37">
        <v>7.0000000000000007E-2</v>
      </c>
      <c r="O1465" s="37">
        <v>0.03</v>
      </c>
      <c r="P1465" s="37">
        <v>0.01</v>
      </c>
      <c r="Q1465" s="38">
        <v>0.01</v>
      </c>
      <c r="R1465" s="39" t="b">
        <v>0</v>
      </c>
      <c r="S1465" s="11"/>
      <c r="T1465" s="44"/>
    </row>
    <row r="1466" spans="1:20" ht="20.100000000000001" hidden="1" customHeight="1" x14ac:dyDescent="0.25">
      <c r="A1466">
        <v>2054</v>
      </c>
      <c r="C1466" t="str">
        <f>VLOOKUP(Table1[[#This Row],[pID]],FIFAdata5626[],5,)</f>
        <v>Jonas Urbig</v>
      </c>
      <c r="D1466" s="11" t="e" cm="1" vm="23">
        <f t="array" aca="1" ref="D1466" ca="1">_xlfn.FIELDVALUE(Table1[[#This Row],[Team]],"image")</f>
        <v>#VALUE!</v>
      </c>
      <c r="E1466" t="e" vm="24">
        <v>#VALUE!</v>
      </c>
      <c r="F1466" t="str">
        <f>VLOOKUP(Table1[[#This Row],[pID]],FIFAdata5626[],7,FALSE)</f>
        <v>GK</v>
      </c>
      <c r="G1466" s="8">
        <v>80</v>
      </c>
      <c r="H1466">
        <f>VLOOKUP(Table1[[#This Row],[pID]],FIFAdata5626[],8,FALSE)</f>
        <v>4</v>
      </c>
      <c r="I1466" s="14" t="str">
        <f>IF(VLOOKUP(Table1[[#This Row],[pID]],FIFAdata5626[],9,FALSE)="playing","In the squad","Not selected")</f>
        <v>Not selected</v>
      </c>
      <c r="J1466" t="str">
        <f>VLOOKUP(Table1[[#This Row],[Team]],Table2[],10,)</f>
        <v>Pot 1</v>
      </c>
      <c r="K1466" t="str">
        <f>VLOOKUP(Table1[[#This Row],[Team]],Table2[],11,)</f>
        <v>Group E</v>
      </c>
      <c r="L1466" s="1"/>
      <c r="M1466" s="17">
        <v>0.97</v>
      </c>
      <c r="N1466" s="9">
        <v>0.67</v>
      </c>
      <c r="O1466" s="9">
        <v>0.36</v>
      </c>
      <c r="P1466" s="9">
        <v>0.21</v>
      </c>
      <c r="Q1466" s="16">
        <v>0.1</v>
      </c>
      <c r="R1466" s="18" t="b">
        <v>0</v>
      </c>
      <c r="T1466" s="13"/>
    </row>
    <row r="1467" spans="1:20" ht="20.100000000000001" hidden="1" customHeight="1" x14ac:dyDescent="0.25">
      <c r="A1467">
        <v>2055</v>
      </c>
      <c r="C1467" t="str">
        <f>VLOOKUP(Table1[[#This Row],[pID]],FIFAdata5626[],5,)</f>
        <v>JD Gunn</v>
      </c>
      <c r="D1467" s="11" t="e" cm="1" vm="75">
        <f t="array" aca="1" ref="D1467" ca="1">_xlfn.FIELDVALUE(Table1[[#This Row],[Team]],"image")</f>
        <v>#VALUE!</v>
      </c>
      <c r="E1467" t="e" vm="76">
        <v>#VALUE!</v>
      </c>
      <c r="F1467" t="str">
        <f>VLOOKUP(Table1[[#This Row],[pID]],FIFAdata5626[],7,FALSE)</f>
        <v>GK</v>
      </c>
      <c r="G1467" s="8">
        <v>80</v>
      </c>
      <c r="H1467">
        <f>VLOOKUP(Table1[[#This Row],[pID]],FIFAdata5626[],8,FALSE)</f>
        <v>4</v>
      </c>
      <c r="I1467" s="14" t="str">
        <f>IF(VLOOKUP(Table1[[#This Row],[pID]],FIFAdata5626[],9,FALSE)="playing","In the squad","Not selected")</f>
        <v>Not selected</v>
      </c>
      <c r="J1467" t="str">
        <f>VLOOKUP(Table1[[#This Row],[Team]],Table2[],10,)</f>
        <v>Pot 3</v>
      </c>
      <c r="K1467" t="str">
        <f>VLOOKUP(Table1[[#This Row],[Team]],Table2[],11,)</f>
        <v>Group L</v>
      </c>
      <c r="L1467" s="1"/>
      <c r="M1467" s="17">
        <v>0.28999999999999998</v>
      </c>
      <c r="N1467" s="9">
        <v>0.08</v>
      </c>
      <c r="O1467" s="9">
        <v>0.04</v>
      </c>
      <c r="P1467" s="9">
        <v>0.02</v>
      </c>
      <c r="Q1467" s="16">
        <v>0.01</v>
      </c>
      <c r="R1467" s="18" t="b">
        <v>0</v>
      </c>
      <c r="T1467" s="13"/>
    </row>
    <row r="1468" spans="1:20" ht="20.100000000000001" hidden="1" customHeight="1" x14ac:dyDescent="0.25">
      <c r="A1468">
        <v>2056</v>
      </c>
      <c r="C1468" t="str">
        <f>VLOOKUP(Table1[[#This Row],[pID]],FIFAdata5626[],5,)</f>
        <v>Iván Anderson</v>
      </c>
      <c r="D1468" s="11" t="e" cm="1" vm="75">
        <f t="array" aca="1" ref="D1468" ca="1">_xlfn.FIELDVALUE(Table1[[#This Row],[Team]],"image")</f>
        <v>#VALUE!</v>
      </c>
      <c r="E1468" t="e" vm="76">
        <v>#VALUE!</v>
      </c>
      <c r="F1468" t="str">
        <f>VLOOKUP(Table1[[#This Row],[pID]],FIFAdata5626[],7,FALSE)</f>
        <v>DEF</v>
      </c>
      <c r="G1468" s="8">
        <v>66.666666666666657</v>
      </c>
      <c r="H1468">
        <f>VLOOKUP(Table1[[#This Row],[pID]],FIFAdata5626[],8,FALSE)</f>
        <v>4</v>
      </c>
      <c r="I1468" s="14" t="str">
        <f>IF(VLOOKUP(Table1[[#This Row],[pID]],FIFAdata5626[],9,FALSE)="playing","In the squad","Not selected")</f>
        <v>Not selected</v>
      </c>
      <c r="J1468" t="str">
        <f>VLOOKUP(Table1[[#This Row],[Team]],Table2[],10,)</f>
        <v>Pot 3</v>
      </c>
      <c r="K1468" t="str">
        <f>VLOOKUP(Table1[[#This Row],[Team]],Table2[],11,)</f>
        <v>Group L</v>
      </c>
      <c r="L1468" s="1"/>
      <c r="M1468" s="17">
        <v>0.28999999999999998</v>
      </c>
      <c r="N1468" s="9">
        <v>0.08</v>
      </c>
      <c r="O1468" s="9">
        <v>0.04</v>
      </c>
      <c r="P1468" s="9">
        <v>0.02</v>
      </c>
      <c r="Q1468" s="16">
        <v>0.01</v>
      </c>
      <c r="R1468" s="18" t="b">
        <v>0</v>
      </c>
      <c r="T1468" s="13"/>
    </row>
    <row r="1469" spans="1:20" ht="20.100000000000001" hidden="1" customHeight="1" x14ac:dyDescent="0.25">
      <c r="A1469">
        <v>2057</v>
      </c>
      <c r="C1469" t="str">
        <f>VLOOKUP(Table1[[#This Row],[pID]],FIFAdata5626[],5,)</f>
        <v>José Murillo</v>
      </c>
      <c r="D1469" s="11" t="e" cm="1" vm="75">
        <f t="array" aca="1" ref="D1469" ca="1">_xlfn.FIELDVALUE(Table1[[#This Row],[Team]],"image")</f>
        <v>#VALUE!</v>
      </c>
      <c r="E1469" t="e" vm="76">
        <v>#VALUE!</v>
      </c>
      <c r="F1469" t="str">
        <f>VLOOKUP(Table1[[#This Row],[pID]],FIFAdata5626[],7,FALSE)</f>
        <v>DEF</v>
      </c>
      <c r="G1469" s="8">
        <v>71.666666666666671</v>
      </c>
      <c r="H1469">
        <f>VLOOKUP(Table1[[#This Row],[pID]],FIFAdata5626[],8,FALSE)</f>
        <v>4.3</v>
      </c>
      <c r="I1469" s="14" t="str">
        <f>IF(VLOOKUP(Table1[[#This Row],[pID]],FIFAdata5626[],9,FALSE)="playing","In the squad","Not selected")</f>
        <v>Not selected</v>
      </c>
      <c r="J1469" t="str">
        <f>VLOOKUP(Table1[[#This Row],[Team]],Table2[],10,)</f>
        <v>Pot 3</v>
      </c>
      <c r="K1469" t="str">
        <f>VLOOKUP(Table1[[#This Row],[Team]],Table2[],11,)</f>
        <v>Group L</v>
      </c>
      <c r="L1469" s="1"/>
      <c r="M1469" s="17">
        <v>0.28999999999999998</v>
      </c>
      <c r="N1469" s="9">
        <v>0.08</v>
      </c>
      <c r="O1469" s="9">
        <v>0.04</v>
      </c>
      <c r="P1469" s="9">
        <v>0.02</v>
      </c>
      <c r="Q1469" s="16">
        <v>0.01</v>
      </c>
      <c r="R1469" s="18" t="b">
        <v>0</v>
      </c>
      <c r="T1469" s="13"/>
    </row>
    <row r="1470" spans="1:20" ht="20.100000000000001" hidden="1" customHeight="1" x14ac:dyDescent="0.25">
      <c r="A1470">
        <v>2058</v>
      </c>
      <c r="C1470" t="str">
        <f>VLOOKUP(Table1[[#This Row],[pID]],FIFAdata5626[],5,)</f>
        <v>Víctor Griffith</v>
      </c>
      <c r="D1470" s="11" t="e" cm="1" vm="75">
        <f t="array" aca="1" ref="D1470" ca="1">_xlfn.FIELDVALUE(Table1[[#This Row],[Team]],"image")</f>
        <v>#VALUE!</v>
      </c>
      <c r="E1470" t="e" vm="76">
        <v>#VALUE!</v>
      </c>
      <c r="F1470" t="str">
        <f>VLOOKUP(Table1[[#This Row],[pID]],FIFAdata5626[],7,FALSE)</f>
        <v>MID</v>
      </c>
      <c r="G1470" s="8">
        <v>53</v>
      </c>
      <c r="H1470">
        <f>VLOOKUP(Table1[[#This Row],[pID]],FIFAdata5626[],8,FALSE)</f>
        <v>5.3</v>
      </c>
      <c r="I1470" s="14" t="str">
        <f>IF(VLOOKUP(Table1[[#This Row],[pID]],FIFAdata5626[],9,FALSE)="playing","In the squad","Not selected")</f>
        <v>Not selected</v>
      </c>
      <c r="J1470" t="str">
        <f>VLOOKUP(Table1[[#This Row],[Team]],Table2[],10,)</f>
        <v>Pot 3</v>
      </c>
      <c r="K1470" t="str">
        <f>VLOOKUP(Table1[[#This Row],[Team]],Table2[],11,)</f>
        <v>Group L</v>
      </c>
      <c r="L1470" s="1"/>
      <c r="M1470" s="17">
        <v>0.28999999999999998</v>
      </c>
      <c r="N1470" s="9">
        <v>0.08</v>
      </c>
      <c r="O1470" s="9">
        <v>0.04</v>
      </c>
      <c r="P1470" s="9">
        <v>0.02</v>
      </c>
      <c r="Q1470" s="16">
        <v>0.01</v>
      </c>
      <c r="R1470" s="18" t="b">
        <v>0</v>
      </c>
      <c r="T1470" s="13"/>
    </row>
    <row r="1471" spans="1:20" ht="20.100000000000001" hidden="1" customHeight="1" x14ac:dyDescent="0.25">
      <c r="A1471">
        <v>2059</v>
      </c>
      <c r="C1471" t="str">
        <f>VLOOKUP(Table1[[#This Row],[pID]],FIFAdata5626[],5,)</f>
        <v>Abdulrahman Al Sanbi</v>
      </c>
      <c r="D1471" s="11" t="e" cm="1" vm="85">
        <f t="array" aca="1" ref="D1471" ca="1">_xlfn.FIELDVALUE(Table1[[#This Row],[Team]],"image")</f>
        <v>#VALUE!</v>
      </c>
      <c r="E1471" t="e" vm="86">
        <v>#VALUE!</v>
      </c>
      <c r="F1471" t="str">
        <f>VLOOKUP(Table1[[#This Row],[pID]],FIFAdata5626[],7,FALSE)</f>
        <v>GK</v>
      </c>
      <c r="G1471" s="8">
        <v>80</v>
      </c>
      <c r="H1471">
        <f>VLOOKUP(Table1[[#This Row],[pID]],FIFAdata5626[],8,FALSE)</f>
        <v>4</v>
      </c>
      <c r="I1471" s="14" t="str">
        <f>IF(VLOOKUP(Table1[[#This Row],[pID]],FIFAdata5626[],9,FALSE)="playing","In the squad","Not selected")</f>
        <v>Not selected</v>
      </c>
      <c r="J1471" t="str">
        <f>VLOOKUP(Table1[[#This Row],[Team]],Table2[],10,)</f>
        <v>Pot 3</v>
      </c>
      <c r="K1471" t="str">
        <f>VLOOKUP(Table1[[#This Row],[Team]],Table2[],11,)</f>
        <v>Group H</v>
      </c>
      <c r="L1471" s="1"/>
      <c r="M1471" s="17">
        <v>0.36</v>
      </c>
      <c r="N1471" s="9">
        <v>0.1</v>
      </c>
      <c r="O1471" s="9">
        <v>0.04</v>
      </c>
      <c r="P1471" s="9">
        <v>0.02</v>
      </c>
      <c r="Q1471" s="16">
        <v>0.01</v>
      </c>
      <c r="R1471" s="18" t="b">
        <v>0</v>
      </c>
      <c r="T1471" s="13"/>
    </row>
    <row r="1472" spans="1:20" ht="20.100000000000001" customHeight="1" x14ac:dyDescent="0.25">
      <c r="A1472" s="11">
        <v>1287</v>
      </c>
      <c r="B1472" t="s">
        <v>1072</v>
      </c>
      <c r="C1472" s="21" t="str">
        <f>VLOOKUP(Table1[[#This Row],[pID]],FIFAdata5626[],5,)</f>
        <v>Aziz G'aniev</v>
      </c>
      <c r="D1472" s="11" t="e" cm="1" vm="89">
        <f t="array" aca="1" ref="D1472" ca="1">_xlfn.FIELDVALUE(Table1[[#This Row],[Team]],"image")</f>
        <v>#VALUE!</v>
      </c>
      <c r="E1472" s="21" t="e" vm="90">
        <v>#VALUE!</v>
      </c>
      <c r="F1472" s="11" t="str">
        <f>VLOOKUP(Table1[[#This Row],[pID]],FIFAdata5626[],7,FALSE)</f>
        <v>MID</v>
      </c>
      <c r="G1472" s="23">
        <v>53</v>
      </c>
      <c r="H1472" s="11">
        <f>VLOOKUP(Table1[[#This Row],[pID]],FIFAdata5626[],8,FALSE)</f>
        <v>5.3</v>
      </c>
      <c r="I1472" s="28" t="str">
        <f>IF(VLOOKUP(Table1[[#This Row],[pID]],FIFAdata5626[],9,FALSE)="playing","In the squad","Not selected")</f>
        <v>In the squad</v>
      </c>
      <c r="J1472" s="11" t="str">
        <f>VLOOKUP(Table1[[#This Row],[Team]],Table2[],10,)</f>
        <v>Pot 3</v>
      </c>
      <c r="K1472" s="11" t="str">
        <f>VLOOKUP(Table1[[#This Row],[Team]],Table2[],11,)</f>
        <v>Group K</v>
      </c>
      <c r="L1472" s="1"/>
      <c r="M1472" s="36">
        <v>0.34</v>
      </c>
      <c r="N1472" s="37">
        <v>7.0000000000000007E-2</v>
      </c>
      <c r="O1472" s="37">
        <v>0.03</v>
      </c>
      <c r="P1472" s="37">
        <v>0.01</v>
      </c>
      <c r="Q1472" s="38">
        <v>0.01</v>
      </c>
      <c r="R1472" s="39" t="b">
        <v>0</v>
      </c>
      <c r="S1472" s="11"/>
      <c r="T1472" s="44"/>
    </row>
    <row r="1473" spans="1:20" ht="20.100000000000001" hidden="1" customHeight="1" x14ac:dyDescent="0.25">
      <c r="A1473">
        <v>2061</v>
      </c>
      <c r="C1473" t="str">
        <f>VLOOKUP(Table1[[#This Row],[pID]],FIFAdata5626[],5,)</f>
        <v>Pape Sy</v>
      </c>
      <c r="D1473" s="11" t="e" cm="1" vm="39">
        <f t="array" aca="1" ref="D1473" ca="1">_xlfn.FIELDVALUE(Table1[[#This Row],[Team]],"image")</f>
        <v>#VALUE!</v>
      </c>
      <c r="E1473" t="e" vm="40">
        <v>#VALUE!</v>
      </c>
      <c r="F1473" t="str">
        <f>VLOOKUP(Table1[[#This Row],[pID]],FIFAdata5626[],7,FALSE)</f>
        <v>GK</v>
      </c>
      <c r="G1473" s="8">
        <v>76</v>
      </c>
      <c r="H1473">
        <f>VLOOKUP(Table1[[#This Row],[pID]],FIFAdata5626[],8,FALSE)</f>
        <v>3.8</v>
      </c>
      <c r="I1473" s="14" t="str">
        <f>IF(VLOOKUP(Table1[[#This Row],[pID]],FIFAdata5626[],9,FALSE)="playing","In the squad","Not selected")</f>
        <v>Not selected</v>
      </c>
      <c r="J1473" t="str">
        <f>VLOOKUP(Table1[[#This Row],[Team]],Table2[],10,)</f>
        <v>Pot 2</v>
      </c>
      <c r="K1473" t="str">
        <f>VLOOKUP(Table1[[#This Row],[Team]],Table2[],11,)</f>
        <v>Group I</v>
      </c>
      <c r="L1473" s="1"/>
      <c r="M1473" s="17">
        <v>0.72</v>
      </c>
      <c r="N1473" s="9">
        <v>0.3</v>
      </c>
      <c r="O1473" s="9">
        <v>0.14000000000000001</v>
      </c>
      <c r="P1473" s="9">
        <v>0.06</v>
      </c>
      <c r="Q1473" s="16">
        <v>0.02</v>
      </c>
      <c r="R1473" s="18" t="b">
        <v>0</v>
      </c>
      <c r="T1473" s="13"/>
    </row>
    <row r="1474" spans="1:20" ht="20.100000000000001" customHeight="1" x14ac:dyDescent="0.25">
      <c r="A1474" s="11">
        <v>1288</v>
      </c>
      <c r="B1474" t="s">
        <v>1073</v>
      </c>
      <c r="C1474" s="21" t="str">
        <f>VLOOKUP(Table1[[#This Row],[pID]],FIFAdata5626[],5,)</f>
        <v>Odiljon Hamrobekov</v>
      </c>
      <c r="D1474" s="11" t="e" cm="1" vm="89">
        <f t="array" aca="1" ref="D1474" ca="1">_xlfn.FIELDVALUE(Table1[[#This Row],[Team]],"image")</f>
        <v>#VALUE!</v>
      </c>
      <c r="E1474" s="21" t="e" vm="90">
        <v>#VALUE!</v>
      </c>
      <c r="F1474" s="11" t="str">
        <f>VLOOKUP(Table1[[#This Row],[pID]],FIFAdata5626[],7,FALSE)</f>
        <v>MID</v>
      </c>
      <c r="G1474" s="23">
        <v>53</v>
      </c>
      <c r="H1474" s="11">
        <f>VLOOKUP(Table1[[#This Row],[pID]],FIFAdata5626[],8,FALSE)</f>
        <v>5.3</v>
      </c>
      <c r="I1474" s="28" t="str">
        <f>IF(VLOOKUP(Table1[[#This Row],[pID]],FIFAdata5626[],9,FALSE)="playing","In the squad","Not selected")</f>
        <v>In the squad</v>
      </c>
      <c r="J1474" s="11" t="str">
        <f>VLOOKUP(Table1[[#This Row],[Team]],Table2[],10,)</f>
        <v>Pot 3</v>
      </c>
      <c r="K1474" s="11" t="str">
        <f>VLOOKUP(Table1[[#This Row],[Team]],Table2[],11,)</f>
        <v>Group K</v>
      </c>
      <c r="L1474" s="1"/>
      <c r="M1474" s="36">
        <v>0.34</v>
      </c>
      <c r="N1474" s="37">
        <v>7.0000000000000007E-2</v>
      </c>
      <c r="O1474" s="37">
        <v>0.03</v>
      </c>
      <c r="P1474" s="37">
        <v>0.01</v>
      </c>
      <c r="Q1474" s="38">
        <v>0.01</v>
      </c>
      <c r="R1474" s="39" t="b">
        <v>0</v>
      </c>
      <c r="S1474" s="11"/>
      <c r="T1474" s="44"/>
    </row>
    <row r="1475" spans="1:20" ht="20.100000000000001" customHeight="1" x14ac:dyDescent="0.25">
      <c r="A1475" s="11">
        <v>1286</v>
      </c>
      <c r="B1475" t="s">
        <v>1071</v>
      </c>
      <c r="C1475" s="21" t="str">
        <f>VLOOKUP(Table1[[#This Row],[pID]],FIFAdata5626[],5,)</f>
        <v>Dostonbek Khamdamov</v>
      </c>
      <c r="D1475" s="11" t="e" cm="1" vm="89">
        <f t="array" aca="1" ref="D1475" ca="1">_xlfn.FIELDVALUE(Table1[[#This Row],[Team]],"image")</f>
        <v>#VALUE!</v>
      </c>
      <c r="E1475" s="21" t="e" vm="90">
        <v>#VALUE!</v>
      </c>
      <c r="F1475" s="11" t="str">
        <f>VLOOKUP(Table1[[#This Row],[pID]],FIFAdata5626[],7,FALSE)</f>
        <v>MID</v>
      </c>
      <c r="G1475" s="23">
        <v>51</v>
      </c>
      <c r="H1475" s="11">
        <f>VLOOKUP(Table1[[#This Row],[pID]],FIFAdata5626[],8,FALSE)</f>
        <v>5.0999999999999996</v>
      </c>
      <c r="I1475" s="28" t="str">
        <f>IF(VLOOKUP(Table1[[#This Row],[pID]],FIFAdata5626[],9,FALSE)="playing","In the squad","Not selected")</f>
        <v>In the squad</v>
      </c>
      <c r="J1475" s="11" t="str">
        <f>VLOOKUP(Table1[[#This Row],[Team]],Table2[],10,)</f>
        <v>Pot 3</v>
      </c>
      <c r="K1475" s="11" t="str">
        <f>VLOOKUP(Table1[[#This Row],[Team]],Table2[],11,)</f>
        <v>Group K</v>
      </c>
      <c r="L1475" s="1"/>
      <c r="M1475" s="36">
        <v>0.34</v>
      </c>
      <c r="N1475" s="37">
        <v>7.0000000000000007E-2</v>
      </c>
      <c r="O1475" s="37">
        <v>0.03</v>
      </c>
      <c r="P1475" s="37">
        <v>0.01</v>
      </c>
      <c r="Q1475" s="38">
        <v>0.01</v>
      </c>
      <c r="R1475" s="39" t="b">
        <v>0</v>
      </c>
      <c r="S1475" s="11"/>
      <c r="T1475" s="44"/>
    </row>
    <row r="1476" spans="1:20" ht="20.100000000000001" customHeight="1" x14ac:dyDescent="0.25">
      <c r="A1476" s="11">
        <v>1284</v>
      </c>
      <c r="B1476" t="s">
        <v>1069</v>
      </c>
      <c r="C1476" s="21" t="str">
        <f>VLOOKUP(Table1[[#This Row],[pID]],FIFAdata5626[],5,)</f>
        <v>Otabek Shukurov</v>
      </c>
      <c r="D1476" s="11" t="e" cm="1" vm="89">
        <f t="array" aca="1" ref="D1476" ca="1">_xlfn.FIELDVALUE(Table1[[#This Row],[Team]],"image")</f>
        <v>#VALUE!</v>
      </c>
      <c r="E1476" s="21" t="e" vm="90">
        <v>#VALUE!</v>
      </c>
      <c r="F1476" s="11" t="str">
        <f>VLOOKUP(Table1[[#This Row],[pID]],FIFAdata5626[],7,FALSE)</f>
        <v>MID</v>
      </c>
      <c r="G1476" s="23">
        <v>50</v>
      </c>
      <c r="H1476" s="11">
        <f>VLOOKUP(Table1[[#This Row],[pID]],FIFAdata5626[],8,FALSE)</f>
        <v>5</v>
      </c>
      <c r="I1476" s="29" t="str">
        <f>IF(VLOOKUP(Table1[[#This Row],[pID]],FIFAdata5626[],9,FALSE)="playing","In the squad","Not selected")</f>
        <v>In the squad</v>
      </c>
      <c r="J1476" s="11" t="str">
        <f>VLOOKUP(Table1[[#This Row],[Team]],Table2[],10,)</f>
        <v>Pot 3</v>
      </c>
      <c r="K1476" s="11" t="str">
        <f>VLOOKUP(Table1[[#This Row],[Team]],Table2[],11,)</f>
        <v>Group K</v>
      </c>
      <c r="L1476" s="2"/>
      <c r="M1476" s="36">
        <v>0.34</v>
      </c>
      <c r="N1476" s="37">
        <v>7.0000000000000007E-2</v>
      </c>
      <c r="O1476" s="37">
        <v>0.03</v>
      </c>
      <c r="P1476" s="37">
        <v>0.01</v>
      </c>
      <c r="Q1476" s="38">
        <v>0.01</v>
      </c>
      <c r="R1476" s="39" t="b">
        <v>0</v>
      </c>
      <c r="S1476" s="11"/>
      <c r="T1476" s="44"/>
    </row>
    <row r="1477" spans="1:20" ht="20.100000000000001" customHeight="1" x14ac:dyDescent="0.25">
      <c r="A1477" s="11">
        <v>1278</v>
      </c>
      <c r="B1477" t="s">
        <v>1065</v>
      </c>
      <c r="C1477" s="21" t="str">
        <f>VLOOKUP(Table1[[#This Row],[pID]],FIFAdata5626[],5,)</f>
        <v>Sherzod Esanov</v>
      </c>
      <c r="D1477" s="11" t="e" cm="1" vm="89">
        <f t="array" aca="1" ref="D1477" ca="1">_xlfn.FIELDVALUE(Table1[[#This Row],[Team]],"image")</f>
        <v>#VALUE!</v>
      </c>
      <c r="E1477" s="21" t="e" vm="90">
        <v>#VALUE!</v>
      </c>
      <c r="F1477" s="11" t="str">
        <f>VLOOKUP(Table1[[#This Row],[pID]],FIFAdata5626[],7,FALSE)</f>
        <v>MID</v>
      </c>
      <c r="G1477" s="23">
        <v>47</v>
      </c>
      <c r="H1477" s="11">
        <f>VLOOKUP(Table1[[#This Row],[pID]],FIFAdata5626[],8,FALSE)</f>
        <v>4.7</v>
      </c>
      <c r="I1477" s="28" t="str">
        <f>IF(VLOOKUP(Table1[[#This Row],[pID]],FIFAdata5626[],9,FALSE)="playing","In the squad","Not selected")</f>
        <v>In the squad</v>
      </c>
      <c r="J1477" s="11" t="str">
        <f>VLOOKUP(Table1[[#This Row],[Team]],Table2[],10,)</f>
        <v>Pot 3</v>
      </c>
      <c r="K1477" s="11" t="str">
        <f>VLOOKUP(Table1[[#This Row],[Team]],Table2[],11,)</f>
        <v>Group K</v>
      </c>
      <c r="L1477" s="1"/>
      <c r="M1477" s="36">
        <v>0.34</v>
      </c>
      <c r="N1477" s="37">
        <v>7.0000000000000007E-2</v>
      </c>
      <c r="O1477" s="37">
        <v>0.03</v>
      </c>
      <c r="P1477" s="37">
        <v>0.01</v>
      </c>
      <c r="Q1477" s="38">
        <v>0.01</v>
      </c>
      <c r="R1477" s="39" t="b">
        <v>0</v>
      </c>
      <c r="S1477" s="11"/>
      <c r="T1477" s="44"/>
    </row>
    <row r="1478" spans="1:20" ht="20.100000000000001" customHeight="1" x14ac:dyDescent="0.25">
      <c r="A1478" s="11">
        <v>1282</v>
      </c>
      <c r="B1478" t="s">
        <v>1068</v>
      </c>
      <c r="C1478" s="21" t="str">
        <f>VLOOKUP(Table1[[#This Row],[pID]],FIFAdata5626[],5,)</f>
        <v>Akmal Mozgovoy</v>
      </c>
      <c r="D1478" s="11" t="e" cm="1" vm="89">
        <f t="array" aca="1" ref="D1478" ca="1">_xlfn.FIELDVALUE(Table1[[#This Row],[Team]],"image")</f>
        <v>#VALUE!</v>
      </c>
      <c r="E1478" s="21" t="e" vm="90">
        <v>#VALUE!</v>
      </c>
      <c r="F1478" s="11" t="str">
        <f>VLOOKUP(Table1[[#This Row],[pID]],FIFAdata5626[],7,FALSE)</f>
        <v>MID</v>
      </c>
      <c r="G1478" s="23">
        <v>47</v>
      </c>
      <c r="H1478" s="11">
        <f>VLOOKUP(Table1[[#This Row],[pID]],FIFAdata5626[],8,FALSE)</f>
        <v>4.7</v>
      </c>
      <c r="I1478" s="28" t="str">
        <f>IF(VLOOKUP(Table1[[#This Row],[pID]],FIFAdata5626[],9,FALSE)="playing","In the squad","Not selected")</f>
        <v>In the squad</v>
      </c>
      <c r="J1478" s="11" t="str">
        <f>VLOOKUP(Table1[[#This Row],[Team]],Table2[],10,)</f>
        <v>Pot 3</v>
      </c>
      <c r="K1478" s="11" t="str">
        <f>VLOOKUP(Table1[[#This Row],[Team]],Table2[],11,)</f>
        <v>Group K</v>
      </c>
      <c r="L1478" s="1"/>
      <c r="M1478" s="36">
        <v>0.34</v>
      </c>
      <c r="N1478" s="37">
        <v>7.0000000000000007E-2</v>
      </c>
      <c r="O1478" s="37">
        <v>0.03</v>
      </c>
      <c r="P1478" s="37">
        <v>0.01</v>
      </c>
      <c r="Q1478" s="38">
        <v>0.01</v>
      </c>
      <c r="R1478" s="39" t="b">
        <v>0</v>
      </c>
      <c r="S1478" s="11"/>
      <c r="T1478" s="44"/>
    </row>
    <row r="1479" spans="1:20" ht="20.100000000000001" customHeight="1" x14ac:dyDescent="0.25">
      <c r="A1479" s="11">
        <v>1275</v>
      </c>
      <c r="B1479" t="s">
        <v>1064</v>
      </c>
      <c r="C1479" s="21" t="str">
        <f>VLOOKUP(Table1[[#This Row],[pID]],FIFAdata5626[],5,)</f>
        <v>Abdulla Abdullaev</v>
      </c>
      <c r="D1479" s="11" t="e" cm="1" vm="89">
        <f t="array" aca="1" ref="D1479" ca="1">_xlfn.FIELDVALUE(Table1[[#This Row],[Team]],"image")</f>
        <v>#VALUE!</v>
      </c>
      <c r="E1479" s="21" t="e" vm="90">
        <v>#VALUE!</v>
      </c>
      <c r="F1479" s="11" t="str">
        <f>VLOOKUP(Table1[[#This Row],[pID]],FIFAdata5626[],7,FALSE)</f>
        <v>MID</v>
      </c>
      <c r="G1479" s="23">
        <v>42.000000000000007</v>
      </c>
      <c r="H1479" s="11">
        <f>VLOOKUP(Table1[[#This Row],[pID]],FIFAdata5626[],8,FALSE)</f>
        <v>4.2</v>
      </c>
      <c r="I1479" s="28" t="str">
        <f>IF(VLOOKUP(Table1[[#This Row],[pID]],FIFAdata5626[],9,FALSE)="playing","In the squad","Not selected")</f>
        <v>In the squad</v>
      </c>
      <c r="J1479" s="11" t="str">
        <f>VLOOKUP(Table1[[#This Row],[Team]],Table2[],10,)</f>
        <v>Pot 3</v>
      </c>
      <c r="K1479" s="11" t="str">
        <f>VLOOKUP(Table1[[#This Row],[Team]],Table2[],11,)</f>
        <v>Group K</v>
      </c>
      <c r="L1479" s="1"/>
      <c r="M1479" s="36">
        <v>0.34</v>
      </c>
      <c r="N1479" s="37">
        <v>7.0000000000000007E-2</v>
      </c>
      <c r="O1479" s="37">
        <v>0.03</v>
      </c>
      <c r="P1479" s="37">
        <v>0.01</v>
      </c>
      <c r="Q1479" s="38">
        <v>0.01</v>
      </c>
      <c r="R1479" s="39" t="b">
        <v>0</v>
      </c>
      <c r="S1479" s="11"/>
      <c r="T1479" s="44"/>
    </row>
    <row r="1480" spans="1:20" ht="20.100000000000001" customHeight="1" x14ac:dyDescent="0.25">
      <c r="A1480" s="11">
        <v>1306</v>
      </c>
      <c r="B1480" t="s">
        <v>1087</v>
      </c>
      <c r="C1480" s="21" t="str">
        <f>VLOOKUP(Table1[[#This Row],[pID]],FIFAdata5626[],5,)</f>
        <v>Eldor Shomurodov</v>
      </c>
      <c r="D1480" s="11" t="e" cm="1" vm="89">
        <f t="array" aca="1" ref="D1480" ca="1">_xlfn.FIELDVALUE(Table1[[#This Row],[Team]],"image")</f>
        <v>#VALUE!</v>
      </c>
      <c r="E1480" s="21" t="e" vm="90">
        <v>#VALUE!</v>
      </c>
      <c r="F1480" s="11" t="str">
        <f>VLOOKUP(Table1[[#This Row],[pID]],FIFAdata5626[],7,FALSE)</f>
        <v>FWD</v>
      </c>
      <c r="G1480" s="23">
        <v>61.904761904761905</v>
      </c>
      <c r="H1480" s="11">
        <f>VLOOKUP(Table1[[#This Row],[pID]],FIFAdata5626[],8,FALSE)</f>
        <v>6.5</v>
      </c>
      <c r="I1480" s="28" t="str">
        <f>IF(VLOOKUP(Table1[[#This Row],[pID]],FIFAdata5626[],9,FALSE)="playing","In the squad","Not selected")</f>
        <v>In the squad</v>
      </c>
      <c r="J1480" s="11" t="str">
        <f>VLOOKUP(Table1[[#This Row],[Team]],Table2[],10,)</f>
        <v>Pot 3</v>
      </c>
      <c r="K1480" s="11" t="str">
        <f>VLOOKUP(Table1[[#This Row],[Team]],Table2[],11,)</f>
        <v>Group K</v>
      </c>
      <c r="L1480" s="1"/>
      <c r="M1480" s="36">
        <v>0.34</v>
      </c>
      <c r="N1480" s="37">
        <v>7.0000000000000007E-2</v>
      </c>
      <c r="O1480" s="37">
        <v>0.03</v>
      </c>
      <c r="P1480" s="37">
        <v>0.01</v>
      </c>
      <c r="Q1480" s="38">
        <v>0.01</v>
      </c>
      <c r="R1480" s="39" t="b">
        <v>0</v>
      </c>
      <c r="S1480" s="11"/>
      <c r="T1480" s="44"/>
    </row>
    <row r="1481" spans="1:20" ht="20.100000000000001" customHeight="1" x14ac:dyDescent="0.25">
      <c r="A1481" s="11">
        <v>1307</v>
      </c>
      <c r="B1481" t="s">
        <v>1088</v>
      </c>
      <c r="C1481" s="21" t="str">
        <f>VLOOKUP(Table1[[#This Row],[pID]],FIFAdata5626[],5,)</f>
        <v>Igor Sergeev</v>
      </c>
      <c r="D1481" s="11" t="e" cm="1" vm="89">
        <f t="array" aca="1" ref="D1481" ca="1">_xlfn.FIELDVALUE(Table1[[#This Row],[Team]],"image")</f>
        <v>#VALUE!</v>
      </c>
      <c r="E1481" s="21" t="e" vm="90">
        <v>#VALUE!</v>
      </c>
      <c r="F1481" s="11" t="str">
        <f>VLOOKUP(Table1[[#This Row],[pID]],FIFAdata5626[],7,FALSE)</f>
        <v>FWD</v>
      </c>
      <c r="G1481" s="23">
        <v>58.095238095238088</v>
      </c>
      <c r="H1481" s="11">
        <f>VLOOKUP(Table1[[#This Row],[pID]],FIFAdata5626[],8,FALSE)</f>
        <v>6.1</v>
      </c>
      <c r="I1481" s="28" t="str">
        <f>IF(VLOOKUP(Table1[[#This Row],[pID]],FIFAdata5626[],9,FALSE)="playing","In the squad","Not selected")</f>
        <v>In the squad</v>
      </c>
      <c r="J1481" s="11" t="str">
        <f>VLOOKUP(Table1[[#This Row],[Team]],Table2[],10,)</f>
        <v>Pot 3</v>
      </c>
      <c r="K1481" s="11" t="str">
        <f>VLOOKUP(Table1[[#This Row],[Team]],Table2[],11,)</f>
        <v>Group K</v>
      </c>
      <c r="L1481" s="1"/>
      <c r="M1481" s="36">
        <v>0.34</v>
      </c>
      <c r="N1481" s="37">
        <v>7.0000000000000007E-2</v>
      </c>
      <c r="O1481" s="37">
        <v>0.03</v>
      </c>
      <c r="P1481" s="37">
        <v>0.01</v>
      </c>
      <c r="Q1481" s="38">
        <v>0.01</v>
      </c>
      <c r="R1481" s="39" t="b">
        <v>0</v>
      </c>
      <c r="S1481" s="11"/>
      <c r="T1481" s="44"/>
    </row>
    <row r="1482" spans="1:20" ht="20.100000000000001" customHeight="1" thickBot="1" x14ac:dyDescent="0.3">
      <c r="A1482" s="20">
        <v>1310</v>
      </c>
      <c r="B1482" t="s">
        <v>1090</v>
      </c>
      <c r="C1482" s="22" t="str">
        <f>VLOOKUP(Table1[[#This Row],[pID]],FIFAdata5626[],5,)</f>
        <v>Azizbek Amanov</v>
      </c>
      <c r="D1482" s="20" t="e" cm="1" vm="89">
        <f t="array" aca="1" ref="D1482" ca="1">_xlfn.FIELDVALUE(Table1[[#This Row],[Team]],"image")</f>
        <v>#VALUE!</v>
      </c>
      <c r="E1482" s="22" t="e" vm="90">
        <v>#VALUE!</v>
      </c>
      <c r="F1482" s="20" t="str">
        <f>VLOOKUP(Table1[[#This Row],[pID]],FIFAdata5626[],7,FALSE)</f>
        <v>FWD</v>
      </c>
      <c r="G1482" s="24">
        <v>46.666666666666664</v>
      </c>
      <c r="H1482" s="20">
        <f>VLOOKUP(Table1[[#This Row],[pID]],FIFAdata5626[],8,FALSE)</f>
        <v>4.9000000000000004</v>
      </c>
      <c r="I1482" s="30" t="str">
        <f>IF(VLOOKUP(Table1[[#This Row],[pID]],FIFAdata5626[],9,FALSE)="playing","In the squad","Not selected")</f>
        <v>In the squad</v>
      </c>
      <c r="J1482" s="20" t="str">
        <f>VLOOKUP(Table1[[#This Row],[Team]],Table2[],10,)</f>
        <v>Pot 3</v>
      </c>
      <c r="K1482" s="20" t="str">
        <f>VLOOKUP(Table1[[#This Row],[Team]],Table2[],11,)</f>
        <v>Group K</v>
      </c>
      <c r="L1482" s="1"/>
      <c r="M1482" s="40">
        <v>0.34</v>
      </c>
      <c r="N1482" s="41">
        <v>7.0000000000000007E-2</v>
      </c>
      <c r="O1482" s="41">
        <v>0.03</v>
      </c>
      <c r="P1482" s="41">
        <v>0.01</v>
      </c>
      <c r="Q1482" s="42">
        <v>0.01</v>
      </c>
      <c r="R1482" s="43" t="b">
        <v>0</v>
      </c>
      <c r="S1482" s="20"/>
      <c r="T1482" s="45"/>
    </row>
    <row r="1483" spans="1:20" ht="20.100000000000001" hidden="1" customHeight="1" x14ac:dyDescent="0.25">
      <c r="A1483">
        <v>2071</v>
      </c>
      <c r="B1483" t="s">
        <v>4248</v>
      </c>
      <c r="C1483" t="str">
        <f>VLOOKUP(Table1[[#This Row],[pID]],FIFAdata5626[],5,)</f>
        <v>Sebastian Nanasi</v>
      </c>
      <c r="D1483" s="11" t="e" cm="1" vm="93">
        <f t="array" aca="1" ref="D1483" ca="1">_xlfn.FIELDVALUE(Table1[[#This Row],[Team]],"image")</f>
        <v>#VALUE!</v>
      </c>
      <c r="E1483" t="e" vm="94">
        <v>#VALUE!</v>
      </c>
      <c r="F1483" t="str">
        <f>VLOOKUP(Table1[[#This Row],[pID]],FIFAdata5626[],7,FALSE)</f>
        <v>MID</v>
      </c>
      <c r="G1483" s="8">
        <v>53</v>
      </c>
      <c r="H1483">
        <f>VLOOKUP(Table1[[#This Row],[pID]],FIFAdata5626[],8,FALSE)</f>
        <v>5.3</v>
      </c>
      <c r="I1483" s="1" t="str">
        <f>IF(VLOOKUP(Table1[[#This Row],[pID]],FIFAdata5626[],9,FALSE)="playing","In the squad","Not selected")</f>
        <v>Not selected</v>
      </c>
      <c r="J1483" t="str">
        <f>VLOOKUP(Table1[[#This Row],[Team]],Table2[],10,)</f>
        <v>Pot 4</v>
      </c>
      <c r="K1483" t="str">
        <f>VLOOKUP(Table1[[#This Row],[Team]],Table2[],11,)</f>
        <v>Group F</v>
      </c>
      <c r="L1483" s="1"/>
      <c r="M1483" s="9">
        <v>0.64</v>
      </c>
      <c r="N1483" s="9">
        <v>0.24</v>
      </c>
      <c r="O1483" s="9">
        <v>0.09</v>
      </c>
      <c r="P1483" s="9">
        <v>0.04</v>
      </c>
      <c r="Q1483" s="9">
        <v>0.01</v>
      </c>
      <c r="R1483" s="3" t="b">
        <v>0</v>
      </c>
    </row>
  </sheetData>
  <mergeCells count="4">
    <mergeCell ref="A1:I1"/>
    <mergeCell ref="J1:K1"/>
    <mergeCell ref="M1:Q1"/>
    <mergeCell ref="R1:T1"/>
  </mergeCells>
  <conditionalFormatting sqref="G3:G1483">
    <cfRule type="colorScale" priority="1">
      <colorScale>
        <cfvo type="min"/>
        <cfvo type="num" val="62"/>
        <cfvo type="max"/>
        <color rgb="FFF8696B"/>
        <color rgb="FFFFEB84"/>
        <color rgb="FF63BE7B"/>
      </colorScale>
    </cfRule>
  </conditionalFormatting>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AA99-0D1B-E54E-97CD-9D8FD6DDC96D}">
  <dimension ref="A1:L49"/>
  <sheetViews>
    <sheetView topLeftCell="A12" zoomScale="99" workbookViewId="0">
      <selection activeCell="O11" sqref="O11"/>
    </sheetView>
  </sheetViews>
  <sheetFormatPr defaultColWidth="11" defaultRowHeight="15.75" x14ac:dyDescent="0.25"/>
  <cols>
    <col min="1" max="1" width="20.625" bestFit="1" customWidth="1"/>
    <col min="2" max="2" width="12" style="11" customWidth="1"/>
    <col min="3" max="3" width="10.625" bestFit="1" customWidth="1"/>
    <col min="4" max="4" width="39.625" bestFit="1" customWidth="1"/>
    <col min="5" max="5" width="14" bestFit="1" customWidth="1"/>
    <col min="6" max="6" width="13" bestFit="1" customWidth="1"/>
    <col min="7" max="7" width="11.625" bestFit="1" customWidth="1"/>
    <col min="8" max="8" width="11" customWidth="1"/>
    <col min="9" max="9" width="52" bestFit="1" customWidth="1"/>
    <col min="10" max="10" width="6.5" bestFit="1" customWidth="1"/>
  </cols>
  <sheetData>
    <row r="1" spans="1:12" x14ac:dyDescent="0.25">
      <c r="A1" t="s">
        <v>2</v>
      </c>
      <c r="B1" s="11" t="s">
        <v>4249</v>
      </c>
      <c r="C1" t="s">
        <v>1560</v>
      </c>
      <c r="D1" t="s">
        <v>1540</v>
      </c>
      <c r="E1" t="s">
        <v>1541</v>
      </c>
      <c r="F1" t="s">
        <v>1542</v>
      </c>
      <c r="G1" t="s">
        <v>1543</v>
      </c>
      <c r="H1" t="s">
        <v>1544</v>
      </c>
      <c r="I1" t="s">
        <v>1545</v>
      </c>
      <c r="J1" t="s">
        <v>1546</v>
      </c>
      <c r="K1" t="s">
        <v>4233</v>
      </c>
      <c r="L1" t="s">
        <v>1550</v>
      </c>
    </row>
    <row r="2" spans="1:12" x14ac:dyDescent="0.25">
      <c r="A2" t="e" vm="2">
        <v>#VALUE!</v>
      </c>
      <c r="B2" s="11" t="e" cm="1" vm="1">
        <f t="array" aca="1" ref="B2" ca="1">_xlfn.FIELDVALUE(Table2[[#This Row],[Team]],"image")</f>
        <v>#VALUE!</v>
      </c>
      <c r="C2">
        <v>1</v>
      </c>
      <c r="D2" t="s">
        <v>1483</v>
      </c>
      <c r="E2" s="4">
        <v>45939</v>
      </c>
      <c r="F2">
        <v>5</v>
      </c>
      <c r="G2">
        <v>2014</v>
      </c>
      <c r="H2">
        <v>1</v>
      </c>
      <c r="I2" t="s">
        <v>1484</v>
      </c>
      <c r="J2" t="s">
        <v>4256</v>
      </c>
      <c r="K2" t="s">
        <v>4245</v>
      </c>
      <c r="L2">
        <f>COUNTIFS(Table1[Team],Table2[[#This Row],[Team]],Table1[Status],"In the squad")</f>
        <v>26</v>
      </c>
    </row>
    <row r="3" spans="1:12" x14ac:dyDescent="0.25">
      <c r="A3" t="e" vm="4">
        <v>#VALUE!</v>
      </c>
      <c r="B3" s="11" t="e" cm="1" vm="3">
        <f t="array" aca="1" ref="B3" ca="1">_xlfn.FIELDVALUE(Table2[[#This Row],[Team]],"image")</f>
        <v>#VALUE!</v>
      </c>
      <c r="C3">
        <v>2</v>
      </c>
      <c r="D3" t="s">
        <v>1463</v>
      </c>
      <c r="E3" s="4">
        <v>45741</v>
      </c>
      <c r="F3">
        <v>19</v>
      </c>
      <c r="G3">
        <v>2022</v>
      </c>
      <c r="H3">
        <v>14</v>
      </c>
      <c r="I3" t="s">
        <v>1535</v>
      </c>
      <c r="J3" t="s">
        <v>4257</v>
      </c>
      <c r="K3" t="s">
        <v>4245</v>
      </c>
      <c r="L3">
        <f>COUNTIFS(Table1[Team],Table2[[#This Row],[Team]],Table1[Status],"In the squad")</f>
        <v>26</v>
      </c>
    </row>
    <row r="4" spans="1:12" x14ac:dyDescent="0.25">
      <c r="A4" t="e" vm="6">
        <v>#VALUE!</v>
      </c>
      <c r="B4" s="11" t="e" cm="1" vm="5">
        <f t="array" aca="1" ref="B4" ca="1">_xlfn.FIELDVALUE(Table2[[#This Row],[Team]],"image")</f>
        <v>#VALUE!</v>
      </c>
      <c r="C4">
        <v>3</v>
      </c>
      <c r="D4" t="s">
        <v>1468</v>
      </c>
      <c r="E4" s="4">
        <v>45818</v>
      </c>
      <c r="F4">
        <v>7</v>
      </c>
      <c r="G4">
        <v>2022</v>
      </c>
      <c r="H4">
        <v>6</v>
      </c>
      <c r="I4" t="s">
        <v>1469</v>
      </c>
      <c r="J4" t="s">
        <v>4258</v>
      </c>
      <c r="K4" t="s">
        <v>4237</v>
      </c>
      <c r="L4">
        <f>COUNTIFS(Table1[Team],Table2[[#This Row],[Team]],Table1[Status],"In the squad")</f>
        <v>26</v>
      </c>
    </row>
    <row r="5" spans="1:12" x14ac:dyDescent="0.25">
      <c r="A5" t="e" vm="48">
        <v>#VALUE!</v>
      </c>
      <c r="B5" s="11" t="e" cm="1" vm="47">
        <f t="array" aca="1" ref="B5" ca="1">_xlfn.FIELDVALUE(Table2[[#This Row],[Team]],"image")</f>
        <v>#VALUE!</v>
      </c>
      <c r="C5">
        <v>4</v>
      </c>
      <c r="D5" t="s">
        <v>1515</v>
      </c>
      <c r="E5" s="4">
        <v>45979</v>
      </c>
      <c r="F5">
        <v>9</v>
      </c>
      <c r="G5">
        <v>1998</v>
      </c>
      <c r="H5">
        <v>1</v>
      </c>
      <c r="I5" t="s">
        <v>1516</v>
      </c>
      <c r="J5" t="s">
        <v>4258</v>
      </c>
      <c r="K5" t="s">
        <v>4245</v>
      </c>
      <c r="L5">
        <f>COUNTIFS(Table1[Team],Table2[[#This Row],[Team]],Table1[Status],"In the squad")</f>
        <v>26</v>
      </c>
    </row>
    <row r="6" spans="1:12" x14ac:dyDescent="0.25">
      <c r="A6" t="e" vm="8">
        <v>#VALUE!</v>
      </c>
      <c r="B6" s="11" t="e" cm="1" vm="7">
        <f t="array" aca="1" ref="B6" ca="1">_xlfn.FIELDVALUE(Table2[[#This Row],[Team]],"image")</f>
        <v>#VALUE!</v>
      </c>
      <c r="C6">
        <v>5</v>
      </c>
      <c r="D6" t="s">
        <v>1517</v>
      </c>
      <c r="E6" s="4">
        <v>45979</v>
      </c>
      <c r="F6">
        <v>15</v>
      </c>
      <c r="G6">
        <v>2022</v>
      </c>
      <c r="H6">
        <v>4</v>
      </c>
      <c r="I6" t="s">
        <v>1518</v>
      </c>
      <c r="J6" t="s">
        <v>4257</v>
      </c>
      <c r="K6" t="s">
        <v>4240</v>
      </c>
      <c r="L6">
        <f>COUNTIFS(Table1[Team],Table2[[#This Row],[Team]],Table1[Status],"In the squad")</f>
        <v>26</v>
      </c>
    </row>
    <row r="7" spans="1:12" x14ac:dyDescent="0.25">
      <c r="A7" t="e" vm="50">
        <v>#VALUE!</v>
      </c>
      <c r="B7" s="11" t="e" cm="1" vm="49">
        <f t="array" aca="1" ref="B7" ca="1">_xlfn.FIELDVALUE(Table2[[#This Row],[Team]],"image")</f>
        <v>#VALUE!</v>
      </c>
      <c r="C7">
        <v>6</v>
      </c>
      <c r="D7" t="s">
        <v>1524</v>
      </c>
      <c r="E7" s="4">
        <v>46112</v>
      </c>
      <c r="F7">
        <v>2</v>
      </c>
      <c r="G7">
        <v>2014</v>
      </c>
      <c r="H7">
        <v>1</v>
      </c>
      <c r="I7" t="s">
        <v>1525</v>
      </c>
      <c r="J7" t="s">
        <v>4259</v>
      </c>
      <c r="K7" t="s">
        <v>4235</v>
      </c>
      <c r="L7">
        <f>COUNTIFS(Table1[Team],Table2[[#This Row],[Team]],Table1[Status],"In the squad")</f>
        <v>26</v>
      </c>
    </row>
    <row r="8" spans="1:12" x14ac:dyDescent="0.25">
      <c r="A8" t="e" vm="10">
        <v>#VALUE!</v>
      </c>
      <c r="B8" s="11" t="e" cm="1" vm="9">
        <f t="array" aca="1" ref="B8" ca="1">_xlfn.FIELDVALUE(Table2[[#This Row],[Team]],"image")</f>
        <v>#VALUE!</v>
      </c>
      <c r="C8">
        <v>7</v>
      </c>
      <c r="D8" t="s">
        <v>1470</v>
      </c>
      <c r="E8" s="4">
        <v>45818</v>
      </c>
      <c r="F8">
        <v>23</v>
      </c>
      <c r="G8">
        <v>2022</v>
      </c>
      <c r="H8">
        <v>23</v>
      </c>
      <c r="I8" t="s">
        <v>1536</v>
      </c>
      <c r="J8" t="s">
        <v>4257</v>
      </c>
      <c r="K8" t="s">
        <v>4236</v>
      </c>
      <c r="L8">
        <f>COUNTIFS(Table1[Team],Table2[[#This Row],[Team]],Table1[Status],"In the squad")</f>
        <v>26</v>
      </c>
    </row>
    <row r="9" spans="1:12" x14ac:dyDescent="0.25">
      <c r="A9" t="e" vm="12">
        <v>#VALUE!</v>
      </c>
      <c r="B9" s="11" t="e" cm="1" vm="11">
        <f t="array" aca="1" ref="B9" ca="1">_xlfn.FIELDVALUE(Table2[[#This Row],[Team]],"image")</f>
        <v>#VALUE!</v>
      </c>
      <c r="C9">
        <v>9</v>
      </c>
      <c r="D9" t="s">
        <v>1453</v>
      </c>
      <c r="E9" s="4">
        <v>44971</v>
      </c>
      <c r="F9">
        <v>3</v>
      </c>
      <c r="G9">
        <v>2022</v>
      </c>
      <c r="H9">
        <v>2</v>
      </c>
      <c r="I9" t="s">
        <v>1454</v>
      </c>
      <c r="J9" t="s">
        <v>4257</v>
      </c>
      <c r="K9" t="s">
        <v>4235</v>
      </c>
      <c r="L9">
        <f>COUNTIFS(Table1[Team],Table2[[#This Row],[Team]],Table1[Status],"In the squad")</f>
        <v>26</v>
      </c>
    </row>
    <row r="10" spans="1:12" x14ac:dyDescent="0.25">
      <c r="A10" t="e" vm="52">
        <v>#VALUE!</v>
      </c>
      <c r="B10" s="11" t="e" cm="1" vm="51">
        <f t="array" aca="1" ref="B10" ca="1">_xlfn.FIELDVALUE(Table2[[#This Row],[Team]],"image")</f>
        <v>#VALUE!</v>
      </c>
      <c r="C10">
        <v>8</v>
      </c>
      <c r="D10" t="s">
        <v>1486</v>
      </c>
      <c r="E10" s="4">
        <v>45943</v>
      </c>
      <c r="F10">
        <v>1</v>
      </c>
      <c r="G10" t="s">
        <v>1547</v>
      </c>
      <c r="H10">
        <v>1</v>
      </c>
      <c r="I10" t="s">
        <v>1547</v>
      </c>
      <c r="J10" t="s">
        <v>4259</v>
      </c>
      <c r="K10" t="s">
        <v>4241</v>
      </c>
      <c r="L10">
        <f>COUNTIFS(Table1[Team],Table2[[#This Row],[Team]],Table1[Status],"In the squad")</f>
        <v>26</v>
      </c>
    </row>
    <row r="11" spans="1:12" x14ac:dyDescent="0.25">
      <c r="A11" t="e" vm="14">
        <v>#VALUE!</v>
      </c>
      <c r="B11" s="11" t="e" cm="1" vm="13">
        <f t="array" aca="1" ref="B11" ca="1">_xlfn.FIELDVALUE(Table2[[#This Row],[Team]],"image")</f>
        <v>#VALUE!</v>
      </c>
      <c r="C11">
        <v>10</v>
      </c>
      <c r="D11" t="s">
        <v>1476</v>
      </c>
      <c r="E11" s="4">
        <v>45904</v>
      </c>
      <c r="F11">
        <v>7</v>
      </c>
      <c r="G11">
        <v>2018</v>
      </c>
      <c r="H11">
        <v>1</v>
      </c>
      <c r="I11" t="s">
        <v>1477</v>
      </c>
      <c r="J11" t="s">
        <v>4258</v>
      </c>
      <c r="K11" t="s">
        <v>4243</v>
      </c>
      <c r="L11">
        <f>COUNTIFS(Table1[Team],Table2[[#This Row],[Team]],Table1[Status],"In the squad")</f>
        <v>26</v>
      </c>
    </row>
    <row r="12" spans="1:12" x14ac:dyDescent="0.25">
      <c r="A12" t="e" vm="16">
        <v>#VALUE!</v>
      </c>
      <c r="B12" s="11" t="e" cm="1" vm="15">
        <f t="array" aca="1" ref="B12" ca="1">_xlfn.FIELDVALUE(Table2[[#This Row],[Team]],"image")</f>
        <v>#VALUE!</v>
      </c>
      <c r="C12">
        <v>13</v>
      </c>
      <c r="D12" t="s">
        <v>1500</v>
      </c>
      <c r="E12" s="4">
        <v>45975</v>
      </c>
      <c r="F12">
        <v>7</v>
      </c>
      <c r="G12">
        <v>2022</v>
      </c>
      <c r="H12">
        <v>4</v>
      </c>
      <c r="I12" t="s">
        <v>1501</v>
      </c>
      <c r="J12" t="s">
        <v>4258</v>
      </c>
      <c r="K12" t="s">
        <v>4244</v>
      </c>
      <c r="L12">
        <f>COUNTIFS(Table1[Team],Table2[[#This Row],[Team]],Table1[Status],"In the squad")</f>
        <v>26</v>
      </c>
    </row>
    <row r="13" spans="1:12" x14ac:dyDescent="0.25">
      <c r="A13" t="e" vm="54">
        <v>#VALUE!</v>
      </c>
      <c r="B13" s="11" t="e" cm="1" vm="53">
        <f t="array" aca="1" ref="B13" ca="1">_xlfn.FIELDVALUE(Table2[[#This Row],[Team]],"image")</f>
        <v>#VALUE!</v>
      </c>
      <c r="C13">
        <v>14</v>
      </c>
      <c r="D13" t="s">
        <v>1521</v>
      </c>
      <c r="E13" s="4">
        <v>45979</v>
      </c>
      <c r="F13">
        <v>1</v>
      </c>
      <c r="G13" t="s">
        <v>1547</v>
      </c>
      <c r="H13">
        <v>1</v>
      </c>
      <c r="I13" t="s">
        <v>1547</v>
      </c>
      <c r="J13" t="s">
        <v>4259</v>
      </c>
      <c r="K13" t="s">
        <v>4238</v>
      </c>
      <c r="L13">
        <f>COUNTIFS(Table1[Team],Table2[[#This Row],[Team]],Table1[Status],"In the squad")</f>
        <v>26</v>
      </c>
    </row>
    <row r="14" spans="1:12" x14ac:dyDescent="0.25">
      <c r="A14" t="e" vm="18">
        <v>#VALUE!</v>
      </c>
      <c r="B14" s="11" t="e" cm="1" vm="17">
        <f t="array" aca="1" ref="B14" ca="1">_xlfn.FIELDVALUE(Table2[[#This Row],[Team]],"image")</f>
        <v>#VALUE!</v>
      </c>
      <c r="C14">
        <v>15</v>
      </c>
      <c r="D14" t="s">
        <v>1530</v>
      </c>
      <c r="E14" s="4">
        <v>46112</v>
      </c>
      <c r="F14">
        <v>10</v>
      </c>
      <c r="G14">
        <v>2006</v>
      </c>
      <c r="H14">
        <v>1</v>
      </c>
      <c r="I14" t="s">
        <v>1531</v>
      </c>
      <c r="J14" t="s">
        <v>4259</v>
      </c>
      <c r="K14" t="s">
        <v>4234</v>
      </c>
      <c r="L14">
        <f>COUNTIFS(Table1[Team],Table2[[#This Row],[Team]],Table1[Status],"In the squad")</f>
        <v>26</v>
      </c>
    </row>
    <row r="15" spans="1:12" x14ac:dyDescent="0.25">
      <c r="A15" t="e" vm="58">
        <v>#VALUE!</v>
      </c>
      <c r="B15" s="11" t="e" cm="1" vm="57">
        <f t="array" aca="1" ref="B15" ca="1">_xlfn.FIELDVALUE(Table2[[#This Row],[Team]],"image")</f>
        <v>#VALUE!</v>
      </c>
      <c r="C15">
        <v>11</v>
      </c>
      <c r="D15" t="s">
        <v>1532</v>
      </c>
      <c r="E15" s="4">
        <v>46112</v>
      </c>
      <c r="F15">
        <v>2</v>
      </c>
      <c r="G15">
        <v>1974</v>
      </c>
      <c r="H15">
        <v>1</v>
      </c>
      <c r="I15" t="s">
        <v>1523</v>
      </c>
      <c r="J15" t="s">
        <v>4259</v>
      </c>
      <c r="K15" t="s">
        <v>4243</v>
      </c>
      <c r="L15">
        <f>COUNTIFS(Table1[Team],Table2[[#This Row],[Team]],Table1[Status],"In the squad")</f>
        <v>26</v>
      </c>
    </row>
    <row r="16" spans="1:12" x14ac:dyDescent="0.25">
      <c r="A16" t="e" vm="56">
        <v>#VALUE!</v>
      </c>
      <c r="B16" s="11" t="e" cm="1" vm="55">
        <f t="array" aca="1" ref="B16" ca="1">_xlfn.FIELDVALUE(Table2[[#This Row],[Team]],"image")</f>
        <v>#VALUE!</v>
      </c>
      <c r="C16">
        <v>16</v>
      </c>
      <c r="D16" t="s">
        <v>1471</v>
      </c>
      <c r="E16" s="4">
        <v>45818</v>
      </c>
      <c r="F16">
        <v>5</v>
      </c>
      <c r="G16">
        <v>2022</v>
      </c>
      <c r="H16">
        <v>2</v>
      </c>
      <c r="I16" t="s">
        <v>1472</v>
      </c>
      <c r="J16" t="s">
        <v>4258</v>
      </c>
      <c r="K16" t="s">
        <v>4238</v>
      </c>
      <c r="L16">
        <f>COUNTIFS(Table1[Team],Table2[[#This Row],[Team]],Table1[Status],"In the squad")</f>
        <v>26</v>
      </c>
    </row>
    <row r="17" spans="1:12" x14ac:dyDescent="0.25">
      <c r="A17" t="e" vm="60">
        <v>#VALUE!</v>
      </c>
      <c r="B17" s="11" t="e" cm="1" vm="59">
        <f t="array" aca="1" ref="B17" ca="1">_xlfn.FIELDVALUE(Table2[[#This Row],[Team]],"image")</f>
        <v>#VALUE!</v>
      </c>
      <c r="C17">
        <v>17</v>
      </c>
      <c r="D17" t="s">
        <v>1482</v>
      </c>
      <c r="E17" s="4">
        <v>45938</v>
      </c>
      <c r="F17">
        <v>4</v>
      </c>
      <c r="G17">
        <v>2018</v>
      </c>
      <c r="H17">
        <v>1</v>
      </c>
      <c r="I17" t="s">
        <v>1551</v>
      </c>
      <c r="J17" t="s">
        <v>4256</v>
      </c>
      <c r="K17" t="s">
        <v>4240</v>
      </c>
      <c r="L17">
        <f>COUNTIFS(Table1[Team],Table2[[#This Row],[Team]],Table1[Status],"In the squad")</f>
        <v>26</v>
      </c>
    </row>
    <row r="18" spans="1:12" x14ac:dyDescent="0.25">
      <c r="A18" t="e" vm="20">
        <v>#VALUE!</v>
      </c>
      <c r="B18" s="11" t="e" cm="1" vm="19">
        <f t="array" aca="1" ref="B18" ca="1">_xlfn.FIELDVALUE(Table2[[#This Row],[Team]],"image")</f>
        <v>#VALUE!</v>
      </c>
      <c r="C18">
        <v>18</v>
      </c>
      <c r="D18" t="s">
        <v>1497</v>
      </c>
      <c r="E18" s="4">
        <v>45944</v>
      </c>
      <c r="F18">
        <v>17</v>
      </c>
      <c r="G18">
        <v>2022</v>
      </c>
      <c r="H18">
        <v>8</v>
      </c>
      <c r="I18" t="s">
        <v>1498</v>
      </c>
      <c r="J18" t="s">
        <v>4257</v>
      </c>
      <c r="K18" t="s">
        <v>4244</v>
      </c>
      <c r="L18">
        <f>COUNTIFS(Table1[Team],Table2[[#This Row],[Team]],Table1[Status],"In the squad")</f>
        <v>26</v>
      </c>
    </row>
    <row r="19" spans="1:12" x14ac:dyDescent="0.25">
      <c r="A19" t="e" vm="22">
        <v>#VALUE!</v>
      </c>
      <c r="B19" s="11" t="e" cm="1" vm="21">
        <f t="array" aca="1" ref="B19" ca="1">_xlfn.FIELDVALUE(Table2[[#This Row],[Team]],"image")</f>
        <v>#VALUE!</v>
      </c>
      <c r="C19">
        <v>19</v>
      </c>
      <c r="D19" t="s">
        <v>1499</v>
      </c>
      <c r="E19" s="4">
        <v>45974</v>
      </c>
      <c r="F19">
        <v>18</v>
      </c>
      <c r="G19">
        <v>2022</v>
      </c>
      <c r="H19">
        <v>8</v>
      </c>
      <c r="I19" t="s">
        <v>1537</v>
      </c>
      <c r="J19" t="s">
        <v>4257</v>
      </c>
      <c r="K19" t="s">
        <v>4242</v>
      </c>
      <c r="L19">
        <f>COUNTIFS(Table1[Team],Table2[[#This Row],[Team]],Table1[Status],"In the squad")</f>
        <v>26</v>
      </c>
    </row>
    <row r="20" spans="1:12" x14ac:dyDescent="0.25">
      <c r="A20" t="e" vm="24">
        <v>#VALUE!</v>
      </c>
      <c r="B20" s="11" t="e" cm="1" vm="23">
        <f t="array" aca="1" ref="B20" ca="1">_xlfn.FIELDVALUE(Table2[[#This Row],[Team]],"image")</f>
        <v>#VALUE!</v>
      </c>
      <c r="C20">
        <v>20</v>
      </c>
      <c r="D20" t="s">
        <v>1506</v>
      </c>
      <c r="E20" s="4">
        <v>45978</v>
      </c>
      <c r="F20">
        <v>21</v>
      </c>
      <c r="G20">
        <v>2022</v>
      </c>
      <c r="H20">
        <v>19</v>
      </c>
      <c r="I20" t="s">
        <v>1538</v>
      </c>
      <c r="J20" t="s">
        <v>4257</v>
      </c>
      <c r="K20" t="s">
        <v>4238</v>
      </c>
      <c r="L20">
        <f>COUNTIFS(Table1[Team],Table2[[#This Row],[Team]],Table1[Status],"In the squad")</f>
        <v>26</v>
      </c>
    </row>
    <row r="21" spans="1:12" x14ac:dyDescent="0.25">
      <c r="A21" t="e" vm="26">
        <v>#VALUE!</v>
      </c>
      <c r="B21" s="11" t="e" cm="1" vm="25">
        <f t="array" aca="1" ref="B21" ca="1">_xlfn.FIELDVALUE(Table2[[#This Row],[Team]],"image")</f>
        <v>#VALUE!</v>
      </c>
      <c r="C21">
        <v>21</v>
      </c>
      <c r="D21" t="s">
        <v>1485</v>
      </c>
      <c r="E21" s="4">
        <v>45942</v>
      </c>
      <c r="F21">
        <v>5</v>
      </c>
      <c r="G21">
        <v>2022</v>
      </c>
      <c r="H21">
        <v>2</v>
      </c>
      <c r="I21" t="s">
        <v>1474</v>
      </c>
      <c r="J21" t="s">
        <v>4259</v>
      </c>
      <c r="K21" t="s">
        <v>4244</v>
      </c>
      <c r="L21">
        <f>COUNTIFS(Table1[Team],Table2[[#This Row],[Team]],Table1[Status],"In the squad")</f>
        <v>26</v>
      </c>
    </row>
    <row r="22" spans="1:12" x14ac:dyDescent="0.25">
      <c r="A22" t="e" vm="68">
        <v>#VALUE!</v>
      </c>
      <c r="B22" s="11" t="e" cm="1" vm="67">
        <f t="array" aca="1" ref="B22" ca="1">_xlfn.FIELDVALUE(Table2[[#This Row],[Team]],"image")</f>
        <v>#VALUE!</v>
      </c>
      <c r="C22">
        <v>22</v>
      </c>
      <c r="D22" t="s">
        <v>1522</v>
      </c>
      <c r="E22" s="4">
        <v>45979</v>
      </c>
      <c r="F22">
        <v>2</v>
      </c>
      <c r="G22">
        <v>1974</v>
      </c>
      <c r="H22">
        <v>1</v>
      </c>
      <c r="I22" t="s">
        <v>1523</v>
      </c>
      <c r="J22" t="s">
        <v>4259</v>
      </c>
      <c r="K22" t="s">
        <v>4236</v>
      </c>
      <c r="L22">
        <f>COUNTIFS(Table1[Team],Table2[[#This Row],[Team]],Table1[Status],"In the squad")</f>
        <v>26</v>
      </c>
    </row>
    <row r="23" spans="1:12" x14ac:dyDescent="0.25">
      <c r="A23" t="e" vm="62">
        <v>#VALUE!</v>
      </c>
      <c r="B23" s="11" t="e" cm="1" vm="61">
        <f t="array" aca="1" ref="B23" ca="1">_xlfn.FIELDVALUE(Table2[[#This Row],[Team]],"image")</f>
        <v>#VALUE!</v>
      </c>
      <c r="C23">
        <v>23</v>
      </c>
      <c r="D23" t="s">
        <v>1461</v>
      </c>
      <c r="E23" s="4">
        <v>45741</v>
      </c>
      <c r="F23">
        <v>7</v>
      </c>
      <c r="G23">
        <v>2022</v>
      </c>
      <c r="H23">
        <v>4</v>
      </c>
      <c r="I23" t="s">
        <v>1462</v>
      </c>
      <c r="J23" t="s">
        <v>4258</v>
      </c>
      <c r="K23" t="s">
        <v>4240</v>
      </c>
      <c r="L23">
        <f>COUNTIFS(Table1[Team],Table2[[#This Row],[Team]],Table1[Status],"In the squad")</f>
        <v>26</v>
      </c>
    </row>
    <row r="24" spans="1:12" x14ac:dyDescent="0.25">
      <c r="A24" t="e" vm="64">
        <v>#VALUE!</v>
      </c>
      <c r="B24" s="11" t="e" cm="1" vm="63">
        <f t="array" aca="1" ref="B24" ca="1">_xlfn.FIELDVALUE(Table2[[#This Row],[Team]],"image")</f>
        <v>#VALUE!</v>
      </c>
      <c r="C24">
        <v>24</v>
      </c>
      <c r="D24" t="s">
        <v>1533</v>
      </c>
      <c r="E24" s="4">
        <v>46112</v>
      </c>
      <c r="F24">
        <v>2</v>
      </c>
      <c r="G24">
        <v>1986</v>
      </c>
      <c r="H24">
        <v>1</v>
      </c>
      <c r="I24" t="s">
        <v>1534</v>
      </c>
      <c r="J24" t="s">
        <v>4259</v>
      </c>
      <c r="K24" t="s">
        <v>4242</v>
      </c>
      <c r="L24">
        <f>COUNTIFS(Table1[Team],Table2[[#This Row],[Team]],Table1[Status],"In the squad")</f>
        <v>26</v>
      </c>
    </row>
    <row r="25" spans="1:12" x14ac:dyDescent="0.25">
      <c r="A25" t="e" vm="28">
        <v>#VALUE!</v>
      </c>
      <c r="B25" s="11" t="e" cm="1" vm="27">
        <f t="array" aca="1" ref="B25" ca="1">_xlfn.FIELDVALUE(Table2[[#This Row],[Team]],"image")</f>
        <v>#VALUE!</v>
      </c>
      <c r="C25">
        <v>12</v>
      </c>
      <c r="D25" t="s">
        <v>1495</v>
      </c>
      <c r="E25" s="4">
        <v>45944</v>
      </c>
      <c r="F25">
        <v>4</v>
      </c>
      <c r="G25">
        <v>2014</v>
      </c>
      <c r="H25">
        <v>1</v>
      </c>
      <c r="I25" t="s">
        <v>1496</v>
      </c>
      <c r="J25" t="s">
        <v>4256</v>
      </c>
      <c r="K25" t="s">
        <v>4238</v>
      </c>
      <c r="L25">
        <f>COUNTIFS(Table1[Team],Table2[[#This Row],[Team]],Table1[Status],"In the squad")</f>
        <v>26</v>
      </c>
    </row>
    <row r="26" spans="1:12" x14ac:dyDescent="0.25">
      <c r="A26" t="e" vm="74">
        <v>#VALUE!</v>
      </c>
      <c r="B26" s="11" t="e" cm="1" vm="73">
        <f t="array" aca="1" ref="B26" ca="1">_xlfn.FIELDVALUE(Table2[[#This Row],[Team]],"image")</f>
        <v>#VALUE!</v>
      </c>
      <c r="C26">
        <v>25</v>
      </c>
      <c r="D26" t="s">
        <v>1457</v>
      </c>
      <c r="E26" s="4">
        <v>45736</v>
      </c>
      <c r="F26">
        <v>8</v>
      </c>
      <c r="G26">
        <v>2022</v>
      </c>
      <c r="H26">
        <v>8</v>
      </c>
      <c r="I26" t="s">
        <v>1458</v>
      </c>
      <c r="J26" t="s">
        <v>4258</v>
      </c>
      <c r="K26" t="s">
        <v>4239</v>
      </c>
      <c r="L26">
        <f>COUNTIFS(Table1[Team],Table2[[#This Row],[Team]],Table1[Status],"In the squad")</f>
        <v>26</v>
      </c>
    </row>
    <row r="27" spans="1:12" x14ac:dyDescent="0.25">
      <c r="A27" t="e" vm="66">
        <v>#VALUE!</v>
      </c>
      <c r="B27" s="11" t="e" cm="1" vm="65">
        <f t="array" aca="1" ref="B27" ca="1">_xlfn.FIELDVALUE(Table2[[#This Row],[Team]],"image")</f>
        <v>#VALUE!</v>
      </c>
      <c r="C27">
        <v>26</v>
      </c>
      <c r="D27" t="s">
        <v>1465</v>
      </c>
      <c r="E27" s="4">
        <v>45813</v>
      </c>
      <c r="F27">
        <v>1</v>
      </c>
      <c r="G27" t="s">
        <v>1547</v>
      </c>
      <c r="H27">
        <v>1</v>
      </c>
      <c r="I27" t="s">
        <v>1547</v>
      </c>
      <c r="J27" t="s">
        <v>4259</v>
      </c>
      <c r="K27" t="s">
        <v>4245</v>
      </c>
      <c r="L27">
        <f>COUNTIFS(Table1[Team],Table2[[#This Row],[Team]],Table1[Status],"In the squad")</f>
        <v>26</v>
      </c>
    </row>
    <row r="28" spans="1:12" x14ac:dyDescent="0.25">
      <c r="A28" t="e" vm="72">
        <v>#VALUE!</v>
      </c>
      <c r="B28" s="11" t="e" cm="1" vm="71">
        <f t="array" aca="1" ref="B28" ca="1">_xlfn.FIELDVALUE(Table2[[#This Row],[Team]],"image")</f>
        <v>#VALUE!</v>
      </c>
      <c r="C28">
        <v>28</v>
      </c>
      <c r="D28" t="s">
        <v>1453</v>
      </c>
      <c r="E28" s="4">
        <v>44971</v>
      </c>
      <c r="F28">
        <v>18</v>
      </c>
      <c r="G28">
        <v>2022</v>
      </c>
      <c r="H28">
        <v>9</v>
      </c>
      <c r="I28" t="s">
        <v>1455</v>
      </c>
      <c r="J28" t="s">
        <v>4257</v>
      </c>
      <c r="K28" t="s">
        <v>4234</v>
      </c>
      <c r="L28">
        <f>COUNTIFS(Table1[Team],Table2[[#This Row],[Team]],Table1[Status],"In the squad")</f>
        <v>26</v>
      </c>
    </row>
    <row r="29" spans="1:12" x14ac:dyDescent="0.25">
      <c r="A29" t="e" vm="30">
        <v>#VALUE!</v>
      </c>
      <c r="B29" s="11" t="e" cm="1" vm="29">
        <f t="array" aca="1" ref="B29" ca="1">_xlfn.FIELDVALUE(Table2[[#This Row],[Team]],"image")</f>
        <v>#VALUE!</v>
      </c>
      <c r="C29">
        <v>29</v>
      </c>
      <c r="D29" t="s">
        <v>1478</v>
      </c>
      <c r="E29" s="4">
        <v>45905</v>
      </c>
      <c r="F29">
        <v>7</v>
      </c>
      <c r="G29">
        <v>2022</v>
      </c>
      <c r="H29">
        <v>3</v>
      </c>
      <c r="I29" t="s">
        <v>1479</v>
      </c>
      <c r="J29" t="s">
        <v>4258</v>
      </c>
      <c r="K29" t="s">
        <v>4236</v>
      </c>
      <c r="L29">
        <f>COUNTIFS(Table1[Team],Table2[[#This Row],[Team]],Table1[Status],"In the squad")</f>
        <v>26</v>
      </c>
    </row>
    <row r="30" spans="1:12" x14ac:dyDescent="0.25">
      <c r="A30" t="e" vm="32">
        <v>#VALUE!</v>
      </c>
      <c r="B30" s="11" t="e" cm="1" vm="31">
        <f t="array" aca="1" ref="B30" ca="1">_xlfn.FIELDVALUE(Table2[[#This Row],[Team]],"image")</f>
        <v>#VALUE!</v>
      </c>
      <c r="C30">
        <v>30</v>
      </c>
      <c r="D30" t="s">
        <v>1507</v>
      </c>
      <c r="E30" s="4">
        <v>45978</v>
      </c>
      <c r="F30">
        <v>12</v>
      </c>
      <c r="G30">
        <v>2022</v>
      </c>
      <c r="H30">
        <v>2</v>
      </c>
      <c r="I30" t="s">
        <v>1508</v>
      </c>
      <c r="J30" t="s">
        <v>4257</v>
      </c>
      <c r="K30" t="s">
        <v>4239</v>
      </c>
      <c r="L30">
        <f>COUNTIFS(Table1[Team],Table2[[#This Row],[Team]],Table1[Status],"In the squad")</f>
        <v>26</v>
      </c>
    </row>
    <row r="31" spans="1:12" x14ac:dyDescent="0.25">
      <c r="A31" t="e" vm="82">
        <v>#VALUE!</v>
      </c>
      <c r="B31" s="11" t="e" cm="1" vm="81">
        <f t="array" aca="1" ref="B31" ca="1">_xlfn.FIELDVALUE(Table2[[#This Row],[Team]],"image")</f>
        <v>#VALUE!</v>
      </c>
      <c r="C31">
        <v>31</v>
      </c>
      <c r="D31" t="s">
        <v>1459</v>
      </c>
      <c r="E31" s="4">
        <v>45740</v>
      </c>
      <c r="F31">
        <v>3</v>
      </c>
      <c r="G31">
        <v>2010</v>
      </c>
      <c r="H31">
        <v>1</v>
      </c>
      <c r="I31" t="s">
        <v>1460</v>
      </c>
      <c r="J31" t="s">
        <v>4259</v>
      </c>
      <c r="K31" t="s">
        <v>4240</v>
      </c>
      <c r="L31">
        <f>COUNTIFS(Table1[Team],Table2[[#This Row],[Team]],Table1[Status],"In the squad")</f>
        <v>26</v>
      </c>
    </row>
    <row r="32" spans="1:12" x14ac:dyDescent="0.25">
      <c r="A32" t="e" vm="34">
        <v>#VALUE!</v>
      </c>
      <c r="B32" s="11" t="e" cm="1" vm="33">
        <f t="array" aca="1" ref="B32" ca="1">_xlfn.FIELDVALUE(Table2[[#This Row],[Team]],"image")</f>
        <v>#VALUE!</v>
      </c>
      <c r="C32">
        <v>32</v>
      </c>
      <c r="D32" t="s">
        <v>1504</v>
      </c>
      <c r="E32" s="4">
        <v>45977</v>
      </c>
      <c r="F32">
        <v>4</v>
      </c>
      <c r="G32">
        <v>1998</v>
      </c>
      <c r="H32">
        <v>1</v>
      </c>
      <c r="I32" t="s">
        <v>1505</v>
      </c>
      <c r="J32" t="s">
        <v>4256</v>
      </c>
      <c r="K32" t="s">
        <v>4242</v>
      </c>
      <c r="L32">
        <f>COUNTIFS(Table1[Team],Table2[[#This Row],[Team]],Table1[Status],"In the squad")</f>
        <v>26</v>
      </c>
    </row>
    <row r="33" spans="1:12" x14ac:dyDescent="0.25">
      <c r="A33" t="e" vm="76">
        <v>#VALUE!</v>
      </c>
      <c r="B33" s="11" t="e" cm="1" vm="75">
        <f t="array" aca="1" ref="B33" ca="1">_xlfn.FIELDVALUE(Table2[[#This Row],[Team]],"image")</f>
        <v>#VALUE!</v>
      </c>
      <c r="C33">
        <v>33</v>
      </c>
      <c r="D33" t="s">
        <v>1519</v>
      </c>
      <c r="E33" s="4">
        <v>45979</v>
      </c>
      <c r="F33">
        <v>2</v>
      </c>
      <c r="G33">
        <v>2018</v>
      </c>
      <c r="H33">
        <v>1</v>
      </c>
      <c r="I33" t="s">
        <v>1520</v>
      </c>
      <c r="J33" t="s">
        <v>4256</v>
      </c>
      <c r="K33" t="s">
        <v>4244</v>
      </c>
      <c r="L33">
        <f>COUNTIFS(Table1[Team],Table2[[#This Row],[Team]],Table1[Status],"In the squad")</f>
        <v>26</v>
      </c>
    </row>
    <row r="34" spans="1:12" x14ac:dyDescent="0.25">
      <c r="A34" t="e" vm="78">
        <v>#VALUE!</v>
      </c>
      <c r="B34" s="11" t="e" cm="1" vm="77">
        <f t="array" aca="1" ref="B34" ca="1">_xlfn.FIELDVALUE(Table2[[#This Row],[Team]],"image")</f>
        <v>#VALUE!</v>
      </c>
      <c r="C34">
        <v>34</v>
      </c>
      <c r="D34" t="s">
        <v>1473</v>
      </c>
      <c r="E34" s="4">
        <v>45904</v>
      </c>
      <c r="F34">
        <v>9</v>
      </c>
      <c r="G34">
        <v>2010</v>
      </c>
      <c r="H34">
        <v>1</v>
      </c>
      <c r="I34" t="s">
        <v>1474</v>
      </c>
      <c r="J34" t="s">
        <v>4256</v>
      </c>
      <c r="K34" t="s">
        <v>4237</v>
      </c>
      <c r="L34">
        <f>COUNTIFS(Table1[Team],Table2[[#This Row],[Team]],Table1[Status],"In the squad")</f>
        <v>26</v>
      </c>
    </row>
    <row r="35" spans="1:12" x14ac:dyDescent="0.25">
      <c r="A35" t="e" vm="36">
        <v>#VALUE!</v>
      </c>
      <c r="B35" s="11" t="e" cm="1" vm="35">
        <f t="array" aca="1" ref="B35" ca="1">_xlfn.FIELDVALUE(Table2[[#This Row],[Team]],"image")</f>
        <v>#VALUE!</v>
      </c>
      <c r="C35">
        <v>35</v>
      </c>
      <c r="D35" t="s">
        <v>1502</v>
      </c>
      <c r="E35" s="4">
        <v>45977</v>
      </c>
      <c r="F35">
        <v>9</v>
      </c>
      <c r="G35">
        <v>2022</v>
      </c>
      <c r="H35">
        <v>7</v>
      </c>
      <c r="I35" t="s">
        <v>1503</v>
      </c>
      <c r="J35" t="s">
        <v>4257</v>
      </c>
      <c r="K35" t="s">
        <v>4243</v>
      </c>
      <c r="L35">
        <f>COUNTIFS(Table1[Team],Table2[[#This Row],[Team]],Table1[Status],"In the squad")</f>
        <v>26</v>
      </c>
    </row>
    <row r="36" spans="1:12" x14ac:dyDescent="0.25">
      <c r="A36" t="e" vm="80">
        <v>#VALUE!</v>
      </c>
      <c r="B36" s="11" t="e" cm="1" vm="79">
        <f t="array" aca="1" ref="B36" ca="1">_xlfn.FIELDVALUE(Table2[[#This Row],[Team]],"image")</f>
        <v>#VALUE!</v>
      </c>
      <c r="C36">
        <v>36</v>
      </c>
      <c r="D36" t="s">
        <v>1487</v>
      </c>
      <c r="E36" s="4">
        <v>45944</v>
      </c>
      <c r="F36">
        <v>2</v>
      </c>
      <c r="G36">
        <v>2022</v>
      </c>
      <c r="H36">
        <v>2</v>
      </c>
      <c r="I36" t="s">
        <v>1488</v>
      </c>
      <c r="J36" t="s">
        <v>4256</v>
      </c>
      <c r="K36" t="s">
        <v>4235</v>
      </c>
      <c r="L36">
        <f>COUNTIFS(Table1[Team],Table2[[#This Row],[Team]],Table1[Status],"In the squad")</f>
        <v>26</v>
      </c>
    </row>
    <row r="37" spans="1:12" x14ac:dyDescent="0.25">
      <c r="A37" t="e" vm="86">
        <v>#VALUE!</v>
      </c>
      <c r="B37" s="11" t="e" cm="1" vm="85">
        <f t="array" aca="1" ref="B37" ca="1">_xlfn.FIELDVALUE(Table2[[#This Row],[Team]],"image")</f>
        <v>#VALUE!</v>
      </c>
      <c r="C37">
        <v>37</v>
      </c>
      <c r="D37" t="s">
        <v>1489</v>
      </c>
      <c r="E37" s="4">
        <v>45944</v>
      </c>
      <c r="F37">
        <v>7</v>
      </c>
      <c r="G37">
        <v>2022</v>
      </c>
      <c r="H37">
        <v>3</v>
      </c>
      <c r="I37" t="s">
        <v>1490</v>
      </c>
      <c r="J37" t="s">
        <v>4256</v>
      </c>
      <c r="K37" t="s">
        <v>4241</v>
      </c>
      <c r="L37">
        <f>COUNTIFS(Table1[Team],Table2[[#This Row],[Team]],Table1[Status],"In the squad")</f>
        <v>26</v>
      </c>
    </row>
    <row r="38" spans="1:12" x14ac:dyDescent="0.25">
      <c r="A38" t="e" vm="38">
        <v>#VALUE!</v>
      </c>
      <c r="B38" s="11" t="e" cm="1" vm="37">
        <f t="array" aca="1" ref="B38" ca="1">_xlfn.FIELDVALUE(Table2[[#This Row],[Team]],"image")</f>
        <v>#VALUE!</v>
      </c>
      <c r="C38">
        <v>38</v>
      </c>
      <c r="D38" t="s">
        <v>1511</v>
      </c>
      <c r="E38" s="4">
        <v>45979</v>
      </c>
      <c r="F38">
        <v>10</v>
      </c>
      <c r="G38">
        <v>1998</v>
      </c>
      <c r="H38">
        <v>1</v>
      </c>
      <c r="I38" t="s">
        <v>1512</v>
      </c>
      <c r="J38" t="s">
        <v>4256</v>
      </c>
      <c r="K38" t="s">
        <v>4236</v>
      </c>
      <c r="L38">
        <f>COUNTIFS(Table1[Team],Table2[[#This Row],[Team]],Table1[Status],"In the squad")</f>
        <v>26</v>
      </c>
    </row>
    <row r="39" spans="1:12" x14ac:dyDescent="0.25">
      <c r="A39" t="e" vm="40">
        <v>#VALUE!</v>
      </c>
      <c r="B39" s="11" t="e" cm="1" vm="39">
        <f t="array" aca="1" ref="B39" ca="1">_xlfn.FIELDVALUE(Table2[[#This Row],[Team]],"image")</f>
        <v>#VALUE!</v>
      </c>
      <c r="C39">
        <v>39</v>
      </c>
      <c r="D39" t="s">
        <v>1491</v>
      </c>
      <c r="E39" s="4">
        <v>45944</v>
      </c>
      <c r="F39">
        <v>4</v>
      </c>
      <c r="G39">
        <v>2022</v>
      </c>
      <c r="H39">
        <v>3</v>
      </c>
      <c r="I39" t="s">
        <v>1492</v>
      </c>
      <c r="J39" t="s">
        <v>4258</v>
      </c>
      <c r="K39" t="s">
        <v>4242</v>
      </c>
      <c r="L39">
        <f>COUNTIFS(Table1[Team],Table2[[#This Row],[Team]],Table1[Status],"In the squad")</f>
        <v>26</v>
      </c>
    </row>
    <row r="40" spans="1:12" x14ac:dyDescent="0.25">
      <c r="A40" t="e" vm="92">
        <v>#VALUE!</v>
      </c>
      <c r="B40" s="11" t="e" cm="1" vm="91">
        <f t="array" aca="1" ref="B40" ca="1">_xlfn.FIELDVALUE(Table2[[#This Row],[Team]],"image")</f>
        <v>#VALUE!</v>
      </c>
      <c r="C40">
        <v>40</v>
      </c>
      <c r="D40" t="s">
        <v>1493</v>
      </c>
      <c r="E40" s="4">
        <v>45944</v>
      </c>
      <c r="F40">
        <v>4</v>
      </c>
      <c r="G40">
        <v>2010</v>
      </c>
      <c r="H40">
        <v>1</v>
      </c>
      <c r="I40" t="s">
        <v>1494</v>
      </c>
      <c r="J40" t="s">
        <v>4256</v>
      </c>
      <c r="K40" t="s">
        <v>4234</v>
      </c>
      <c r="L40">
        <f>COUNTIFS(Table1[Team],Table2[[#This Row],[Team]],Table1[Status],"In the squad")</f>
        <v>26</v>
      </c>
    </row>
    <row r="41" spans="1:12" x14ac:dyDescent="0.25">
      <c r="A41" t="e" vm="70">
        <v>#VALUE!</v>
      </c>
      <c r="B41" s="11" t="e" cm="1" vm="69">
        <f t="array" aca="1" ref="B41" ca="1">_xlfn.FIELDVALUE(Table2[[#This Row],[Team]],"image")</f>
        <v>#VALUE!</v>
      </c>
      <c r="C41">
        <v>27</v>
      </c>
      <c r="D41" t="s">
        <v>1466</v>
      </c>
      <c r="E41" s="4">
        <v>45813</v>
      </c>
      <c r="F41">
        <v>12</v>
      </c>
      <c r="G41">
        <v>2022</v>
      </c>
      <c r="H41">
        <v>11</v>
      </c>
      <c r="I41" t="s">
        <v>1467</v>
      </c>
      <c r="J41" t="s">
        <v>4258</v>
      </c>
      <c r="K41" t="s">
        <v>4234</v>
      </c>
      <c r="L41">
        <f>COUNTIFS(Table1[Team],Table2[[#This Row],[Team]],Table1[Status],"In the squad")</f>
        <v>26</v>
      </c>
    </row>
    <row r="42" spans="1:12" x14ac:dyDescent="0.25">
      <c r="A42" t="e" vm="42">
        <v>#VALUE!</v>
      </c>
      <c r="B42" s="11" t="e" cm="1" vm="41">
        <f t="array" aca="1" ref="B42" ca="1">_xlfn.FIELDVALUE(Table2[[#This Row],[Team]],"image")</f>
        <v>#VALUE!</v>
      </c>
      <c r="C42">
        <v>41</v>
      </c>
      <c r="D42" t="s">
        <v>1513</v>
      </c>
      <c r="E42" s="4">
        <v>45979</v>
      </c>
      <c r="F42">
        <v>17</v>
      </c>
      <c r="G42">
        <v>2022</v>
      </c>
      <c r="H42">
        <v>13</v>
      </c>
      <c r="I42" t="s">
        <v>1514</v>
      </c>
      <c r="J42" t="s">
        <v>4257</v>
      </c>
      <c r="K42" t="s">
        <v>4241</v>
      </c>
      <c r="L42">
        <f>COUNTIFS(Table1[Team],Table2[[#This Row],[Team]],Table1[Status],"In the squad")</f>
        <v>26</v>
      </c>
    </row>
    <row r="43" spans="1:12" x14ac:dyDescent="0.25">
      <c r="A43" t="e" vm="94">
        <v>#VALUE!</v>
      </c>
      <c r="B43" s="11" t="e" cm="1" vm="93">
        <f t="array" aca="1" ref="B43" ca="1">_xlfn.FIELDVALUE(Table2[[#This Row],[Team]],"image")</f>
        <v>#VALUE!</v>
      </c>
      <c r="C43">
        <v>42</v>
      </c>
      <c r="D43" t="s">
        <v>1526</v>
      </c>
      <c r="E43" s="4">
        <v>46112</v>
      </c>
      <c r="F43">
        <v>13</v>
      </c>
      <c r="G43">
        <v>2018</v>
      </c>
      <c r="H43">
        <v>1</v>
      </c>
      <c r="I43" t="s">
        <v>1527</v>
      </c>
      <c r="J43" t="s">
        <v>4259</v>
      </c>
      <c r="K43" t="s">
        <v>4239</v>
      </c>
      <c r="L43">
        <f>COUNTIFS(Table1[Team],Table2[[#This Row],[Team]],Table1[Status],"In the squad")</f>
        <v>26</v>
      </c>
    </row>
    <row r="44" spans="1:12" x14ac:dyDescent="0.25">
      <c r="A44" t="e" vm="44">
        <v>#VALUE!</v>
      </c>
      <c r="B44" s="11" t="e" cm="1" vm="43">
        <f t="array" aca="1" ref="B44" ca="1">_xlfn.FIELDVALUE(Table2[[#This Row],[Team]],"image")</f>
        <v>#VALUE!</v>
      </c>
      <c r="C44">
        <v>43</v>
      </c>
      <c r="D44" t="s">
        <v>1509</v>
      </c>
      <c r="E44" s="4">
        <v>45979</v>
      </c>
      <c r="F44">
        <v>13</v>
      </c>
      <c r="G44">
        <v>2022</v>
      </c>
      <c r="H44">
        <v>6</v>
      </c>
      <c r="I44" t="s">
        <v>1510</v>
      </c>
      <c r="J44" t="s">
        <v>4258</v>
      </c>
      <c r="K44" t="s">
        <v>4235</v>
      </c>
      <c r="L44">
        <f>COUNTIFS(Table1[Team],Table2[[#This Row],[Team]],Table1[Status],"In the squad")</f>
        <v>26</v>
      </c>
    </row>
    <row r="45" spans="1:12" x14ac:dyDescent="0.25">
      <c r="A45" t="e" vm="96">
        <v>#VALUE!</v>
      </c>
      <c r="B45" s="11" t="e" cm="1" vm="95">
        <f t="array" aca="1" ref="B45" ca="1">_xlfn.FIELDVALUE(Table2[[#This Row],[Team]],"image")</f>
        <v>#VALUE!</v>
      </c>
      <c r="C45">
        <v>44</v>
      </c>
      <c r="D45" t="s">
        <v>1480</v>
      </c>
      <c r="E45" s="4">
        <v>45908</v>
      </c>
      <c r="F45">
        <v>7</v>
      </c>
      <c r="G45">
        <v>2022</v>
      </c>
      <c r="H45">
        <v>3</v>
      </c>
      <c r="I45" t="s">
        <v>1481</v>
      </c>
      <c r="J45" t="s">
        <v>4256</v>
      </c>
      <c r="K45" t="s">
        <v>4239</v>
      </c>
      <c r="L45">
        <f>COUNTIFS(Table1[Team],Table2[[#This Row],[Team]],Table1[Status],"In the squad")</f>
        <v>26</v>
      </c>
    </row>
    <row r="46" spans="1:12" x14ac:dyDescent="0.25">
      <c r="A46" t="e" vm="84">
        <v>#VALUE!</v>
      </c>
      <c r="B46" s="11" t="e" cm="1" vm="83">
        <f t="array" aca="1" ref="B46" ca="1">_xlfn.FIELDVALUE(Table2[[#This Row],[Team]],"image")</f>
        <v>#VALUE!</v>
      </c>
      <c r="C46">
        <v>45</v>
      </c>
      <c r="D46" t="s">
        <v>1528</v>
      </c>
      <c r="E46" s="4">
        <v>46112</v>
      </c>
      <c r="F46">
        <v>4</v>
      </c>
      <c r="G46">
        <v>2002</v>
      </c>
      <c r="H46">
        <v>1</v>
      </c>
      <c r="I46" t="s">
        <v>1529</v>
      </c>
      <c r="J46" t="s">
        <v>4259</v>
      </c>
      <c r="K46" t="s">
        <v>4237</v>
      </c>
      <c r="L46">
        <f>COUNTIFS(Table1[Team],Table2[[#This Row],[Team]],Table1[Status],"In the squad")</f>
        <v>26</v>
      </c>
    </row>
    <row r="47" spans="1:12" x14ac:dyDescent="0.25">
      <c r="A47" t="e" vm="88">
        <v>#VALUE!</v>
      </c>
      <c r="B47" s="11" t="e" cm="1" vm="87">
        <f t="array" aca="1" ref="B47" ca="1">_xlfn.FIELDVALUE(Table2[[#This Row],[Team]],"image")</f>
        <v>#VALUE!</v>
      </c>
      <c r="C47">
        <v>47</v>
      </c>
      <c r="D47" t="s">
        <v>1453</v>
      </c>
      <c r="E47" s="4">
        <v>44971</v>
      </c>
      <c r="F47">
        <v>12</v>
      </c>
      <c r="G47">
        <v>2022</v>
      </c>
      <c r="H47">
        <v>2</v>
      </c>
      <c r="I47" t="s">
        <v>1456</v>
      </c>
      <c r="J47" t="s">
        <v>4257</v>
      </c>
      <c r="K47" t="s">
        <v>4237</v>
      </c>
      <c r="L47">
        <f>COUNTIFS(Table1[Team],Table2[[#This Row],[Team]],Table1[Status],"In the squad")</f>
        <v>26</v>
      </c>
    </row>
    <row r="48" spans="1:12" x14ac:dyDescent="0.25">
      <c r="A48" t="e" vm="46">
        <v>#VALUE!</v>
      </c>
      <c r="B48" s="11" t="e" cm="1" vm="45">
        <f t="array" aca="1" ref="B48" ca="1">_xlfn.FIELDVALUE(Table2[[#This Row],[Team]],"image")</f>
        <v>#VALUE!</v>
      </c>
      <c r="C48">
        <v>46</v>
      </c>
      <c r="D48" t="s">
        <v>1475</v>
      </c>
      <c r="E48" s="4">
        <v>45904</v>
      </c>
      <c r="F48">
        <v>15</v>
      </c>
      <c r="G48">
        <v>2022</v>
      </c>
      <c r="H48">
        <v>5</v>
      </c>
      <c r="I48" t="s">
        <v>1539</v>
      </c>
      <c r="J48" t="s">
        <v>4258</v>
      </c>
      <c r="K48" t="s">
        <v>4241</v>
      </c>
      <c r="L48">
        <f>COUNTIFS(Table1[Team],Table2[[#This Row],[Team]],Table1[Status],"In the squad")</f>
        <v>26</v>
      </c>
    </row>
    <row r="49" spans="1:12" x14ac:dyDescent="0.25">
      <c r="A49" t="e" vm="90">
        <v>#VALUE!</v>
      </c>
      <c r="B49" s="11" t="e" cm="1" vm="89">
        <f t="array" aca="1" ref="B49" ca="1">_xlfn.FIELDVALUE(Table2[[#This Row],[Team]],"image")</f>
        <v>#VALUE!</v>
      </c>
      <c r="C49">
        <v>48</v>
      </c>
      <c r="D49" t="s">
        <v>1464</v>
      </c>
      <c r="E49" s="4">
        <v>45813</v>
      </c>
      <c r="F49">
        <v>1</v>
      </c>
      <c r="G49" t="s">
        <v>1547</v>
      </c>
      <c r="H49">
        <v>1</v>
      </c>
      <c r="I49" t="s">
        <v>1547</v>
      </c>
      <c r="J49" t="s">
        <v>4256</v>
      </c>
      <c r="K49" t="s">
        <v>4243</v>
      </c>
      <c r="L49">
        <f>COUNTIFS(Table1[Team],Table2[[#This Row],[Team]],Table1[Status],"In the squad")</f>
        <v>26</v>
      </c>
    </row>
  </sheetData>
  <conditionalFormatting sqref="C2:C49">
    <cfRule type="duplicateValues" dxfId="4" priority="1"/>
  </conditionalFormatting>
  <conditionalFormatting sqref="L2:L49">
    <cfRule type="cellIs" dxfId="3" priority="2" operator="equal">
      <formula>26</formula>
    </cfRule>
    <cfRule type="cellIs" dxfId="2" priority="3" operator="lessThan">
      <formula>26</formula>
    </cfRule>
    <cfRule type="cellIs" dxfId="1" priority="4" operator="greaterThan">
      <formula>26</formula>
    </cfRule>
  </conditionalFormatting>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BEEFD59E-2088-174D-A93E-B7127BD70F5A}">
          <x14:formula1>
            <xm:f>'Data Validation'!$D$1:$D$12</xm:f>
          </x14:formula1>
          <xm:sqref>K2:K49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47CDE-9B85-EF40-B9C1-B1211BFC0C1E}">
  <dimension ref="A1:U1482"/>
  <sheetViews>
    <sheetView workbookViewId="0">
      <selection activeCell="D1484" sqref="D1484"/>
    </sheetView>
  </sheetViews>
  <sheetFormatPr defaultColWidth="11" defaultRowHeight="15.75" x14ac:dyDescent="0.25"/>
  <cols>
    <col min="2" max="2" width="36.5" bestFit="1" customWidth="1"/>
    <col min="3" max="3" width="27.875" bestFit="1" customWidth="1"/>
    <col min="4" max="4" width="22.625" bestFit="1" customWidth="1"/>
    <col min="5" max="5" width="27.125" bestFit="1" customWidth="1"/>
    <col min="9" max="9" width="13.875" customWidth="1"/>
    <col min="10" max="10" width="17" customWidth="1"/>
    <col min="11" max="11" width="17.875" customWidth="1"/>
    <col min="12" max="12" width="17" customWidth="1"/>
    <col min="13" max="13" width="15.875" customWidth="1"/>
    <col min="14" max="14" width="11.875" customWidth="1"/>
    <col min="15" max="15" width="21.375" customWidth="1"/>
    <col min="16" max="16" width="31.625" customWidth="1"/>
    <col min="17" max="17" width="35.125" customWidth="1"/>
    <col min="18" max="18" width="13.625" customWidth="1"/>
    <col min="19" max="19" width="17" customWidth="1"/>
  </cols>
  <sheetData>
    <row r="1" spans="1:21" x14ac:dyDescent="0.25">
      <c r="A1" t="s">
        <v>1561</v>
      </c>
      <c r="B1" t="s">
        <v>1562</v>
      </c>
      <c r="C1" t="s">
        <v>1563</v>
      </c>
      <c r="D1" t="s">
        <v>1564</v>
      </c>
      <c r="E1" t="s">
        <v>1</v>
      </c>
      <c r="F1" t="s">
        <v>1565</v>
      </c>
      <c r="G1" t="s">
        <v>1566</v>
      </c>
      <c r="H1" t="s">
        <v>1567</v>
      </c>
      <c r="I1" t="s">
        <v>1568</v>
      </c>
      <c r="J1" t="s">
        <v>1569</v>
      </c>
      <c r="K1" t="s">
        <v>1570</v>
      </c>
      <c r="L1" t="s">
        <v>1571</v>
      </c>
      <c r="M1" t="s">
        <v>1572</v>
      </c>
      <c r="N1" t="s">
        <v>1573</v>
      </c>
      <c r="O1" t="s">
        <v>1574</v>
      </c>
      <c r="P1" t="s">
        <v>1575</v>
      </c>
      <c r="Q1" t="s">
        <v>1576</v>
      </c>
      <c r="R1" t="s">
        <v>1577</v>
      </c>
      <c r="S1" t="s">
        <v>1578</v>
      </c>
      <c r="T1" t="s">
        <v>1579</v>
      </c>
      <c r="U1" t="s">
        <v>1580</v>
      </c>
    </row>
    <row r="2" spans="1:21" hidden="1" x14ac:dyDescent="0.25">
      <c r="A2">
        <v>1</v>
      </c>
      <c r="B2" t="s">
        <v>1581</v>
      </c>
      <c r="C2" t="s">
        <v>3926</v>
      </c>
      <c r="E2" t="str">
        <f>IF(FIFAdata5626[[#This Row],[knownName]]="",_xlfn.CONCAT(FIFAdata5626[[#This Row],[firstName]]," ",FIFAdata5626[[#This Row],[lastName]]),FIFAdata5626[[#This Row],[knownName]])</f>
        <v>Rayan Aït-Nouri</v>
      </c>
      <c r="F2">
        <v>1</v>
      </c>
      <c r="G2" t="s">
        <v>6</v>
      </c>
      <c r="H2">
        <v>4.9000000000000004</v>
      </c>
      <c r="I2" t="s">
        <v>1582</v>
      </c>
      <c r="K2">
        <v>1.2</v>
      </c>
      <c r="L2">
        <v>1.2</v>
      </c>
      <c r="M2">
        <v>0</v>
      </c>
      <c r="N2">
        <v>0</v>
      </c>
      <c r="O2">
        <v>0</v>
      </c>
      <c r="P2">
        <v>0</v>
      </c>
      <c r="R2">
        <v>19</v>
      </c>
      <c r="S2" t="b">
        <v>0</v>
      </c>
    </row>
    <row r="3" spans="1:21" hidden="1" x14ac:dyDescent="0.25">
      <c r="A3">
        <v>2</v>
      </c>
      <c r="B3" t="s">
        <v>1583</v>
      </c>
      <c r="C3" t="s">
        <v>1584</v>
      </c>
      <c r="E3" t="str">
        <f>IF(FIFAdata5626[[#This Row],[knownName]]="",_xlfn.CONCAT(FIFAdata5626[[#This Row],[firstName]]," ",FIFAdata5626[[#This Row],[lastName]]),FIFAdata5626[[#This Row],[knownName]])</f>
        <v>Ramy Bensebaini</v>
      </c>
      <c r="F3">
        <v>1</v>
      </c>
      <c r="G3" t="s">
        <v>6</v>
      </c>
      <c r="H3">
        <v>4.4000000000000004</v>
      </c>
      <c r="I3" t="s">
        <v>1582</v>
      </c>
      <c r="K3">
        <v>0.2</v>
      </c>
      <c r="L3">
        <v>0.2</v>
      </c>
      <c r="M3">
        <v>0</v>
      </c>
      <c r="N3">
        <v>0</v>
      </c>
      <c r="O3">
        <v>0</v>
      </c>
      <c r="P3">
        <v>0</v>
      </c>
      <c r="R3">
        <v>19</v>
      </c>
      <c r="S3" t="b">
        <v>0</v>
      </c>
    </row>
    <row r="4" spans="1:21" hidden="1" x14ac:dyDescent="0.25">
      <c r="A4">
        <v>3</v>
      </c>
      <c r="B4" t="s">
        <v>3927</v>
      </c>
      <c r="C4" t="s">
        <v>1585</v>
      </c>
      <c r="E4" t="str">
        <f>IF(FIFAdata5626[[#This Row],[knownName]]="",_xlfn.CONCAT(FIFAdata5626[[#This Row],[firstName]]," ",FIFAdata5626[[#This Row],[lastName]]),FIFAdata5626[[#This Row],[knownName]])</f>
        <v>Aïssa Mandi</v>
      </c>
      <c r="F4">
        <v>1</v>
      </c>
      <c r="G4" t="s">
        <v>6</v>
      </c>
      <c r="H4">
        <v>3.9</v>
      </c>
      <c r="I4" t="s">
        <v>1582</v>
      </c>
      <c r="K4">
        <v>0.1</v>
      </c>
      <c r="L4">
        <v>0.1</v>
      </c>
      <c r="M4">
        <v>0</v>
      </c>
      <c r="N4">
        <v>0</v>
      </c>
      <c r="O4">
        <v>0</v>
      </c>
      <c r="P4">
        <v>0</v>
      </c>
      <c r="R4">
        <v>19</v>
      </c>
      <c r="S4" t="b">
        <v>0</v>
      </c>
    </row>
    <row r="5" spans="1:21" hidden="1" x14ac:dyDescent="0.25">
      <c r="A5">
        <v>4</v>
      </c>
      <c r="B5" t="s">
        <v>1586</v>
      </c>
      <c r="C5" t="s">
        <v>1587</v>
      </c>
      <c r="E5" t="str">
        <f>IF(FIFAdata5626[[#This Row],[knownName]]="",_xlfn.CONCAT(FIFAdata5626[[#This Row],[firstName]]," ",FIFAdata5626[[#This Row],[lastName]]),FIFAdata5626[[#This Row],[knownName]])</f>
        <v>Mehdi Dorval</v>
      </c>
      <c r="F5">
        <v>1</v>
      </c>
      <c r="G5" t="s">
        <v>6</v>
      </c>
      <c r="H5">
        <v>3.7</v>
      </c>
      <c r="I5" t="s">
        <v>1588</v>
      </c>
      <c r="K5">
        <v>0</v>
      </c>
      <c r="L5">
        <v>0</v>
      </c>
      <c r="M5">
        <v>0</v>
      </c>
      <c r="N5">
        <v>0</v>
      </c>
      <c r="O5">
        <v>0</v>
      </c>
      <c r="P5">
        <v>0</v>
      </c>
      <c r="R5">
        <v>19</v>
      </c>
      <c r="S5" t="b">
        <v>0</v>
      </c>
    </row>
    <row r="6" spans="1:21" hidden="1" x14ac:dyDescent="0.25">
      <c r="A6">
        <v>5</v>
      </c>
      <c r="B6" t="s">
        <v>3940</v>
      </c>
      <c r="C6" t="s">
        <v>3928</v>
      </c>
      <c r="E6" t="str">
        <f>IF(FIFAdata5626[[#This Row],[knownName]]="",_xlfn.CONCAT(FIFAdata5626[[#This Row],[firstName]]," ",FIFAdata5626[[#This Row],[lastName]]),FIFAdata5626[[#This Row],[knownName]])</f>
        <v>Zinéddine Belaïd</v>
      </c>
      <c r="F6">
        <v>1</v>
      </c>
      <c r="G6" t="s">
        <v>6</v>
      </c>
      <c r="H6">
        <v>3.7</v>
      </c>
      <c r="I6" t="s">
        <v>1582</v>
      </c>
      <c r="K6">
        <v>0</v>
      </c>
      <c r="L6">
        <v>0</v>
      </c>
      <c r="M6">
        <v>0</v>
      </c>
      <c r="N6">
        <v>0</v>
      </c>
      <c r="O6">
        <v>0</v>
      </c>
      <c r="P6">
        <v>0</v>
      </c>
      <c r="R6">
        <v>19</v>
      </c>
      <c r="S6" t="b">
        <v>0</v>
      </c>
    </row>
    <row r="7" spans="1:21" hidden="1" x14ac:dyDescent="0.25">
      <c r="A7">
        <v>6</v>
      </c>
      <c r="B7" t="s">
        <v>1589</v>
      </c>
      <c r="C7" t="s">
        <v>1590</v>
      </c>
      <c r="E7" t="str">
        <f>IF(FIFAdata5626[[#This Row],[knownName]]="",_xlfn.CONCAT(FIFAdata5626[[#This Row],[firstName]]," ",FIFAdata5626[[#This Row],[lastName]]),FIFAdata5626[[#This Row],[knownName]])</f>
        <v>Sohaib Nair</v>
      </c>
      <c r="F7">
        <v>1</v>
      </c>
      <c r="G7" t="s">
        <v>6</v>
      </c>
      <c r="H7">
        <v>3.5</v>
      </c>
      <c r="I7" t="s">
        <v>1588</v>
      </c>
      <c r="K7">
        <v>0.9</v>
      </c>
      <c r="L7">
        <v>0.9</v>
      </c>
      <c r="M7">
        <v>0</v>
      </c>
      <c r="N7">
        <v>0</v>
      </c>
      <c r="O7">
        <v>0</v>
      </c>
      <c r="P7">
        <v>0</v>
      </c>
      <c r="R7">
        <v>19</v>
      </c>
      <c r="S7" t="b">
        <v>0</v>
      </c>
    </row>
    <row r="8" spans="1:21" hidden="1" x14ac:dyDescent="0.25">
      <c r="A8">
        <v>7</v>
      </c>
      <c r="B8" t="s">
        <v>1591</v>
      </c>
      <c r="C8" t="s">
        <v>1592</v>
      </c>
      <c r="E8" t="str">
        <f>IF(FIFAdata5626[[#This Row],[knownName]]="",_xlfn.CONCAT(FIFAdata5626[[#This Row],[firstName]]," ",FIFAdata5626[[#This Row],[lastName]]),FIFAdata5626[[#This Row],[knownName]])</f>
        <v>Rafik Belghali</v>
      </c>
      <c r="F8">
        <v>1</v>
      </c>
      <c r="G8" t="s">
        <v>6</v>
      </c>
      <c r="H8">
        <v>3.5</v>
      </c>
      <c r="I8" t="s">
        <v>1582</v>
      </c>
      <c r="K8">
        <v>1.3</v>
      </c>
      <c r="L8">
        <v>1.3</v>
      </c>
      <c r="M8">
        <v>0</v>
      </c>
      <c r="N8">
        <v>0</v>
      </c>
      <c r="O8">
        <v>0</v>
      </c>
      <c r="P8">
        <v>0</v>
      </c>
      <c r="R8">
        <v>19</v>
      </c>
      <c r="S8" t="b">
        <v>0</v>
      </c>
    </row>
    <row r="9" spans="1:21" hidden="1" x14ac:dyDescent="0.25">
      <c r="A9">
        <v>8</v>
      </c>
      <c r="B9" t="s">
        <v>1593</v>
      </c>
      <c r="C9" t="s">
        <v>1594</v>
      </c>
      <c r="E9" t="str">
        <f>IF(FIFAdata5626[[#This Row],[knownName]]="",_xlfn.CONCAT(FIFAdata5626[[#This Row],[firstName]]," ",FIFAdata5626[[#This Row],[lastName]]),FIFAdata5626[[#This Row],[knownName]])</f>
        <v>Achref Abada</v>
      </c>
      <c r="F9">
        <v>1</v>
      </c>
      <c r="G9" t="s">
        <v>6</v>
      </c>
      <c r="H9">
        <v>3.5</v>
      </c>
      <c r="I9" t="s">
        <v>1582</v>
      </c>
      <c r="K9">
        <v>0.5</v>
      </c>
      <c r="L9">
        <v>0.5</v>
      </c>
      <c r="M9">
        <v>0</v>
      </c>
      <c r="N9">
        <v>0</v>
      </c>
      <c r="O9">
        <v>0</v>
      </c>
      <c r="P9">
        <v>0</v>
      </c>
      <c r="R9">
        <v>19</v>
      </c>
      <c r="S9" t="b">
        <v>0</v>
      </c>
    </row>
    <row r="10" spans="1:21" hidden="1" x14ac:dyDescent="0.25">
      <c r="A10">
        <v>9</v>
      </c>
      <c r="B10" t="s">
        <v>1595</v>
      </c>
      <c r="C10" t="s">
        <v>1596</v>
      </c>
      <c r="E10" t="str">
        <f>IF(FIFAdata5626[[#This Row],[knownName]]="",_xlfn.CONCAT(FIFAdata5626[[#This Row],[firstName]]," ",FIFAdata5626[[#This Row],[lastName]]),FIFAdata5626[[#This Row],[knownName]])</f>
        <v>Mohammed Amoura</v>
      </c>
      <c r="F10">
        <v>1</v>
      </c>
      <c r="G10" t="s">
        <v>15</v>
      </c>
      <c r="H10">
        <v>6.2</v>
      </c>
      <c r="I10" t="s">
        <v>1582</v>
      </c>
      <c r="K10">
        <v>0.1</v>
      </c>
      <c r="L10">
        <v>0.1</v>
      </c>
      <c r="M10">
        <v>0</v>
      </c>
      <c r="N10">
        <v>0</v>
      </c>
      <c r="O10">
        <v>0</v>
      </c>
      <c r="P10">
        <v>0</v>
      </c>
      <c r="R10">
        <v>19</v>
      </c>
      <c r="S10" t="b">
        <v>0</v>
      </c>
    </row>
    <row r="11" spans="1:21" hidden="1" x14ac:dyDescent="0.25">
      <c r="A11">
        <v>10</v>
      </c>
      <c r="B11" t="s">
        <v>1597</v>
      </c>
      <c r="C11" t="s">
        <v>1598</v>
      </c>
      <c r="E11" t="str">
        <f>IF(FIFAdata5626[[#This Row],[knownName]]="",_xlfn.CONCAT(FIFAdata5626[[#This Row],[firstName]]," ",FIFAdata5626[[#This Row],[lastName]]),FIFAdata5626[[#This Row],[knownName]])</f>
        <v>Amine Gouiri</v>
      </c>
      <c r="F11">
        <v>1</v>
      </c>
      <c r="G11" t="s">
        <v>15</v>
      </c>
      <c r="H11">
        <v>6.2</v>
      </c>
      <c r="I11" t="s">
        <v>1582</v>
      </c>
      <c r="K11">
        <v>0.1</v>
      </c>
      <c r="L11">
        <v>0.1</v>
      </c>
      <c r="M11">
        <v>0</v>
      </c>
      <c r="N11">
        <v>0</v>
      </c>
      <c r="O11">
        <v>0</v>
      </c>
      <c r="P11">
        <v>0</v>
      </c>
      <c r="R11">
        <v>19</v>
      </c>
      <c r="S11" t="b">
        <v>0</v>
      </c>
    </row>
    <row r="12" spans="1:21" hidden="1" x14ac:dyDescent="0.25">
      <c r="A12">
        <v>11</v>
      </c>
      <c r="B12" t="s">
        <v>1599</v>
      </c>
      <c r="C12" t="s">
        <v>1600</v>
      </c>
      <c r="E12" t="str">
        <f>IF(FIFAdata5626[[#This Row],[knownName]]="",_xlfn.CONCAT(FIFAdata5626[[#This Row],[firstName]]," ",FIFAdata5626[[#This Row],[lastName]]),FIFAdata5626[[#This Row],[knownName]])</f>
        <v>Riyad Mahrez</v>
      </c>
      <c r="F12">
        <v>1</v>
      </c>
      <c r="G12" t="s">
        <v>18</v>
      </c>
      <c r="H12">
        <v>6.5</v>
      </c>
      <c r="I12" t="s">
        <v>1582</v>
      </c>
      <c r="K12">
        <v>0.7</v>
      </c>
      <c r="L12">
        <v>0.7</v>
      </c>
      <c r="M12">
        <v>0</v>
      </c>
      <c r="N12">
        <v>0</v>
      </c>
      <c r="O12">
        <v>0</v>
      </c>
      <c r="P12">
        <v>0</v>
      </c>
      <c r="R12">
        <v>19</v>
      </c>
      <c r="S12" t="b">
        <v>0</v>
      </c>
    </row>
    <row r="13" spans="1:21" hidden="1" x14ac:dyDescent="0.25">
      <c r="A13">
        <v>12</v>
      </c>
      <c r="B13" t="s">
        <v>1601</v>
      </c>
      <c r="C13" t="s">
        <v>1602</v>
      </c>
      <c r="E13" t="str">
        <f>IF(FIFAdata5626[[#This Row],[knownName]]="",_xlfn.CONCAT(FIFAdata5626[[#This Row],[firstName]]," ",FIFAdata5626[[#This Row],[lastName]]),FIFAdata5626[[#This Row],[knownName]])</f>
        <v>Ibrahim Maza</v>
      </c>
      <c r="F13">
        <v>1</v>
      </c>
      <c r="G13" t="s">
        <v>15</v>
      </c>
      <c r="H13">
        <v>5.4</v>
      </c>
      <c r="I13" t="s">
        <v>1582</v>
      </c>
      <c r="K13">
        <v>0.2</v>
      </c>
      <c r="L13">
        <v>0.2</v>
      </c>
      <c r="M13">
        <v>0</v>
      </c>
      <c r="N13">
        <v>0</v>
      </c>
      <c r="O13">
        <v>0</v>
      </c>
      <c r="P13">
        <v>0</v>
      </c>
      <c r="R13">
        <v>19</v>
      </c>
      <c r="S13" t="b">
        <v>0</v>
      </c>
    </row>
    <row r="14" spans="1:21" hidden="1" x14ac:dyDescent="0.25">
      <c r="A14">
        <v>13</v>
      </c>
      <c r="B14" t="s">
        <v>1603</v>
      </c>
      <c r="C14" t="s">
        <v>1604</v>
      </c>
      <c r="E14" t="str">
        <f>IF(FIFAdata5626[[#This Row],[knownName]]="",_xlfn.CONCAT(FIFAdata5626[[#This Row],[firstName]]," ",FIFAdata5626[[#This Row],[lastName]]),FIFAdata5626[[#This Row],[knownName]])</f>
        <v>Anis Hadj Moussa</v>
      </c>
      <c r="F14">
        <v>1</v>
      </c>
      <c r="G14" t="s">
        <v>15</v>
      </c>
      <c r="H14">
        <v>5.3</v>
      </c>
      <c r="I14" t="s">
        <v>1582</v>
      </c>
      <c r="K14">
        <v>0.1</v>
      </c>
      <c r="L14">
        <v>0.1</v>
      </c>
      <c r="M14">
        <v>0</v>
      </c>
      <c r="N14">
        <v>0</v>
      </c>
      <c r="O14">
        <v>0</v>
      </c>
      <c r="P14">
        <v>0</v>
      </c>
      <c r="R14">
        <v>19</v>
      </c>
      <c r="S14" t="b">
        <v>0</v>
      </c>
    </row>
    <row r="15" spans="1:21" hidden="1" x14ac:dyDescent="0.25">
      <c r="A15">
        <v>14</v>
      </c>
      <c r="B15" t="s">
        <v>3937</v>
      </c>
      <c r="C15" t="s">
        <v>1605</v>
      </c>
      <c r="E15" t="str">
        <f>IF(FIFAdata5626[[#This Row],[knownName]]="",_xlfn.CONCAT(FIFAdata5626[[#This Row],[firstName]]," ",FIFAdata5626[[#This Row],[lastName]]),FIFAdata5626[[#This Row],[knownName]])</f>
        <v>Farès Ghedjemis</v>
      </c>
      <c r="F15">
        <v>1</v>
      </c>
      <c r="G15" t="s">
        <v>15</v>
      </c>
      <c r="H15">
        <v>4.4000000000000004</v>
      </c>
      <c r="I15" t="s">
        <v>1582</v>
      </c>
      <c r="K15">
        <v>0</v>
      </c>
      <c r="L15">
        <v>0</v>
      </c>
      <c r="M15">
        <v>0</v>
      </c>
      <c r="N15">
        <v>0</v>
      </c>
      <c r="O15">
        <v>0</v>
      </c>
      <c r="P15">
        <v>0</v>
      </c>
      <c r="R15">
        <v>19</v>
      </c>
      <c r="S15" t="b">
        <v>0</v>
      </c>
    </row>
    <row r="16" spans="1:21" hidden="1" x14ac:dyDescent="0.25">
      <c r="A16">
        <v>15</v>
      </c>
      <c r="B16" t="s">
        <v>1606</v>
      </c>
      <c r="C16" t="s">
        <v>1607</v>
      </c>
      <c r="E16" t="str">
        <f>IF(FIFAdata5626[[#This Row],[knownName]]="",_xlfn.CONCAT(FIFAdata5626[[#This Row],[firstName]]," ",FIFAdata5626[[#This Row],[lastName]]),FIFAdata5626[[#This Row],[knownName]])</f>
        <v>Ahmed Benbouali</v>
      </c>
      <c r="F16">
        <v>1</v>
      </c>
      <c r="G16" t="s">
        <v>15</v>
      </c>
      <c r="H16">
        <v>4.2</v>
      </c>
      <c r="I16" t="s">
        <v>1582</v>
      </c>
      <c r="K16">
        <v>0</v>
      </c>
      <c r="L16">
        <v>0</v>
      </c>
      <c r="M16">
        <v>0</v>
      </c>
      <c r="N16">
        <v>0</v>
      </c>
      <c r="O16">
        <v>0</v>
      </c>
      <c r="P16">
        <v>0</v>
      </c>
      <c r="R16">
        <v>19</v>
      </c>
      <c r="S16" t="b">
        <v>0</v>
      </c>
    </row>
    <row r="17" spans="1:19" hidden="1" x14ac:dyDescent="0.25">
      <c r="A17">
        <v>16</v>
      </c>
      <c r="B17" t="s">
        <v>1608</v>
      </c>
      <c r="C17" t="s">
        <v>1609</v>
      </c>
      <c r="E17" t="str">
        <f>IF(FIFAdata5626[[#This Row],[knownName]]="",_xlfn.CONCAT(FIFAdata5626[[#This Row],[firstName]]," ",FIFAdata5626[[#This Row],[lastName]]),FIFAdata5626[[#This Row],[knownName]])</f>
        <v>Amin Chiakha</v>
      </c>
      <c r="F17">
        <v>1</v>
      </c>
      <c r="G17" t="s">
        <v>15</v>
      </c>
      <c r="H17">
        <v>4</v>
      </c>
      <c r="I17" t="s">
        <v>1588</v>
      </c>
      <c r="K17">
        <v>0.4</v>
      </c>
      <c r="L17">
        <v>0.4</v>
      </c>
      <c r="M17">
        <v>0</v>
      </c>
      <c r="N17">
        <v>0</v>
      </c>
      <c r="O17">
        <v>0</v>
      </c>
      <c r="P17">
        <v>0</v>
      </c>
      <c r="R17">
        <v>19</v>
      </c>
      <c r="S17" t="b">
        <v>0</v>
      </c>
    </row>
    <row r="18" spans="1:19" hidden="1" x14ac:dyDescent="0.25">
      <c r="A18">
        <v>17</v>
      </c>
      <c r="B18" t="s">
        <v>1610</v>
      </c>
      <c r="C18" t="s">
        <v>3941</v>
      </c>
      <c r="E18" t="str">
        <f>IF(FIFAdata5626[[#This Row],[knownName]]="",_xlfn.CONCAT(FIFAdata5626[[#This Row],[firstName]]," ",FIFAdata5626[[#This Row],[lastName]]),FIFAdata5626[[#This Row],[knownName]])</f>
        <v>Anthony Mandréa</v>
      </c>
      <c r="F18">
        <v>1</v>
      </c>
      <c r="G18" t="s">
        <v>25</v>
      </c>
      <c r="H18">
        <v>3.9</v>
      </c>
      <c r="I18" t="s">
        <v>1588</v>
      </c>
      <c r="K18">
        <v>0</v>
      </c>
      <c r="L18">
        <v>0</v>
      </c>
      <c r="M18">
        <v>0</v>
      </c>
      <c r="N18">
        <v>0</v>
      </c>
      <c r="O18">
        <v>0</v>
      </c>
      <c r="P18">
        <v>0</v>
      </c>
      <c r="R18">
        <v>19</v>
      </c>
      <c r="S18" t="b">
        <v>0</v>
      </c>
    </row>
    <row r="19" spans="1:19" hidden="1" x14ac:dyDescent="0.25">
      <c r="A19">
        <v>18</v>
      </c>
      <c r="B19" t="s">
        <v>1611</v>
      </c>
      <c r="C19" t="s">
        <v>1612</v>
      </c>
      <c r="E19" t="str">
        <f>IF(FIFAdata5626[[#This Row],[knownName]]="",_xlfn.CONCAT(FIFAdata5626[[#This Row],[firstName]]," ",FIFAdata5626[[#This Row],[lastName]]),FIFAdata5626[[#This Row],[knownName]])</f>
        <v>Luca Zidane</v>
      </c>
      <c r="F19">
        <v>1</v>
      </c>
      <c r="G19" t="s">
        <v>25</v>
      </c>
      <c r="H19">
        <v>3.8</v>
      </c>
      <c r="I19" t="s">
        <v>1582</v>
      </c>
      <c r="K19">
        <v>0.8</v>
      </c>
      <c r="L19">
        <v>0.8</v>
      </c>
      <c r="M19">
        <v>0</v>
      </c>
      <c r="N19">
        <v>0</v>
      </c>
      <c r="O19">
        <v>0</v>
      </c>
      <c r="P19">
        <v>0</v>
      </c>
      <c r="R19">
        <v>19</v>
      </c>
      <c r="S19" t="b">
        <v>0</v>
      </c>
    </row>
    <row r="20" spans="1:19" hidden="1" x14ac:dyDescent="0.25">
      <c r="A20">
        <v>19</v>
      </c>
      <c r="B20" t="s">
        <v>1613</v>
      </c>
      <c r="C20" t="s">
        <v>1614</v>
      </c>
      <c r="E20" t="str">
        <f>IF(FIFAdata5626[[#This Row],[knownName]]="",_xlfn.CONCAT(FIFAdata5626[[#This Row],[firstName]]," ",FIFAdata5626[[#This Row],[lastName]]),FIFAdata5626[[#This Row],[knownName]])</f>
        <v>Melvin Mastil</v>
      </c>
      <c r="F20">
        <v>1</v>
      </c>
      <c r="G20" t="s">
        <v>25</v>
      </c>
      <c r="H20">
        <v>3.5</v>
      </c>
      <c r="I20" t="s">
        <v>1582</v>
      </c>
      <c r="K20">
        <v>2.2000000000000002</v>
      </c>
      <c r="L20">
        <v>2.2000000000000002</v>
      </c>
      <c r="M20">
        <v>0</v>
      </c>
      <c r="N20">
        <v>0</v>
      </c>
      <c r="O20">
        <v>0</v>
      </c>
      <c r="P20">
        <v>0</v>
      </c>
      <c r="R20">
        <v>19</v>
      </c>
      <c r="S20" t="b">
        <v>0</v>
      </c>
    </row>
    <row r="21" spans="1:19" hidden="1" x14ac:dyDescent="0.25">
      <c r="A21">
        <v>20</v>
      </c>
      <c r="B21" t="s">
        <v>1615</v>
      </c>
      <c r="C21" t="s">
        <v>1616</v>
      </c>
      <c r="E21" t="str">
        <f>IF(FIFAdata5626[[#This Row],[knownName]]="",_xlfn.CONCAT(FIFAdata5626[[#This Row],[firstName]]," ",FIFAdata5626[[#This Row],[lastName]]),FIFAdata5626[[#This Row],[knownName]])</f>
        <v>Kilian Belazzoug</v>
      </c>
      <c r="F21">
        <v>1</v>
      </c>
      <c r="G21" t="s">
        <v>25</v>
      </c>
      <c r="H21">
        <v>3.5</v>
      </c>
      <c r="I21" t="s">
        <v>1588</v>
      </c>
      <c r="K21">
        <v>0.1</v>
      </c>
      <c r="L21">
        <v>0.1</v>
      </c>
      <c r="M21">
        <v>0</v>
      </c>
      <c r="N21">
        <v>0</v>
      </c>
      <c r="O21">
        <v>0</v>
      </c>
      <c r="P21">
        <v>0</v>
      </c>
      <c r="R21">
        <v>19</v>
      </c>
      <c r="S21" t="b">
        <v>0</v>
      </c>
    </row>
    <row r="22" spans="1:19" hidden="1" x14ac:dyDescent="0.25">
      <c r="A22">
        <v>21</v>
      </c>
      <c r="B22" t="s">
        <v>1617</v>
      </c>
      <c r="C22" t="s">
        <v>1618</v>
      </c>
      <c r="E22" t="str">
        <f>IF(FIFAdata5626[[#This Row],[knownName]]="",_xlfn.CONCAT(FIFAdata5626[[#This Row],[firstName]]," ",FIFAdata5626[[#This Row],[lastName]]),FIFAdata5626[[#This Row],[knownName]])</f>
        <v>Adil Boulbina</v>
      </c>
      <c r="F22">
        <v>1</v>
      </c>
      <c r="G22" t="s">
        <v>18</v>
      </c>
      <c r="H22">
        <v>4</v>
      </c>
      <c r="I22" t="s">
        <v>1582</v>
      </c>
      <c r="K22">
        <v>2.1</v>
      </c>
      <c r="L22">
        <v>2.1</v>
      </c>
      <c r="M22">
        <v>0</v>
      </c>
      <c r="N22">
        <v>0</v>
      </c>
      <c r="O22">
        <v>0</v>
      </c>
      <c r="P22">
        <v>0</v>
      </c>
      <c r="R22">
        <v>19</v>
      </c>
      <c r="S22" t="b">
        <v>0</v>
      </c>
    </row>
    <row r="23" spans="1:19" hidden="1" x14ac:dyDescent="0.25">
      <c r="A23">
        <v>22</v>
      </c>
      <c r="B23" t="s">
        <v>1619</v>
      </c>
      <c r="C23" t="s">
        <v>1620</v>
      </c>
      <c r="E23" t="str">
        <f>IF(FIFAdata5626[[#This Row],[knownName]]="",_xlfn.CONCAT(FIFAdata5626[[#This Row],[firstName]]," ",FIFAdata5626[[#This Row],[lastName]]),FIFAdata5626[[#This Row],[knownName]])</f>
        <v>Yacine Titraoui</v>
      </c>
      <c r="F23">
        <v>1</v>
      </c>
      <c r="G23" t="s">
        <v>18</v>
      </c>
      <c r="H23">
        <v>4.7</v>
      </c>
      <c r="I23" t="s">
        <v>1582</v>
      </c>
      <c r="K23">
        <v>0</v>
      </c>
      <c r="L23">
        <v>0</v>
      </c>
      <c r="M23">
        <v>0</v>
      </c>
      <c r="N23">
        <v>0</v>
      </c>
      <c r="O23">
        <v>0</v>
      </c>
      <c r="P23">
        <v>0</v>
      </c>
      <c r="R23">
        <v>19</v>
      </c>
      <c r="S23" t="b">
        <v>0</v>
      </c>
    </row>
    <row r="24" spans="1:19" hidden="1" x14ac:dyDescent="0.25">
      <c r="A24">
        <v>23</v>
      </c>
      <c r="B24" t="s">
        <v>1621</v>
      </c>
      <c r="C24" t="s">
        <v>1622</v>
      </c>
      <c r="E24" t="str">
        <f>IF(FIFAdata5626[[#This Row],[knownName]]="",_xlfn.CONCAT(FIFAdata5626[[#This Row],[firstName]]," ",FIFAdata5626[[#This Row],[lastName]]),FIFAdata5626[[#This Row],[knownName]])</f>
        <v>Ramiz Zerrouki</v>
      </c>
      <c r="F24">
        <v>1</v>
      </c>
      <c r="G24" t="s">
        <v>18</v>
      </c>
      <c r="H24">
        <v>5.3</v>
      </c>
      <c r="I24" t="s">
        <v>1582</v>
      </c>
      <c r="K24">
        <v>0</v>
      </c>
      <c r="L24">
        <v>0</v>
      </c>
      <c r="M24">
        <v>0</v>
      </c>
      <c r="N24">
        <v>0</v>
      </c>
      <c r="O24">
        <v>0</v>
      </c>
      <c r="P24">
        <v>0</v>
      </c>
      <c r="R24">
        <v>19</v>
      </c>
      <c r="S24" t="b">
        <v>0</v>
      </c>
    </row>
    <row r="25" spans="1:19" hidden="1" x14ac:dyDescent="0.25">
      <c r="A25">
        <v>24</v>
      </c>
      <c r="B25" t="s">
        <v>1623</v>
      </c>
      <c r="C25" t="s">
        <v>1624</v>
      </c>
      <c r="E25" t="str">
        <f>IF(FIFAdata5626[[#This Row],[knownName]]="",_xlfn.CONCAT(FIFAdata5626[[#This Row],[firstName]]," ",FIFAdata5626[[#This Row],[lastName]]),FIFAdata5626[[#This Row],[knownName]])</f>
        <v>Hicham Boudaoui</v>
      </c>
      <c r="F25">
        <v>1</v>
      </c>
      <c r="G25" t="s">
        <v>18</v>
      </c>
      <c r="H25">
        <v>5.5</v>
      </c>
      <c r="I25" t="s">
        <v>1582</v>
      </c>
      <c r="K25">
        <v>0</v>
      </c>
      <c r="L25">
        <v>0</v>
      </c>
      <c r="M25">
        <v>0</v>
      </c>
      <c r="N25">
        <v>0</v>
      </c>
      <c r="O25">
        <v>0</v>
      </c>
      <c r="P25">
        <v>0</v>
      </c>
      <c r="R25">
        <v>19</v>
      </c>
      <c r="S25" t="b">
        <v>0</v>
      </c>
    </row>
    <row r="26" spans="1:19" hidden="1" x14ac:dyDescent="0.25">
      <c r="A26">
        <v>25</v>
      </c>
      <c r="B26" t="s">
        <v>1617</v>
      </c>
      <c r="C26" t="s">
        <v>1625</v>
      </c>
      <c r="E26" t="str">
        <f>IF(FIFAdata5626[[#This Row],[knownName]]="",_xlfn.CONCAT(FIFAdata5626[[#This Row],[firstName]]," ",FIFAdata5626[[#This Row],[lastName]]),FIFAdata5626[[#This Row],[knownName]])</f>
        <v>Adil Aouchiche</v>
      </c>
      <c r="F26">
        <v>1</v>
      </c>
      <c r="G26" t="s">
        <v>18</v>
      </c>
      <c r="H26">
        <v>5.6</v>
      </c>
      <c r="I26" t="s">
        <v>1588</v>
      </c>
      <c r="K26">
        <v>0</v>
      </c>
      <c r="L26">
        <v>0</v>
      </c>
      <c r="M26">
        <v>0</v>
      </c>
      <c r="N26">
        <v>0</v>
      </c>
      <c r="O26">
        <v>0</v>
      </c>
      <c r="P26">
        <v>0</v>
      </c>
      <c r="R26">
        <v>19</v>
      </c>
      <c r="S26" t="b">
        <v>0</v>
      </c>
    </row>
    <row r="27" spans="1:19" hidden="1" x14ac:dyDescent="0.25">
      <c r="A27">
        <v>26</v>
      </c>
      <c r="B27" t="s">
        <v>1626</v>
      </c>
      <c r="C27" t="s">
        <v>1627</v>
      </c>
      <c r="E27" t="str">
        <f>IF(FIFAdata5626[[#This Row],[knownName]]="",_xlfn.CONCAT(FIFAdata5626[[#This Row],[firstName]]," ",FIFAdata5626[[#This Row],[lastName]]),FIFAdata5626[[#This Row],[knownName]])</f>
        <v>Houssem Aouar</v>
      </c>
      <c r="F27">
        <v>1</v>
      </c>
      <c r="G27" t="s">
        <v>18</v>
      </c>
      <c r="H27">
        <v>6</v>
      </c>
      <c r="I27" t="s">
        <v>1582</v>
      </c>
      <c r="K27">
        <v>0.2</v>
      </c>
      <c r="L27">
        <v>0.2</v>
      </c>
      <c r="M27">
        <v>0</v>
      </c>
      <c r="N27">
        <v>0</v>
      </c>
      <c r="O27">
        <v>0</v>
      </c>
      <c r="P27">
        <v>0</v>
      </c>
      <c r="R27">
        <v>19</v>
      </c>
      <c r="S27" t="b">
        <v>0</v>
      </c>
    </row>
    <row r="28" spans="1:19" hidden="1" x14ac:dyDescent="0.25">
      <c r="A28">
        <v>27</v>
      </c>
      <c r="B28" t="s">
        <v>3937</v>
      </c>
      <c r="C28" t="s">
        <v>3929</v>
      </c>
      <c r="E28" t="str">
        <f>IF(FIFAdata5626[[#This Row],[knownName]]="",_xlfn.CONCAT(FIFAdata5626[[#This Row],[firstName]]," ",FIFAdata5626[[#This Row],[lastName]]),FIFAdata5626[[#This Row],[knownName]])</f>
        <v>Farès Chaïbi</v>
      </c>
      <c r="F28">
        <v>1</v>
      </c>
      <c r="G28" t="s">
        <v>18</v>
      </c>
      <c r="H28">
        <v>6.2</v>
      </c>
      <c r="I28" t="s">
        <v>1582</v>
      </c>
      <c r="K28">
        <v>0</v>
      </c>
      <c r="L28">
        <v>0</v>
      </c>
      <c r="M28">
        <v>0</v>
      </c>
      <c r="N28">
        <v>0</v>
      </c>
      <c r="O28">
        <v>0</v>
      </c>
      <c r="P28">
        <v>0</v>
      </c>
      <c r="R28">
        <v>19</v>
      </c>
      <c r="S28" t="b">
        <v>0</v>
      </c>
    </row>
    <row r="29" spans="1:19" hidden="1" x14ac:dyDescent="0.25">
      <c r="A29">
        <v>28</v>
      </c>
      <c r="B29" t="s">
        <v>1628</v>
      </c>
      <c r="C29" t="s">
        <v>1629</v>
      </c>
      <c r="E29" t="str">
        <f>IF(FIFAdata5626[[#This Row],[knownName]]="",_xlfn.CONCAT(FIFAdata5626[[#This Row],[firstName]]," ",FIFAdata5626[[#This Row],[lastName]]),FIFAdata5626[[#This Row],[knownName]])</f>
        <v>Cristian Romero</v>
      </c>
      <c r="F29">
        <v>2</v>
      </c>
      <c r="G29" t="s">
        <v>6</v>
      </c>
      <c r="H29">
        <v>4.9000000000000004</v>
      </c>
      <c r="I29" t="s">
        <v>1582</v>
      </c>
      <c r="K29">
        <v>4.9000000000000004</v>
      </c>
      <c r="L29">
        <v>4.9000000000000004</v>
      </c>
      <c r="M29">
        <v>0</v>
      </c>
      <c r="N29">
        <v>0</v>
      </c>
      <c r="O29">
        <v>0</v>
      </c>
      <c r="P29">
        <v>0</v>
      </c>
      <c r="R29">
        <v>19</v>
      </c>
      <c r="S29" t="b">
        <v>0</v>
      </c>
    </row>
    <row r="30" spans="1:19" hidden="1" x14ac:dyDescent="0.25">
      <c r="A30">
        <v>29</v>
      </c>
      <c r="B30" t="s">
        <v>1630</v>
      </c>
      <c r="C30" t="s">
        <v>1631</v>
      </c>
      <c r="E30" t="str">
        <f>IF(FIFAdata5626[[#This Row],[knownName]]="",_xlfn.CONCAT(FIFAdata5626[[#This Row],[firstName]]," ",FIFAdata5626[[#This Row],[lastName]]),FIFAdata5626[[#This Row],[knownName]])</f>
        <v>Marcos Senesi</v>
      </c>
      <c r="F30">
        <v>2</v>
      </c>
      <c r="G30" t="s">
        <v>6</v>
      </c>
      <c r="H30">
        <v>4.7</v>
      </c>
      <c r="I30" t="s">
        <v>1588</v>
      </c>
      <c r="K30">
        <v>1.5</v>
      </c>
      <c r="L30">
        <v>1.5</v>
      </c>
      <c r="M30">
        <v>0</v>
      </c>
      <c r="N30">
        <v>0</v>
      </c>
      <c r="O30">
        <v>0</v>
      </c>
      <c r="P30">
        <v>0</v>
      </c>
      <c r="R30">
        <v>19</v>
      </c>
      <c r="S30" t="b">
        <v>0</v>
      </c>
    </row>
    <row r="31" spans="1:19" hidden="1" x14ac:dyDescent="0.25">
      <c r="A31">
        <v>30</v>
      </c>
      <c r="B31" t="s">
        <v>1632</v>
      </c>
      <c r="C31" t="s">
        <v>1633</v>
      </c>
      <c r="E31" t="str">
        <f>IF(FIFAdata5626[[#This Row],[knownName]]="",_xlfn.CONCAT(FIFAdata5626[[#This Row],[firstName]]," ",FIFAdata5626[[#This Row],[lastName]]),FIFAdata5626[[#This Row],[knownName]])</f>
        <v>Nahuel Molina</v>
      </c>
      <c r="F31">
        <v>2</v>
      </c>
      <c r="G31" t="s">
        <v>6</v>
      </c>
      <c r="H31">
        <v>4.4000000000000004</v>
      </c>
      <c r="I31" t="s">
        <v>1582</v>
      </c>
      <c r="K31">
        <v>3.7</v>
      </c>
      <c r="L31">
        <v>3.7</v>
      </c>
      <c r="M31">
        <v>0</v>
      </c>
      <c r="N31">
        <v>0</v>
      </c>
      <c r="O31">
        <v>0</v>
      </c>
      <c r="P31">
        <v>0</v>
      </c>
      <c r="R31">
        <v>19</v>
      </c>
      <c r="S31" t="b">
        <v>0</v>
      </c>
    </row>
    <row r="32" spans="1:19" hidden="1" x14ac:dyDescent="0.25">
      <c r="A32">
        <v>31</v>
      </c>
      <c r="B32" t="s">
        <v>4010</v>
      </c>
      <c r="C32" t="s">
        <v>1634</v>
      </c>
      <c r="E32" t="str">
        <f>IF(FIFAdata5626[[#This Row],[knownName]]="",_xlfn.CONCAT(FIFAdata5626[[#This Row],[firstName]]," ",FIFAdata5626[[#This Row],[lastName]]),FIFAdata5626[[#This Row],[knownName]])</f>
        <v>Nicolás Otamendi</v>
      </c>
      <c r="F32">
        <v>2</v>
      </c>
      <c r="G32" t="s">
        <v>6</v>
      </c>
      <c r="H32">
        <v>4.4000000000000004</v>
      </c>
      <c r="I32" t="s">
        <v>1582</v>
      </c>
      <c r="K32">
        <v>2</v>
      </c>
      <c r="L32">
        <v>2</v>
      </c>
      <c r="M32">
        <v>0</v>
      </c>
      <c r="N32">
        <v>0</v>
      </c>
      <c r="O32">
        <v>0</v>
      </c>
      <c r="P32">
        <v>0</v>
      </c>
      <c r="R32">
        <v>19</v>
      </c>
      <c r="S32" t="b">
        <v>0</v>
      </c>
    </row>
    <row r="33" spans="1:19" hidden="1" x14ac:dyDescent="0.25">
      <c r="A33">
        <v>32</v>
      </c>
      <c r="B33" t="s">
        <v>1630</v>
      </c>
      <c r="C33" t="s">
        <v>4057</v>
      </c>
      <c r="E33" t="str">
        <f>IF(FIFAdata5626[[#This Row],[knownName]]="",_xlfn.CONCAT(FIFAdata5626[[#This Row],[firstName]]," ",FIFAdata5626[[#This Row],[lastName]]),FIFAdata5626[[#This Row],[knownName]])</f>
        <v>Marcos Acuña</v>
      </c>
      <c r="F33">
        <v>2</v>
      </c>
      <c r="G33" t="s">
        <v>6</v>
      </c>
      <c r="H33">
        <v>4.3</v>
      </c>
      <c r="I33" t="s">
        <v>1588</v>
      </c>
      <c r="K33">
        <v>0.2</v>
      </c>
      <c r="L33">
        <v>0.2</v>
      </c>
      <c r="M33">
        <v>0</v>
      </c>
      <c r="N33">
        <v>0</v>
      </c>
      <c r="O33">
        <v>0</v>
      </c>
      <c r="P33">
        <v>0</v>
      </c>
      <c r="R33">
        <v>19</v>
      </c>
      <c r="S33" t="b">
        <v>0</v>
      </c>
    </row>
    <row r="34" spans="1:19" hidden="1" x14ac:dyDescent="0.25">
      <c r="A34">
        <v>33</v>
      </c>
      <c r="B34" t="s">
        <v>1635</v>
      </c>
      <c r="C34" t="s">
        <v>4071</v>
      </c>
      <c r="E34" t="str">
        <f>IF(FIFAdata5626[[#This Row],[knownName]]="",_xlfn.CONCAT(FIFAdata5626[[#This Row],[firstName]]," ",FIFAdata5626[[#This Row],[lastName]]),FIFAdata5626[[#This Row],[knownName]])</f>
        <v>Lucas Martínez Quarta</v>
      </c>
      <c r="F34">
        <v>2</v>
      </c>
      <c r="G34" t="s">
        <v>6</v>
      </c>
      <c r="H34">
        <v>4.3</v>
      </c>
      <c r="I34" t="s">
        <v>1588</v>
      </c>
      <c r="K34">
        <v>0</v>
      </c>
      <c r="L34">
        <v>0</v>
      </c>
      <c r="M34">
        <v>0</v>
      </c>
      <c r="N34">
        <v>0</v>
      </c>
      <c r="O34">
        <v>0</v>
      </c>
      <c r="P34">
        <v>0</v>
      </c>
      <c r="R34">
        <v>19</v>
      </c>
      <c r="S34" t="b">
        <v>0</v>
      </c>
    </row>
    <row r="35" spans="1:19" hidden="1" x14ac:dyDescent="0.25">
      <c r="A35">
        <v>34</v>
      </c>
      <c r="B35" t="s">
        <v>4010</v>
      </c>
      <c r="C35" t="s">
        <v>1636</v>
      </c>
      <c r="E35" t="str">
        <f>IF(FIFAdata5626[[#This Row],[knownName]]="",_xlfn.CONCAT(FIFAdata5626[[#This Row],[firstName]]," ",FIFAdata5626[[#This Row],[lastName]]),FIFAdata5626[[#This Row],[knownName]])</f>
        <v>Nicolás Tagliafico</v>
      </c>
      <c r="F35">
        <v>2</v>
      </c>
      <c r="G35" t="s">
        <v>6</v>
      </c>
      <c r="H35">
        <v>4.3</v>
      </c>
      <c r="I35" t="s">
        <v>1582</v>
      </c>
      <c r="K35">
        <v>1</v>
      </c>
      <c r="L35">
        <v>1</v>
      </c>
      <c r="M35">
        <v>0</v>
      </c>
      <c r="N35">
        <v>0</v>
      </c>
      <c r="O35">
        <v>0</v>
      </c>
      <c r="P35">
        <v>0</v>
      </c>
      <c r="R35">
        <v>19</v>
      </c>
      <c r="S35" t="b">
        <v>0</v>
      </c>
    </row>
    <row r="36" spans="1:19" hidden="1" x14ac:dyDescent="0.25">
      <c r="A36">
        <v>35</v>
      </c>
      <c r="B36" t="s">
        <v>1637</v>
      </c>
      <c r="C36" t="s">
        <v>1638</v>
      </c>
      <c r="E36" t="str">
        <f>IF(FIFAdata5626[[#This Row],[knownName]]="",_xlfn.CONCAT(FIFAdata5626[[#This Row],[firstName]]," ",FIFAdata5626[[#This Row],[lastName]]),FIFAdata5626[[#This Row],[knownName]])</f>
        <v>Gabriel Rojas</v>
      </c>
      <c r="F36">
        <v>2</v>
      </c>
      <c r="G36" t="s">
        <v>6</v>
      </c>
      <c r="H36">
        <v>4</v>
      </c>
      <c r="I36" t="s">
        <v>1588</v>
      </c>
      <c r="K36">
        <v>0.3</v>
      </c>
      <c r="L36">
        <v>0.3</v>
      </c>
      <c r="M36">
        <v>0</v>
      </c>
      <c r="N36">
        <v>0</v>
      </c>
      <c r="O36">
        <v>0</v>
      </c>
      <c r="P36">
        <v>0</v>
      </c>
      <c r="R36">
        <v>19</v>
      </c>
      <c r="S36" t="b">
        <v>0</v>
      </c>
    </row>
    <row r="37" spans="1:19" hidden="1" x14ac:dyDescent="0.25">
      <c r="A37">
        <v>36</v>
      </c>
      <c r="B37" t="s">
        <v>4072</v>
      </c>
      <c r="C37" t="s">
        <v>1639</v>
      </c>
      <c r="E37" t="str">
        <f>IF(FIFAdata5626[[#This Row],[knownName]]="",_xlfn.CONCAT(FIFAdata5626[[#This Row],[firstName]]," ",FIFAdata5626[[#This Row],[lastName]]),FIFAdata5626[[#This Row],[knownName]])</f>
        <v>Agustín Giay</v>
      </c>
      <c r="F37">
        <v>2</v>
      </c>
      <c r="G37" t="s">
        <v>6</v>
      </c>
      <c r="H37">
        <v>3.7</v>
      </c>
      <c r="I37" t="s">
        <v>1588</v>
      </c>
      <c r="K37">
        <v>0</v>
      </c>
      <c r="L37">
        <v>0</v>
      </c>
      <c r="M37">
        <v>0</v>
      </c>
      <c r="N37">
        <v>0</v>
      </c>
      <c r="O37">
        <v>0</v>
      </c>
      <c r="P37">
        <v>0</v>
      </c>
      <c r="R37">
        <v>19</v>
      </c>
      <c r="S37" t="b">
        <v>0</v>
      </c>
    </row>
    <row r="38" spans="1:19" hidden="1" x14ac:dyDescent="0.25">
      <c r="A38">
        <v>38</v>
      </c>
      <c r="B38" t="s">
        <v>1640</v>
      </c>
      <c r="C38" t="s">
        <v>1641</v>
      </c>
      <c r="E38" t="str">
        <f>IF(FIFAdata5626[[#This Row],[knownName]]="",_xlfn.CONCAT(FIFAdata5626[[#This Row],[firstName]]," ",FIFAdata5626[[#This Row],[lastName]]),FIFAdata5626[[#This Row],[knownName]])</f>
        <v>Lionel Messi</v>
      </c>
      <c r="F38">
        <v>2</v>
      </c>
      <c r="G38" t="s">
        <v>15</v>
      </c>
      <c r="H38">
        <v>10</v>
      </c>
      <c r="I38" t="s">
        <v>1582</v>
      </c>
      <c r="K38">
        <v>18.2</v>
      </c>
      <c r="L38">
        <v>18.2</v>
      </c>
      <c r="M38">
        <v>0</v>
      </c>
      <c r="N38">
        <v>0</v>
      </c>
      <c r="O38">
        <v>0</v>
      </c>
      <c r="P38">
        <v>0</v>
      </c>
      <c r="R38">
        <v>19</v>
      </c>
      <c r="S38" t="b">
        <v>0</v>
      </c>
    </row>
    <row r="39" spans="1:19" hidden="1" x14ac:dyDescent="0.25">
      <c r="A39">
        <v>39</v>
      </c>
      <c r="B39" t="s">
        <v>4011</v>
      </c>
      <c r="C39" t="s">
        <v>1642</v>
      </c>
      <c r="E39" t="str">
        <f>IF(FIFAdata5626[[#This Row],[knownName]]="",_xlfn.CONCAT(FIFAdata5626[[#This Row],[firstName]]," ",FIFAdata5626[[#This Row],[lastName]]),FIFAdata5626[[#This Row],[knownName]])</f>
        <v>Julián Alvarez</v>
      </c>
      <c r="F39">
        <v>2</v>
      </c>
      <c r="G39" t="s">
        <v>15</v>
      </c>
      <c r="H39">
        <v>8.6</v>
      </c>
      <c r="I39" t="s">
        <v>1582</v>
      </c>
      <c r="K39">
        <v>16.3</v>
      </c>
      <c r="L39">
        <v>16.3</v>
      </c>
      <c r="M39">
        <v>0</v>
      </c>
      <c r="N39">
        <v>0</v>
      </c>
      <c r="O39">
        <v>0</v>
      </c>
      <c r="P39">
        <v>0</v>
      </c>
      <c r="R39">
        <v>19</v>
      </c>
      <c r="S39" t="b">
        <v>0</v>
      </c>
    </row>
    <row r="40" spans="1:19" hidden="1" x14ac:dyDescent="0.25">
      <c r="A40">
        <v>40</v>
      </c>
      <c r="B40" t="s">
        <v>1643</v>
      </c>
      <c r="C40" t="s">
        <v>1644</v>
      </c>
      <c r="E40" t="str">
        <f>IF(FIFAdata5626[[#This Row],[knownName]]="",_xlfn.CONCAT(FIFAdata5626[[#This Row],[firstName]]," ",FIFAdata5626[[#This Row],[lastName]]),FIFAdata5626[[#This Row],[knownName]])</f>
        <v>Gianluca Prestianni</v>
      </c>
      <c r="F40">
        <v>2</v>
      </c>
      <c r="G40" t="s">
        <v>18</v>
      </c>
      <c r="H40">
        <v>5.6</v>
      </c>
      <c r="I40" t="s">
        <v>1588</v>
      </c>
      <c r="K40">
        <v>0</v>
      </c>
      <c r="L40">
        <v>0</v>
      </c>
      <c r="M40">
        <v>0</v>
      </c>
      <c r="N40">
        <v>0</v>
      </c>
      <c r="O40">
        <v>0</v>
      </c>
      <c r="P40">
        <v>0</v>
      </c>
      <c r="R40">
        <v>19</v>
      </c>
      <c r="S40" t="b">
        <v>0</v>
      </c>
    </row>
    <row r="41" spans="1:19" hidden="1" x14ac:dyDescent="0.25">
      <c r="A41">
        <v>41</v>
      </c>
      <c r="B41" t="s">
        <v>1645</v>
      </c>
      <c r="C41" t="s">
        <v>1646</v>
      </c>
      <c r="E41" t="str">
        <f>IF(FIFAdata5626[[#This Row],[knownName]]="",_xlfn.CONCAT(FIFAdata5626[[#This Row],[firstName]]," ",FIFAdata5626[[#This Row],[lastName]]),FIFAdata5626[[#This Row],[knownName]])</f>
        <v>Giuliano Simeone</v>
      </c>
      <c r="F41">
        <v>2</v>
      </c>
      <c r="G41" t="s">
        <v>18</v>
      </c>
      <c r="H41">
        <v>5.6</v>
      </c>
      <c r="I41" t="s">
        <v>1582</v>
      </c>
      <c r="K41">
        <v>0.5</v>
      </c>
      <c r="L41">
        <v>0.5</v>
      </c>
      <c r="M41">
        <v>0</v>
      </c>
      <c r="N41">
        <v>0</v>
      </c>
      <c r="O41">
        <v>0</v>
      </c>
      <c r="P41">
        <v>0</v>
      </c>
      <c r="R41">
        <v>19</v>
      </c>
      <c r="S41" t="b">
        <v>0</v>
      </c>
    </row>
    <row r="42" spans="1:19" hidden="1" x14ac:dyDescent="0.25">
      <c r="A42">
        <v>42</v>
      </c>
      <c r="B42" t="s">
        <v>1647</v>
      </c>
      <c r="C42" t="s">
        <v>4012</v>
      </c>
      <c r="E42" t="str">
        <f>IF(FIFAdata5626[[#This Row],[knownName]]="",_xlfn.CONCAT(FIFAdata5626[[#This Row],[firstName]]," ",FIFAdata5626[[#This Row],[lastName]]),FIFAdata5626[[#This Row],[knownName]])</f>
        <v>Nico González</v>
      </c>
      <c r="F42">
        <v>2</v>
      </c>
      <c r="G42" t="s">
        <v>18</v>
      </c>
      <c r="H42">
        <v>5.6</v>
      </c>
      <c r="I42" t="s">
        <v>1582</v>
      </c>
      <c r="K42">
        <v>0.1</v>
      </c>
      <c r="L42">
        <v>0.1</v>
      </c>
      <c r="M42">
        <v>0</v>
      </c>
      <c r="N42">
        <v>0</v>
      </c>
      <c r="O42">
        <v>0</v>
      </c>
      <c r="P42">
        <v>0</v>
      </c>
      <c r="R42">
        <v>19</v>
      </c>
      <c r="S42" t="b">
        <v>0</v>
      </c>
    </row>
    <row r="43" spans="1:19" hidden="1" x14ac:dyDescent="0.25">
      <c r="A43">
        <v>43</v>
      </c>
      <c r="B43" t="s">
        <v>3942</v>
      </c>
      <c r="C43" t="s">
        <v>4115</v>
      </c>
      <c r="E43" t="str">
        <f>IF(FIFAdata5626[[#This Row],[knownName]]="",_xlfn.CONCAT(FIFAdata5626[[#This Row],[firstName]]," ",FIFAdata5626[[#This Row],[lastName]]),FIFAdata5626[[#This Row],[knownName]])</f>
        <v>José Manuel López</v>
      </c>
      <c r="F43">
        <v>2</v>
      </c>
      <c r="G43" t="s">
        <v>15</v>
      </c>
      <c r="H43">
        <v>5.3</v>
      </c>
      <c r="I43" t="s">
        <v>1582</v>
      </c>
      <c r="K43">
        <v>0.1</v>
      </c>
      <c r="L43">
        <v>0.1</v>
      </c>
      <c r="M43">
        <v>0</v>
      </c>
      <c r="N43">
        <v>0</v>
      </c>
      <c r="O43">
        <v>0</v>
      </c>
      <c r="P43">
        <v>0</v>
      </c>
      <c r="R43">
        <v>19</v>
      </c>
      <c r="S43" t="b">
        <v>0</v>
      </c>
    </row>
    <row r="44" spans="1:19" hidden="1" x14ac:dyDescent="0.25">
      <c r="A44">
        <v>44</v>
      </c>
      <c r="B44" t="s">
        <v>1648</v>
      </c>
      <c r="C44" t="s">
        <v>1649</v>
      </c>
      <c r="E44" t="str">
        <f>IF(FIFAdata5626[[#This Row],[knownName]]="",_xlfn.CONCAT(FIFAdata5626[[#This Row],[firstName]]," ",FIFAdata5626[[#This Row],[lastName]]),FIFAdata5626[[#This Row],[knownName]])</f>
        <v>Franco Mastantuono</v>
      </c>
      <c r="F44">
        <v>2</v>
      </c>
      <c r="G44" t="s">
        <v>18</v>
      </c>
      <c r="H44">
        <v>5.8</v>
      </c>
      <c r="I44" t="s">
        <v>1588</v>
      </c>
      <c r="K44">
        <v>0.1</v>
      </c>
      <c r="L44">
        <v>0.1</v>
      </c>
      <c r="M44">
        <v>0</v>
      </c>
      <c r="N44">
        <v>0</v>
      </c>
      <c r="O44">
        <v>0</v>
      </c>
      <c r="P44">
        <v>0</v>
      </c>
      <c r="R44">
        <v>19</v>
      </c>
      <c r="S44" t="b">
        <v>0</v>
      </c>
    </row>
    <row r="45" spans="1:19" hidden="1" x14ac:dyDescent="0.25">
      <c r="A45">
        <v>45</v>
      </c>
      <c r="B45" t="s">
        <v>1650</v>
      </c>
      <c r="C45" t="s">
        <v>4073</v>
      </c>
      <c r="E45" t="str">
        <f>IF(FIFAdata5626[[#This Row],[knownName]]="",_xlfn.CONCAT(FIFAdata5626[[#This Row],[firstName]]," ",FIFAdata5626[[#This Row],[lastName]]),FIFAdata5626[[#This Row],[knownName]])</f>
        <v>Emiliano Martínez</v>
      </c>
      <c r="F45">
        <v>2</v>
      </c>
      <c r="G45" t="s">
        <v>25</v>
      </c>
      <c r="H45">
        <v>5</v>
      </c>
      <c r="I45" t="s">
        <v>1582</v>
      </c>
      <c r="K45">
        <v>22.3</v>
      </c>
      <c r="L45">
        <v>22.3</v>
      </c>
      <c r="M45">
        <v>0</v>
      </c>
      <c r="N45">
        <v>0</v>
      </c>
      <c r="O45">
        <v>0</v>
      </c>
      <c r="P45">
        <v>0</v>
      </c>
      <c r="R45">
        <v>19</v>
      </c>
      <c r="S45" t="b">
        <v>0</v>
      </c>
    </row>
    <row r="46" spans="1:19" hidden="1" x14ac:dyDescent="0.25">
      <c r="A46">
        <v>46</v>
      </c>
      <c r="B46" t="s">
        <v>4116</v>
      </c>
      <c r="C46" t="s">
        <v>1651</v>
      </c>
      <c r="E46" t="str">
        <f>IF(FIFAdata5626[[#This Row],[knownName]]="",_xlfn.CONCAT(FIFAdata5626[[#This Row],[firstName]]," ",FIFAdata5626[[#This Row],[lastName]]),FIFAdata5626[[#This Row],[knownName]])</f>
        <v>Gerónimo Rulli</v>
      </c>
      <c r="F46">
        <v>2</v>
      </c>
      <c r="G46" t="s">
        <v>25</v>
      </c>
      <c r="H46">
        <v>4.5</v>
      </c>
      <c r="I46" t="s">
        <v>1582</v>
      </c>
      <c r="K46">
        <v>0.2</v>
      </c>
      <c r="L46">
        <v>0.2</v>
      </c>
      <c r="M46">
        <v>0</v>
      </c>
      <c r="N46">
        <v>0</v>
      </c>
      <c r="O46">
        <v>0</v>
      </c>
      <c r="P46">
        <v>0</v>
      </c>
      <c r="R46">
        <v>19</v>
      </c>
      <c r="S46" t="b">
        <v>0</v>
      </c>
    </row>
    <row r="47" spans="1:19" hidden="1" x14ac:dyDescent="0.25">
      <c r="A47">
        <v>47</v>
      </c>
      <c r="B47" t="s">
        <v>1652</v>
      </c>
      <c r="C47" t="s">
        <v>1653</v>
      </c>
      <c r="E47" t="str">
        <f>IF(FIFAdata5626[[#This Row],[knownName]]="",_xlfn.CONCAT(FIFAdata5626[[#This Row],[firstName]]," ",FIFAdata5626[[#This Row],[lastName]]),FIFAdata5626[[#This Row],[knownName]])</f>
        <v>Juan Musso</v>
      </c>
      <c r="F47">
        <v>2</v>
      </c>
      <c r="G47" t="s">
        <v>25</v>
      </c>
      <c r="H47">
        <v>4.3</v>
      </c>
      <c r="I47" t="s">
        <v>1582</v>
      </c>
      <c r="K47">
        <v>0.1</v>
      </c>
      <c r="L47">
        <v>0.1</v>
      </c>
      <c r="M47">
        <v>0</v>
      </c>
      <c r="N47">
        <v>0</v>
      </c>
      <c r="O47">
        <v>0</v>
      </c>
      <c r="P47">
        <v>0</v>
      </c>
      <c r="R47">
        <v>19</v>
      </c>
      <c r="S47" t="b">
        <v>0</v>
      </c>
    </row>
    <row r="48" spans="1:19" hidden="1" x14ac:dyDescent="0.25">
      <c r="A48">
        <v>48</v>
      </c>
      <c r="B48" t="s">
        <v>1654</v>
      </c>
      <c r="C48" t="s">
        <v>1655</v>
      </c>
      <c r="E48" t="str">
        <f>IF(FIFAdata5626[[#This Row],[knownName]]="",_xlfn.CONCAT(FIFAdata5626[[#This Row],[firstName]]," ",FIFAdata5626[[#This Row],[lastName]]),FIFAdata5626[[#This Row],[knownName]])</f>
        <v>Leandro Paredes</v>
      </c>
      <c r="F48">
        <v>2</v>
      </c>
      <c r="G48" t="s">
        <v>18</v>
      </c>
      <c r="H48">
        <v>5.6</v>
      </c>
      <c r="I48" t="s">
        <v>1582</v>
      </c>
      <c r="K48">
        <v>0.2</v>
      </c>
      <c r="L48">
        <v>0.2</v>
      </c>
      <c r="M48">
        <v>0</v>
      </c>
      <c r="N48">
        <v>0</v>
      </c>
      <c r="O48">
        <v>0</v>
      </c>
      <c r="P48">
        <v>0</v>
      </c>
      <c r="R48">
        <v>19</v>
      </c>
      <c r="S48" t="b">
        <v>0</v>
      </c>
    </row>
    <row r="49" spans="1:19" hidden="1" x14ac:dyDescent="0.25">
      <c r="A49">
        <v>49</v>
      </c>
      <c r="B49" t="s">
        <v>4013</v>
      </c>
      <c r="C49" t="s">
        <v>1656</v>
      </c>
      <c r="E49" t="str">
        <f>IF(FIFAdata5626[[#This Row],[knownName]]="",_xlfn.CONCAT(FIFAdata5626[[#This Row],[firstName]]," ",FIFAdata5626[[#This Row],[lastName]]),FIFAdata5626[[#This Row],[knownName]])</f>
        <v>Máximo Perrone</v>
      </c>
      <c r="F49">
        <v>2</v>
      </c>
      <c r="G49" t="s">
        <v>18</v>
      </c>
      <c r="H49">
        <v>5.6</v>
      </c>
      <c r="I49" t="s">
        <v>1588</v>
      </c>
      <c r="K49">
        <v>0</v>
      </c>
      <c r="L49">
        <v>0</v>
      </c>
      <c r="M49">
        <v>0</v>
      </c>
      <c r="N49">
        <v>0</v>
      </c>
      <c r="O49">
        <v>0</v>
      </c>
      <c r="P49">
        <v>0</v>
      </c>
      <c r="R49">
        <v>19</v>
      </c>
      <c r="S49" t="b">
        <v>0</v>
      </c>
    </row>
    <row r="50" spans="1:19" hidden="1" x14ac:dyDescent="0.25">
      <c r="A50">
        <v>50</v>
      </c>
      <c r="B50" t="s">
        <v>1657</v>
      </c>
      <c r="C50" t="s">
        <v>1658</v>
      </c>
      <c r="E50" t="str">
        <f>IF(FIFAdata5626[[#This Row],[knownName]]="",_xlfn.CONCAT(FIFAdata5626[[#This Row],[firstName]]," ",FIFAdata5626[[#This Row],[lastName]]),FIFAdata5626[[#This Row],[knownName]])</f>
        <v>Rodrigo De Paul</v>
      </c>
      <c r="F50">
        <v>2</v>
      </c>
      <c r="G50" t="s">
        <v>18</v>
      </c>
      <c r="H50">
        <v>5.9</v>
      </c>
      <c r="I50" t="s">
        <v>1582</v>
      </c>
      <c r="K50">
        <v>0.9</v>
      </c>
      <c r="L50">
        <v>0.9</v>
      </c>
      <c r="M50">
        <v>0</v>
      </c>
      <c r="N50">
        <v>0</v>
      </c>
      <c r="O50">
        <v>0</v>
      </c>
      <c r="P50">
        <v>0</v>
      </c>
      <c r="R50">
        <v>19</v>
      </c>
      <c r="S50" t="b">
        <v>0</v>
      </c>
    </row>
    <row r="51" spans="1:19" hidden="1" x14ac:dyDescent="0.25">
      <c r="A51">
        <v>51</v>
      </c>
      <c r="B51" t="s">
        <v>1647</v>
      </c>
      <c r="C51" t="s">
        <v>1659</v>
      </c>
      <c r="E51" t="str">
        <f>IF(FIFAdata5626[[#This Row],[knownName]]="",_xlfn.CONCAT(FIFAdata5626[[#This Row],[firstName]]," ",FIFAdata5626[[#This Row],[lastName]]),FIFAdata5626[[#This Row],[knownName]])</f>
        <v>Nico Paz</v>
      </c>
      <c r="F51">
        <v>2</v>
      </c>
      <c r="G51" t="s">
        <v>18</v>
      </c>
      <c r="H51">
        <v>5.9</v>
      </c>
      <c r="I51" t="s">
        <v>1582</v>
      </c>
      <c r="K51">
        <v>1.6</v>
      </c>
      <c r="L51">
        <v>1.6</v>
      </c>
      <c r="M51">
        <v>0</v>
      </c>
      <c r="N51">
        <v>0</v>
      </c>
      <c r="O51">
        <v>0</v>
      </c>
      <c r="P51">
        <v>0</v>
      </c>
      <c r="R51">
        <v>19</v>
      </c>
      <c r="S51" t="b">
        <v>0</v>
      </c>
    </row>
    <row r="52" spans="1:19" hidden="1" x14ac:dyDescent="0.25">
      <c r="A52">
        <v>52</v>
      </c>
      <c r="B52" t="s">
        <v>1660</v>
      </c>
      <c r="C52" t="s">
        <v>1661</v>
      </c>
      <c r="E52" t="str">
        <f>IF(FIFAdata5626[[#This Row],[knownName]]="",_xlfn.CONCAT(FIFAdata5626[[#This Row],[firstName]]," ",FIFAdata5626[[#This Row],[lastName]]),FIFAdata5626[[#This Row],[knownName]])</f>
        <v>Alejandro Garnacho</v>
      </c>
      <c r="F52">
        <v>2</v>
      </c>
      <c r="G52" t="s">
        <v>18</v>
      </c>
      <c r="H52">
        <v>5.5</v>
      </c>
      <c r="I52" t="s">
        <v>1588</v>
      </c>
      <c r="K52">
        <v>0.1</v>
      </c>
      <c r="L52">
        <v>0.1</v>
      </c>
      <c r="M52">
        <v>0</v>
      </c>
      <c r="N52">
        <v>0</v>
      </c>
      <c r="O52">
        <v>0</v>
      </c>
      <c r="P52">
        <v>0</v>
      </c>
      <c r="R52">
        <v>19</v>
      </c>
      <c r="S52" t="b">
        <v>0</v>
      </c>
    </row>
    <row r="53" spans="1:19" hidden="1" x14ac:dyDescent="0.25">
      <c r="A53">
        <v>53</v>
      </c>
      <c r="B53" t="s">
        <v>4074</v>
      </c>
      <c r="C53" t="s">
        <v>1662</v>
      </c>
      <c r="E53" t="str">
        <f>IF(FIFAdata5626[[#This Row],[knownName]]="",_xlfn.CONCAT(FIFAdata5626[[#This Row],[firstName]]," ",FIFAdata5626[[#This Row],[lastName]]),FIFAdata5626[[#This Row],[knownName]])</f>
        <v>Valentín Barco</v>
      </c>
      <c r="F53">
        <v>2</v>
      </c>
      <c r="G53" t="s">
        <v>18</v>
      </c>
      <c r="H53">
        <v>6.2</v>
      </c>
      <c r="I53" t="s">
        <v>1582</v>
      </c>
      <c r="K53">
        <v>0.1</v>
      </c>
      <c r="L53">
        <v>0.1</v>
      </c>
      <c r="M53">
        <v>0</v>
      </c>
      <c r="N53">
        <v>0</v>
      </c>
      <c r="O53">
        <v>0</v>
      </c>
      <c r="P53">
        <v>0</v>
      </c>
      <c r="R53">
        <v>19</v>
      </c>
      <c r="S53" t="b">
        <v>0</v>
      </c>
    </row>
    <row r="54" spans="1:19" hidden="1" x14ac:dyDescent="0.25">
      <c r="A54">
        <v>54</v>
      </c>
      <c r="B54" t="s">
        <v>1663</v>
      </c>
      <c r="C54" t="s">
        <v>1664</v>
      </c>
      <c r="E54" t="str">
        <f>IF(FIFAdata5626[[#This Row],[knownName]]="",_xlfn.CONCAT(FIFAdata5626[[#This Row],[firstName]]," ",FIFAdata5626[[#This Row],[lastName]]),FIFAdata5626[[#This Row],[knownName]])</f>
        <v>Exequiel Palacios</v>
      </c>
      <c r="F54">
        <v>2</v>
      </c>
      <c r="G54" t="s">
        <v>18</v>
      </c>
      <c r="H54">
        <v>6</v>
      </c>
      <c r="I54" t="s">
        <v>1582</v>
      </c>
      <c r="K54">
        <v>0.2</v>
      </c>
      <c r="L54">
        <v>0.2</v>
      </c>
      <c r="M54">
        <v>0</v>
      </c>
      <c r="N54">
        <v>0</v>
      </c>
      <c r="O54">
        <v>0</v>
      </c>
      <c r="P54">
        <v>0</v>
      </c>
      <c r="R54">
        <v>19</v>
      </c>
      <c r="S54" t="b">
        <v>0</v>
      </c>
    </row>
    <row r="55" spans="1:19" hidden="1" x14ac:dyDescent="0.25">
      <c r="A55">
        <v>55</v>
      </c>
      <c r="B55" t="s">
        <v>1665</v>
      </c>
      <c r="C55" t="s">
        <v>1666</v>
      </c>
      <c r="E55" t="str">
        <f>IF(FIFAdata5626[[#This Row],[knownName]]="",_xlfn.CONCAT(FIFAdata5626[[#This Row],[firstName]]," ",FIFAdata5626[[#This Row],[lastName]]),FIFAdata5626[[#This Row],[knownName]])</f>
        <v>Thiago Almada</v>
      </c>
      <c r="F55">
        <v>2</v>
      </c>
      <c r="G55" t="s">
        <v>18</v>
      </c>
      <c r="H55">
        <v>6.5</v>
      </c>
      <c r="I55" t="s">
        <v>1582</v>
      </c>
      <c r="K55">
        <v>0.2</v>
      </c>
      <c r="L55">
        <v>0.2</v>
      </c>
      <c r="M55">
        <v>0</v>
      </c>
      <c r="N55">
        <v>0</v>
      </c>
      <c r="O55">
        <v>0</v>
      </c>
      <c r="P55">
        <v>0</v>
      </c>
      <c r="R55">
        <v>19</v>
      </c>
      <c r="S55" t="b">
        <v>0</v>
      </c>
    </row>
    <row r="56" spans="1:19" hidden="1" x14ac:dyDescent="0.25">
      <c r="A56">
        <v>56</v>
      </c>
      <c r="B56" t="s">
        <v>1667</v>
      </c>
      <c r="C56" t="s">
        <v>1668</v>
      </c>
      <c r="E56" t="str">
        <f>IF(FIFAdata5626[[#This Row],[knownName]]="",_xlfn.CONCAT(FIFAdata5626[[#This Row],[firstName]]," ",FIFAdata5626[[#This Row],[lastName]]),FIFAdata5626[[#This Row],[knownName]])</f>
        <v>Alexis Mac Allister</v>
      </c>
      <c r="F56">
        <v>2</v>
      </c>
      <c r="G56" t="s">
        <v>18</v>
      </c>
      <c r="H56">
        <v>6.6</v>
      </c>
      <c r="I56" t="s">
        <v>1582</v>
      </c>
      <c r="K56">
        <v>3.2</v>
      </c>
      <c r="L56">
        <v>3.2</v>
      </c>
      <c r="M56">
        <v>0</v>
      </c>
      <c r="N56">
        <v>0</v>
      </c>
      <c r="O56">
        <v>0</v>
      </c>
      <c r="P56">
        <v>0</v>
      </c>
      <c r="R56">
        <v>19</v>
      </c>
      <c r="S56" t="b">
        <v>0</v>
      </c>
    </row>
    <row r="57" spans="1:19" hidden="1" x14ac:dyDescent="0.25">
      <c r="A57">
        <v>57</v>
      </c>
      <c r="B57" t="s">
        <v>1669</v>
      </c>
      <c r="C57" t="s">
        <v>4014</v>
      </c>
      <c r="E57" t="str">
        <f>IF(FIFAdata5626[[#This Row],[knownName]]="",_xlfn.CONCAT(FIFAdata5626[[#This Row],[firstName]]," ",FIFAdata5626[[#This Row],[lastName]]),FIFAdata5626[[#This Row],[knownName]])</f>
        <v>Enzo Fernández</v>
      </c>
      <c r="F57">
        <v>2</v>
      </c>
      <c r="G57" t="s">
        <v>18</v>
      </c>
      <c r="H57">
        <v>7.5</v>
      </c>
      <c r="I57" t="s">
        <v>1582</v>
      </c>
      <c r="K57">
        <v>3.6</v>
      </c>
      <c r="L57">
        <v>3.6</v>
      </c>
      <c r="M57">
        <v>0</v>
      </c>
      <c r="N57">
        <v>0</v>
      </c>
      <c r="O57">
        <v>0</v>
      </c>
      <c r="P57">
        <v>0</v>
      </c>
      <c r="R57">
        <v>19</v>
      </c>
      <c r="S57" t="b">
        <v>0</v>
      </c>
    </row>
    <row r="58" spans="1:19" hidden="1" x14ac:dyDescent="0.25">
      <c r="A58">
        <v>58</v>
      </c>
      <c r="B58" t="s">
        <v>570</v>
      </c>
      <c r="C58" t="s">
        <v>1670</v>
      </c>
      <c r="E58" t="str">
        <f>IF(FIFAdata5626[[#This Row],[knownName]]="",_xlfn.CONCAT(FIFAdata5626[[#This Row],[firstName]]," ",FIFAdata5626[[#This Row],[lastName]]),FIFAdata5626[[#This Row],[knownName]])</f>
        <v>Jordan Bos</v>
      </c>
      <c r="F58">
        <v>3</v>
      </c>
      <c r="G58" t="s">
        <v>6</v>
      </c>
      <c r="H58">
        <v>4</v>
      </c>
      <c r="I58" t="s">
        <v>1582</v>
      </c>
      <c r="K58">
        <v>0.5</v>
      </c>
      <c r="L58">
        <v>0.5</v>
      </c>
      <c r="M58">
        <v>0</v>
      </c>
      <c r="N58">
        <v>0</v>
      </c>
      <c r="O58">
        <v>0</v>
      </c>
      <c r="P58">
        <v>0</v>
      </c>
      <c r="R58">
        <v>8</v>
      </c>
      <c r="S58" t="b">
        <v>0</v>
      </c>
    </row>
    <row r="59" spans="1:19" hidden="1" x14ac:dyDescent="0.25">
      <c r="A59">
        <v>59</v>
      </c>
      <c r="B59" t="s">
        <v>1671</v>
      </c>
      <c r="C59" t="s">
        <v>1672</v>
      </c>
      <c r="E59" t="str">
        <f>IF(FIFAdata5626[[#This Row],[knownName]]="",_xlfn.CONCAT(FIFAdata5626[[#This Row],[firstName]]," ",FIFAdata5626[[#This Row],[lastName]]),FIFAdata5626[[#This Row],[knownName]])</f>
        <v>Kye Rowles</v>
      </c>
      <c r="F59">
        <v>3</v>
      </c>
      <c r="G59" t="s">
        <v>6</v>
      </c>
      <c r="H59">
        <v>3.9</v>
      </c>
      <c r="I59" t="s">
        <v>1588</v>
      </c>
      <c r="K59">
        <v>0</v>
      </c>
      <c r="L59">
        <v>0</v>
      </c>
      <c r="M59">
        <v>0</v>
      </c>
      <c r="N59">
        <v>0</v>
      </c>
      <c r="O59">
        <v>0</v>
      </c>
      <c r="P59">
        <v>0</v>
      </c>
      <c r="R59">
        <v>8</v>
      </c>
      <c r="S59" t="b">
        <v>0</v>
      </c>
    </row>
    <row r="60" spans="1:19" hidden="1" x14ac:dyDescent="0.25">
      <c r="A60">
        <v>60</v>
      </c>
      <c r="B60" t="s">
        <v>1673</v>
      </c>
      <c r="C60" t="s">
        <v>1674</v>
      </c>
      <c r="E60" t="str">
        <f>IF(FIFAdata5626[[#This Row],[knownName]]="",_xlfn.CONCAT(FIFAdata5626[[#This Row],[firstName]]," ",FIFAdata5626[[#This Row],[lastName]]),FIFAdata5626[[#This Row],[knownName]])</f>
        <v>Alessandro Circati</v>
      </c>
      <c r="F60">
        <v>3</v>
      </c>
      <c r="G60" t="s">
        <v>6</v>
      </c>
      <c r="H60">
        <v>3.9</v>
      </c>
      <c r="I60" t="s">
        <v>1582</v>
      </c>
      <c r="K60">
        <v>0.1</v>
      </c>
      <c r="L60">
        <v>0.1</v>
      </c>
      <c r="M60">
        <v>0</v>
      </c>
      <c r="N60">
        <v>0</v>
      </c>
      <c r="O60">
        <v>0</v>
      </c>
      <c r="P60">
        <v>0</v>
      </c>
      <c r="R60">
        <v>8</v>
      </c>
      <c r="S60" t="b">
        <v>0</v>
      </c>
    </row>
    <row r="61" spans="1:19" hidden="1" x14ac:dyDescent="0.25">
      <c r="A61">
        <v>61</v>
      </c>
      <c r="B61" t="s">
        <v>1675</v>
      </c>
      <c r="C61" t="s">
        <v>1676</v>
      </c>
      <c r="E61" t="str">
        <f>IF(FIFAdata5626[[#This Row],[knownName]]="",_xlfn.CONCAT(FIFAdata5626[[#This Row],[firstName]]," ",FIFAdata5626[[#This Row],[lastName]]),FIFAdata5626[[#This Row],[knownName]])</f>
        <v>Cameron Burgess</v>
      </c>
      <c r="F61">
        <v>3</v>
      </c>
      <c r="G61" t="s">
        <v>6</v>
      </c>
      <c r="H61">
        <v>3.8</v>
      </c>
      <c r="I61" t="s">
        <v>1582</v>
      </c>
      <c r="K61">
        <v>0.1</v>
      </c>
      <c r="L61">
        <v>0.1</v>
      </c>
      <c r="M61">
        <v>0</v>
      </c>
      <c r="N61">
        <v>0</v>
      </c>
      <c r="O61">
        <v>0</v>
      </c>
      <c r="P61">
        <v>0</v>
      </c>
      <c r="R61">
        <v>8</v>
      </c>
      <c r="S61" t="b">
        <v>0</v>
      </c>
    </row>
    <row r="62" spans="1:19" hidden="1" x14ac:dyDescent="0.25">
      <c r="A62">
        <v>62</v>
      </c>
      <c r="B62" t="s">
        <v>1677</v>
      </c>
      <c r="C62" t="s">
        <v>1678</v>
      </c>
      <c r="E62" t="str">
        <f>IF(FIFAdata5626[[#This Row],[knownName]]="",_xlfn.CONCAT(FIFAdata5626[[#This Row],[firstName]]," ",FIFAdata5626[[#This Row],[lastName]]),FIFAdata5626[[#This Row],[knownName]])</f>
        <v>Milos Degenek</v>
      </c>
      <c r="F62">
        <v>3</v>
      </c>
      <c r="G62" t="s">
        <v>6</v>
      </c>
      <c r="H62">
        <v>3.8</v>
      </c>
      <c r="I62" t="s">
        <v>1582</v>
      </c>
      <c r="K62">
        <v>0</v>
      </c>
      <c r="L62">
        <v>0</v>
      </c>
      <c r="M62">
        <v>0</v>
      </c>
      <c r="N62">
        <v>0</v>
      </c>
      <c r="O62">
        <v>0</v>
      </c>
      <c r="P62">
        <v>0</v>
      </c>
      <c r="R62">
        <v>8</v>
      </c>
      <c r="S62" t="b">
        <v>0</v>
      </c>
    </row>
    <row r="63" spans="1:19" hidden="1" x14ac:dyDescent="0.25">
      <c r="A63">
        <v>63</v>
      </c>
      <c r="B63" t="s">
        <v>1679</v>
      </c>
      <c r="C63" t="s">
        <v>1680</v>
      </c>
      <c r="E63" t="str">
        <f>IF(FIFAdata5626[[#This Row],[knownName]]="",_xlfn.CONCAT(FIFAdata5626[[#This Row],[firstName]]," ",FIFAdata5626[[#This Row],[lastName]]),FIFAdata5626[[#This Row],[knownName]])</f>
        <v>Aziz Behich</v>
      </c>
      <c r="F63">
        <v>3</v>
      </c>
      <c r="G63" t="s">
        <v>6</v>
      </c>
      <c r="H63">
        <v>3.8</v>
      </c>
      <c r="I63" t="s">
        <v>1582</v>
      </c>
      <c r="K63">
        <v>0</v>
      </c>
      <c r="L63">
        <v>0</v>
      </c>
      <c r="M63">
        <v>0</v>
      </c>
      <c r="N63">
        <v>0</v>
      </c>
      <c r="O63">
        <v>0</v>
      </c>
      <c r="P63">
        <v>0</v>
      </c>
      <c r="R63">
        <v>8</v>
      </c>
      <c r="S63" t="b">
        <v>0</v>
      </c>
    </row>
    <row r="64" spans="1:19" hidden="1" x14ac:dyDescent="0.25">
      <c r="A64">
        <v>64</v>
      </c>
      <c r="B64" t="s">
        <v>1681</v>
      </c>
      <c r="C64" t="s">
        <v>1682</v>
      </c>
      <c r="E64" t="str">
        <f>IF(FIFAdata5626[[#This Row],[knownName]]="",_xlfn.CONCAT(FIFAdata5626[[#This Row],[firstName]]," ",FIFAdata5626[[#This Row],[lastName]]),FIFAdata5626[[#This Row],[knownName]])</f>
        <v>Jason Geria</v>
      </c>
      <c r="F64">
        <v>3</v>
      </c>
      <c r="G64" t="s">
        <v>6</v>
      </c>
      <c r="H64">
        <v>3.7</v>
      </c>
      <c r="I64" t="s">
        <v>1582</v>
      </c>
      <c r="K64">
        <v>0</v>
      </c>
      <c r="L64">
        <v>0</v>
      </c>
      <c r="M64">
        <v>0</v>
      </c>
      <c r="N64">
        <v>0</v>
      </c>
      <c r="O64">
        <v>0</v>
      </c>
      <c r="P64">
        <v>0</v>
      </c>
      <c r="R64">
        <v>8</v>
      </c>
      <c r="S64" t="b">
        <v>0</v>
      </c>
    </row>
    <row r="65" spans="1:19" hidden="1" x14ac:dyDescent="0.25">
      <c r="A65">
        <v>65</v>
      </c>
      <c r="B65" t="s">
        <v>1683</v>
      </c>
      <c r="C65" t="s">
        <v>1684</v>
      </c>
      <c r="E65" t="str">
        <f>IF(FIFAdata5626[[#This Row],[knownName]]="",_xlfn.CONCAT(FIFAdata5626[[#This Row],[firstName]]," ",FIFAdata5626[[#This Row],[lastName]]),FIFAdata5626[[#This Row],[knownName]])</f>
        <v>Fran Karacic</v>
      </c>
      <c r="F65">
        <v>3</v>
      </c>
      <c r="G65" t="s">
        <v>6</v>
      </c>
      <c r="H65">
        <v>3.6</v>
      </c>
      <c r="I65" t="s">
        <v>1588</v>
      </c>
      <c r="K65">
        <v>0</v>
      </c>
      <c r="L65">
        <v>0</v>
      </c>
      <c r="M65">
        <v>0</v>
      </c>
      <c r="N65">
        <v>0</v>
      </c>
      <c r="O65">
        <v>0</v>
      </c>
      <c r="P65">
        <v>0</v>
      </c>
      <c r="R65">
        <v>8</v>
      </c>
      <c r="S65" t="b">
        <v>0</v>
      </c>
    </row>
    <row r="66" spans="1:19" hidden="1" x14ac:dyDescent="0.25">
      <c r="A66">
        <v>66</v>
      </c>
      <c r="B66" t="s">
        <v>1685</v>
      </c>
      <c r="C66" t="s">
        <v>1686</v>
      </c>
      <c r="E66" t="str">
        <f>IF(FIFAdata5626[[#This Row],[knownName]]="",_xlfn.CONCAT(FIFAdata5626[[#This Row],[firstName]]," ",FIFAdata5626[[#This Row],[lastName]]),FIFAdata5626[[#This Row],[knownName]])</f>
        <v>Kai Trewin</v>
      </c>
      <c r="F66">
        <v>3</v>
      </c>
      <c r="G66" t="s">
        <v>6</v>
      </c>
      <c r="H66">
        <v>3.5</v>
      </c>
      <c r="I66" t="s">
        <v>1582</v>
      </c>
      <c r="K66">
        <v>0.5</v>
      </c>
      <c r="L66">
        <v>0.5</v>
      </c>
      <c r="M66">
        <v>0</v>
      </c>
      <c r="N66">
        <v>0</v>
      </c>
      <c r="O66">
        <v>0</v>
      </c>
      <c r="P66">
        <v>0</v>
      </c>
      <c r="R66">
        <v>8</v>
      </c>
      <c r="S66" t="b">
        <v>0</v>
      </c>
    </row>
    <row r="67" spans="1:19" hidden="1" x14ac:dyDescent="0.25">
      <c r="A67">
        <v>67</v>
      </c>
      <c r="B67" t="s">
        <v>1635</v>
      </c>
      <c r="C67" t="s">
        <v>1687</v>
      </c>
      <c r="E67" t="str">
        <f>IF(FIFAdata5626[[#This Row],[knownName]]="",_xlfn.CONCAT(FIFAdata5626[[#This Row],[firstName]]," ",FIFAdata5626[[#This Row],[lastName]]),FIFAdata5626[[#This Row],[knownName]])</f>
        <v>Lucas Herrington</v>
      </c>
      <c r="F67">
        <v>3</v>
      </c>
      <c r="G67" t="s">
        <v>6</v>
      </c>
      <c r="H67">
        <v>3.5</v>
      </c>
      <c r="I67" t="s">
        <v>1582</v>
      </c>
      <c r="K67">
        <v>0.3</v>
      </c>
      <c r="L67">
        <v>0.3</v>
      </c>
      <c r="M67">
        <v>0</v>
      </c>
      <c r="N67">
        <v>0</v>
      </c>
      <c r="O67">
        <v>0</v>
      </c>
      <c r="P67">
        <v>0</v>
      </c>
      <c r="R67">
        <v>8</v>
      </c>
      <c r="S67" t="b">
        <v>0</v>
      </c>
    </row>
    <row r="68" spans="1:19" hidden="1" x14ac:dyDescent="0.25">
      <c r="A68">
        <v>68</v>
      </c>
      <c r="B68" t="s">
        <v>1688</v>
      </c>
      <c r="C68" t="s">
        <v>1689</v>
      </c>
      <c r="E68" t="str">
        <f>IF(FIFAdata5626[[#This Row],[knownName]]="",_xlfn.CONCAT(FIFAdata5626[[#This Row],[firstName]]," ",FIFAdata5626[[#This Row],[lastName]]),FIFAdata5626[[#This Row],[knownName]])</f>
        <v>Nestory Irankunda</v>
      </c>
      <c r="F68">
        <v>3</v>
      </c>
      <c r="G68" t="s">
        <v>15</v>
      </c>
      <c r="H68">
        <v>5.0999999999999996</v>
      </c>
      <c r="I68" t="s">
        <v>1582</v>
      </c>
      <c r="K68">
        <v>0.3</v>
      </c>
      <c r="L68">
        <v>0.3</v>
      </c>
      <c r="M68">
        <v>0</v>
      </c>
      <c r="N68">
        <v>0</v>
      </c>
      <c r="O68">
        <v>0</v>
      </c>
      <c r="P68">
        <v>0</v>
      </c>
      <c r="R68">
        <v>8</v>
      </c>
      <c r="S68" t="b">
        <v>0</v>
      </c>
    </row>
    <row r="69" spans="1:19" hidden="1" x14ac:dyDescent="0.25">
      <c r="A69">
        <v>69</v>
      </c>
      <c r="B69" t="s">
        <v>1690</v>
      </c>
      <c r="C69" t="s">
        <v>1691</v>
      </c>
      <c r="E69" t="str">
        <f>IF(FIFAdata5626[[#This Row],[knownName]]="",_xlfn.CONCAT(FIFAdata5626[[#This Row],[firstName]]," ",FIFAdata5626[[#This Row],[lastName]]),FIFAdata5626[[#This Row],[knownName]])</f>
        <v>Martin Boyle</v>
      </c>
      <c r="F69">
        <v>3</v>
      </c>
      <c r="G69" t="s">
        <v>15</v>
      </c>
      <c r="H69">
        <v>5.0999999999999996</v>
      </c>
      <c r="I69" t="s">
        <v>1588</v>
      </c>
      <c r="K69">
        <v>0</v>
      </c>
      <c r="L69">
        <v>0</v>
      </c>
      <c r="M69">
        <v>0</v>
      </c>
      <c r="N69">
        <v>0</v>
      </c>
      <c r="O69">
        <v>0</v>
      </c>
      <c r="P69">
        <v>0</v>
      </c>
      <c r="R69">
        <v>8</v>
      </c>
      <c r="S69" t="b">
        <v>0</v>
      </c>
    </row>
    <row r="70" spans="1:19" hidden="1" x14ac:dyDescent="0.25">
      <c r="A70">
        <v>70</v>
      </c>
      <c r="B70" t="s">
        <v>1692</v>
      </c>
      <c r="C70" t="s">
        <v>1693</v>
      </c>
      <c r="E70" t="str">
        <f>IF(FIFAdata5626[[#This Row],[knownName]]="",_xlfn.CONCAT(FIFAdata5626[[#This Row],[firstName]]," ",FIFAdata5626[[#This Row],[lastName]]),FIFAdata5626[[#This Row],[knownName]])</f>
        <v>Nishan Velupillay</v>
      </c>
      <c r="F70">
        <v>3</v>
      </c>
      <c r="G70" t="s">
        <v>15</v>
      </c>
      <c r="H70">
        <v>4.4000000000000004</v>
      </c>
      <c r="I70" t="s">
        <v>1582</v>
      </c>
      <c r="K70">
        <v>0</v>
      </c>
      <c r="L70">
        <v>0</v>
      </c>
      <c r="M70">
        <v>0</v>
      </c>
      <c r="N70">
        <v>0</v>
      </c>
      <c r="O70">
        <v>0</v>
      </c>
      <c r="P70">
        <v>0</v>
      </c>
      <c r="R70">
        <v>8</v>
      </c>
      <c r="S70" t="b">
        <v>0</v>
      </c>
    </row>
    <row r="71" spans="1:19" hidden="1" x14ac:dyDescent="0.25">
      <c r="A71">
        <v>71</v>
      </c>
      <c r="B71" t="s">
        <v>1694</v>
      </c>
      <c r="C71" t="s">
        <v>1695</v>
      </c>
      <c r="D71" t="s">
        <v>78</v>
      </c>
      <c r="E71" t="str">
        <f>IF(FIFAdata5626[[#This Row],[knownName]]="",_xlfn.CONCAT(FIFAdata5626[[#This Row],[firstName]]," ",FIFAdata5626[[#This Row],[lastName]]),FIFAdata5626[[#This Row],[knownName]])</f>
        <v>Deni Juric</v>
      </c>
      <c r="F71">
        <v>3</v>
      </c>
      <c r="G71" t="s">
        <v>15</v>
      </c>
      <c r="H71">
        <v>4.2</v>
      </c>
      <c r="I71" t="s">
        <v>1588</v>
      </c>
      <c r="K71">
        <v>0</v>
      </c>
      <c r="L71">
        <v>0</v>
      </c>
      <c r="M71">
        <v>0</v>
      </c>
      <c r="N71">
        <v>0</v>
      </c>
      <c r="O71">
        <v>0</v>
      </c>
      <c r="P71">
        <v>0</v>
      </c>
      <c r="R71">
        <v>8</v>
      </c>
      <c r="S71" t="b">
        <v>0</v>
      </c>
    </row>
    <row r="72" spans="1:19" hidden="1" x14ac:dyDescent="0.25">
      <c r="A72">
        <v>72</v>
      </c>
      <c r="B72" t="s">
        <v>1696</v>
      </c>
      <c r="C72" t="s">
        <v>1697</v>
      </c>
      <c r="E72" t="str">
        <f>IF(FIFAdata5626[[#This Row],[knownName]]="",_xlfn.CONCAT(FIFAdata5626[[#This Row],[firstName]]," ",FIFAdata5626[[#This Row],[lastName]]),FIFAdata5626[[#This Row],[knownName]])</f>
        <v>Jacob Italiano</v>
      </c>
      <c r="F72">
        <v>3</v>
      </c>
      <c r="G72" t="s">
        <v>6</v>
      </c>
      <c r="H72">
        <v>4.2</v>
      </c>
      <c r="I72" t="s">
        <v>1582</v>
      </c>
      <c r="K72">
        <v>0.1</v>
      </c>
      <c r="L72">
        <v>0.1</v>
      </c>
      <c r="M72">
        <v>0</v>
      </c>
      <c r="N72">
        <v>0</v>
      </c>
      <c r="O72">
        <v>0</v>
      </c>
      <c r="P72">
        <v>0</v>
      </c>
      <c r="R72">
        <v>8</v>
      </c>
      <c r="S72" t="b">
        <v>0</v>
      </c>
    </row>
    <row r="73" spans="1:19" hidden="1" x14ac:dyDescent="0.25">
      <c r="A73">
        <v>73</v>
      </c>
      <c r="B73" t="s">
        <v>1698</v>
      </c>
      <c r="C73" t="s">
        <v>1699</v>
      </c>
      <c r="E73" t="str">
        <f>IF(FIFAdata5626[[#This Row],[knownName]]="",_xlfn.CONCAT(FIFAdata5626[[#This Row],[firstName]]," ",FIFAdata5626[[#This Row],[lastName]]),FIFAdata5626[[#This Row],[knownName]])</f>
        <v>Ante Suto</v>
      </c>
      <c r="F73">
        <v>3</v>
      </c>
      <c r="G73" t="s">
        <v>15</v>
      </c>
      <c r="H73">
        <v>4</v>
      </c>
      <c r="I73" t="s">
        <v>1588</v>
      </c>
      <c r="K73">
        <v>0</v>
      </c>
      <c r="L73">
        <v>0</v>
      </c>
      <c r="M73">
        <v>0</v>
      </c>
      <c r="N73">
        <v>0</v>
      </c>
      <c r="O73">
        <v>0</v>
      </c>
      <c r="P73">
        <v>0</v>
      </c>
      <c r="R73">
        <v>8</v>
      </c>
      <c r="S73" t="b">
        <v>0</v>
      </c>
    </row>
    <row r="74" spans="1:19" hidden="1" x14ac:dyDescent="0.25">
      <c r="A74">
        <v>74</v>
      </c>
      <c r="B74" t="s">
        <v>1700</v>
      </c>
      <c r="C74" t="s">
        <v>1701</v>
      </c>
      <c r="E74" t="str">
        <f>IF(FIFAdata5626[[#This Row],[knownName]]="",_xlfn.CONCAT(FIFAdata5626[[#This Row],[firstName]]," ",FIFAdata5626[[#This Row],[lastName]]),FIFAdata5626[[#This Row],[knownName]])</f>
        <v>Mathew Ryan</v>
      </c>
      <c r="F74">
        <v>3</v>
      </c>
      <c r="G74" t="s">
        <v>25</v>
      </c>
      <c r="H74">
        <v>4.0999999999999996</v>
      </c>
      <c r="I74" t="s">
        <v>1582</v>
      </c>
      <c r="K74">
        <v>0.8</v>
      </c>
      <c r="L74">
        <v>0.8</v>
      </c>
      <c r="M74">
        <v>0</v>
      </c>
      <c r="N74">
        <v>0</v>
      </c>
      <c r="O74">
        <v>0</v>
      </c>
      <c r="P74">
        <v>0</v>
      </c>
      <c r="R74">
        <v>8</v>
      </c>
      <c r="S74" t="b">
        <v>0</v>
      </c>
    </row>
    <row r="75" spans="1:19" hidden="1" x14ac:dyDescent="0.25">
      <c r="A75">
        <v>75</v>
      </c>
      <c r="B75" t="s">
        <v>1702</v>
      </c>
      <c r="C75" t="s">
        <v>1703</v>
      </c>
      <c r="E75" t="str">
        <f>IF(FIFAdata5626[[#This Row],[knownName]]="",_xlfn.CONCAT(FIFAdata5626[[#This Row],[firstName]]," ",FIFAdata5626[[#This Row],[lastName]]),FIFAdata5626[[#This Row],[knownName]])</f>
        <v>Paul Izzo</v>
      </c>
      <c r="F75">
        <v>3</v>
      </c>
      <c r="G75" t="s">
        <v>25</v>
      </c>
      <c r="H75">
        <v>3.6</v>
      </c>
      <c r="I75" t="s">
        <v>1582</v>
      </c>
      <c r="K75">
        <v>0.1</v>
      </c>
      <c r="L75">
        <v>0.1</v>
      </c>
      <c r="M75">
        <v>0</v>
      </c>
      <c r="N75">
        <v>0</v>
      </c>
      <c r="O75">
        <v>0</v>
      </c>
      <c r="P75">
        <v>0</v>
      </c>
      <c r="R75">
        <v>8</v>
      </c>
      <c r="S75" t="b">
        <v>0</v>
      </c>
    </row>
    <row r="76" spans="1:19" hidden="1" x14ac:dyDescent="0.25">
      <c r="A76">
        <v>76</v>
      </c>
      <c r="B76" t="s">
        <v>1704</v>
      </c>
      <c r="C76" t="s">
        <v>1705</v>
      </c>
      <c r="E76" t="str">
        <f>IF(FIFAdata5626[[#This Row],[knownName]]="",_xlfn.CONCAT(FIFAdata5626[[#This Row],[firstName]]," ",FIFAdata5626[[#This Row],[lastName]]),FIFAdata5626[[#This Row],[knownName]])</f>
        <v>Patrick Beach</v>
      </c>
      <c r="F76">
        <v>3</v>
      </c>
      <c r="G76" t="s">
        <v>25</v>
      </c>
      <c r="H76">
        <v>3.5</v>
      </c>
      <c r="I76" t="s">
        <v>1582</v>
      </c>
      <c r="K76">
        <v>0.9</v>
      </c>
      <c r="L76">
        <v>0.9</v>
      </c>
      <c r="M76">
        <v>0</v>
      </c>
      <c r="N76">
        <v>0</v>
      </c>
      <c r="O76">
        <v>0</v>
      </c>
      <c r="P76">
        <v>0</v>
      </c>
      <c r="R76">
        <v>8</v>
      </c>
      <c r="S76" t="b">
        <v>0</v>
      </c>
    </row>
    <row r="77" spans="1:19" hidden="1" x14ac:dyDescent="0.25">
      <c r="A77">
        <v>77</v>
      </c>
      <c r="B77" t="s">
        <v>1702</v>
      </c>
      <c r="C77" t="s">
        <v>1706</v>
      </c>
      <c r="E77" t="str">
        <f>IF(FIFAdata5626[[#This Row],[knownName]]="",_xlfn.CONCAT(FIFAdata5626[[#This Row],[firstName]]," ",FIFAdata5626[[#This Row],[lastName]]),FIFAdata5626[[#This Row],[knownName]])</f>
        <v>Paul Okon</v>
      </c>
      <c r="F77">
        <v>3</v>
      </c>
      <c r="G77" t="s">
        <v>18</v>
      </c>
      <c r="H77">
        <v>4.7</v>
      </c>
      <c r="I77" t="s">
        <v>1582</v>
      </c>
      <c r="K77">
        <v>0</v>
      </c>
      <c r="L77">
        <v>0</v>
      </c>
      <c r="M77">
        <v>0</v>
      </c>
      <c r="N77">
        <v>0</v>
      </c>
      <c r="O77">
        <v>0</v>
      </c>
      <c r="P77">
        <v>0</v>
      </c>
      <c r="R77">
        <v>8</v>
      </c>
      <c r="S77" t="b">
        <v>0</v>
      </c>
    </row>
    <row r="78" spans="1:19" hidden="1" x14ac:dyDescent="0.25">
      <c r="A78">
        <v>78</v>
      </c>
      <c r="B78" t="s">
        <v>1704</v>
      </c>
      <c r="C78" t="s">
        <v>1707</v>
      </c>
      <c r="E78" t="str">
        <f>IF(FIFAdata5626[[#This Row],[knownName]]="",_xlfn.CONCAT(FIFAdata5626[[#This Row],[firstName]]," ",FIFAdata5626[[#This Row],[lastName]]),FIFAdata5626[[#This Row],[knownName]])</f>
        <v>Patrick Yazbek</v>
      </c>
      <c r="F78">
        <v>3</v>
      </c>
      <c r="G78" t="s">
        <v>18</v>
      </c>
      <c r="H78">
        <v>4.9000000000000004</v>
      </c>
      <c r="I78" t="s">
        <v>1588</v>
      </c>
      <c r="K78">
        <v>0</v>
      </c>
      <c r="L78">
        <v>0</v>
      </c>
      <c r="M78">
        <v>0</v>
      </c>
      <c r="N78">
        <v>0</v>
      </c>
      <c r="O78">
        <v>0</v>
      </c>
      <c r="P78">
        <v>0</v>
      </c>
      <c r="R78">
        <v>8</v>
      </c>
      <c r="S78" t="b">
        <v>0</v>
      </c>
    </row>
    <row r="79" spans="1:19" hidden="1" x14ac:dyDescent="0.25">
      <c r="A79">
        <v>79</v>
      </c>
      <c r="B79" t="s">
        <v>1708</v>
      </c>
      <c r="C79" t="s">
        <v>1709</v>
      </c>
      <c r="E79" t="str">
        <f>IF(FIFAdata5626[[#This Row],[knownName]]="",_xlfn.CONCAT(FIFAdata5626[[#This Row],[firstName]]," ",FIFAdata5626[[#This Row],[lastName]]),FIFAdata5626[[#This Row],[knownName]])</f>
        <v>Alex Robertson</v>
      </c>
      <c r="F79">
        <v>3</v>
      </c>
      <c r="G79" t="s">
        <v>18</v>
      </c>
      <c r="H79">
        <v>5.0999999999999996</v>
      </c>
      <c r="I79" t="s">
        <v>1588</v>
      </c>
      <c r="K79">
        <v>0</v>
      </c>
      <c r="L79">
        <v>0</v>
      </c>
      <c r="M79">
        <v>0</v>
      </c>
      <c r="N79">
        <v>0</v>
      </c>
      <c r="O79">
        <v>0</v>
      </c>
      <c r="P79">
        <v>0</v>
      </c>
      <c r="R79">
        <v>8</v>
      </c>
      <c r="S79" t="b">
        <v>0</v>
      </c>
    </row>
    <row r="80" spans="1:19" hidden="1" x14ac:dyDescent="0.25">
      <c r="A80">
        <v>80</v>
      </c>
      <c r="B80" t="s">
        <v>1710</v>
      </c>
      <c r="C80" t="s">
        <v>1711</v>
      </c>
      <c r="E80" t="str">
        <f>IF(FIFAdata5626[[#This Row],[knownName]]="",_xlfn.CONCAT(FIFAdata5626[[#This Row],[firstName]]," ",FIFAdata5626[[#This Row],[lastName]]),FIFAdata5626[[#This Row],[knownName]])</f>
        <v>Connor Metcalfe</v>
      </c>
      <c r="F80">
        <v>3</v>
      </c>
      <c r="G80" t="s">
        <v>18</v>
      </c>
      <c r="H80">
        <v>5.3</v>
      </c>
      <c r="I80" t="s">
        <v>1582</v>
      </c>
      <c r="K80">
        <v>0</v>
      </c>
      <c r="L80">
        <v>0</v>
      </c>
      <c r="M80">
        <v>0</v>
      </c>
      <c r="N80">
        <v>0</v>
      </c>
      <c r="O80">
        <v>0</v>
      </c>
      <c r="P80">
        <v>0</v>
      </c>
      <c r="R80">
        <v>8</v>
      </c>
      <c r="S80" t="b">
        <v>0</v>
      </c>
    </row>
    <row r="81" spans="1:19" hidden="1" x14ac:dyDescent="0.25">
      <c r="A81">
        <v>81</v>
      </c>
      <c r="B81" t="s">
        <v>1712</v>
      </c>
      <c r="C81" t="s">
        <v>1713</v>
      </c>
      <c r="E81" t="str">
        <f>IF(FIFAdata5626[[#This Row],[knownName]]="",_xlfn.CONCAT(FIFAdata5626[[#This Row],[firstName]]," ",FIFAdata5626[[#This Row],[lastName]]),FIFAdata5626[[#This Row],[knownName]])</f>
        <v>Aiden O'Neill</v>
      </c>
      <c r="F81">
        <v>3</v>
      </c>
      <c r="G81" t="s">
        <v>18</v>
      </c>
      <c r="H81">
        <v>5.4</v>
      </c>
      <c r="I81" t="s">
        <v>1582</v>
      </c>
      <c r="K81">
        <v>0.1</v>
      </c>
      <c r="L81">
        <v>0.1</v>
      </c>
      <c r="M81">
        <v>0</v>
      </c>
      <c r="N81">
        <v>0</v>
      </c>
      <c r="O81">
        <v>0</v>
      </c>
      <c r="P81">
        <v>0</v>
      </c>
      <c r="R81">
        <v>8</v>
      </c>
      <c r="S81" t="b">
        <v>0</v>
      </c>
    </row>
    <row r="82" spans="1:19" hidden="1" x14ac:dyDescent="0.25">
      <c r="A82">
        <v>82</v>
      </c>
      <c r="B82" t="s">
        <v>1714</v>
      </c>
      <c r="C82" t="s">
        <v>1715</v>
      </c>
      <c r="E82" t="str">
        <f>IF(FIFAdata5626[[#This Row],[knownName]]="",_xlfn.CONCAT(FIFAdata5626[[#This Row],[firstName]]," ",FIFAdata5626[[#This Row],[lastName]]),FIFAdata5626[[#This Row],[knownName]])</f>
        <v>Awer Mabil</v>
      </c>
      <c r="F82">
        <v>3</v>
      </c>
      <c r="G82" t="s">
        <v>18</v>
      </c>
      <c r="H82">
        <v>5.6</v>
      </c>
      <c r="I82" t="s">
        <v>1582</v>
      </c>
      <c r="K82">
        <v>0</v>
      </c>
      <c r="L82">
        <v>0</v>
      </c>
      <c r="M82">
        <v>0</v>
      </c>
      <c r="N82">
        <v>0</v>
      </c>
      <c r="O82">
        <v>0</v>
      </c>
      <c r="P82">
        <v>0</v>
      </c>
      <c r="R82">
        <v>8</v>
      </c>
      <c r="S82" t="b">
        <v>0</v>
      </c>
    </row>
    <row r="83" spans="1:19" hidden="1" x14ac:dyDescent="0.25">
      <c r="A83">
        <v>83</v>
      </c>
      <c r="B83" t="s">
        <v>1716</v>
      </c>
      <c r="C83" t="s">
        <v>1717</v>
      </c>
      <c r="E83" t="str">
        <f>IF(FIFAdata5626[[#This Row],[knownName]]="",_xlfn.CONCAT(FIFAdata5626[[#This Row],[firstName]]," ",FIFAdata5626[[#This Row],[lastName]]),FIFAdata5626[[#This Row],[knownName]])</f>
        <v>Ajdin Hrustic</v>
      </c>
      <c r="F83">
        <v>3</v>
      </c>
      <c r="G83" t="s">
        <v>18</v>
      </c>
      <c r="H83">
        <v>5.7</v>
      </c>
      <c r="I83" t="s">
        <v>1582</v>
      </c>
      <c r="K83">
        <v>0</v>
      </c>
      <c r="L83">
        <v>0</v>
      </c>
      <c r="M83">
        <v>0</v>
      </c>
      <c r="N83">
        <v>0</v>
      </c>
      <c r="O83">
        <v>0</v>
      </c>
      <c r="P83">
        <v>0</v>
      </c>
      <c r="R83">
        <v>8</v>
      </c>
      <c r="S83" t="b">
        <v>0</v>
      </c>
    </row>
    <row r="84" spans="1:19" hidden="1" x14ac:dyDescent="0.25">
      <c r="A84">
        <v>84</v>
      </c>
      <c r="B84" t="s">
        <v>1718</v>
      </c>
      <c r="C84" t="s">
        <v>1719</v>
      </c>
      <c r="E84" t="str">
        <f>IF(FIFAdata5626[[#This Row],[knownName]]="",_xlfn.CONCAT(FIFAdata5626[[#This Row],[firstName]]," ",FIFAdata5626[[#This Row],[lastName]]),FIFAdata5626[[#This Row],[knownName]])</f>
        <v>Riley McGree</v>
      </c>
      <c r="F84">
        <v>3</v>
      </c>
      <c r="G84" t="s">
        <v>18</v>
      </c>
      <c r="H84">
        <v>5.9</v>
      </c>
      <c r="I84" t="s">
        <v>1588</v>
      </c>
      <c r="K84">
        <v>0</v>
      </c>
      <c r="L84">
        <v>0</v>
      </c>
      <c r="M84">
        <v>0</v>
      </c>
      <c r="N84">
        <v>0</v>
      </c>
      <c r="O84">
        <v>0</v>
      </c>
      <c r="P84">
        <v>0</v>
      </c>
      <c r="R84">
        <v>8</v>
      </c>
      <c r="S84" t="b">
        <v>0</v>
      </c>
    </row>
    <row r="85" spans="1:19" x14ac:dyDescent="0.25">
      <c r="A85">
        <v>85</v>
      </c>
      <c r="B85" t="s">
        <v>1720</v>
      </c>
      <c r="C85" t="s">
        <v>1721</v>
      </c>
      <c r="E85" t="str">
        <f>IF(FIFAdata5626[[#This Row],[knownName]]="",_xlfn.CONCAT(FIFAdata5626[[#This Row],[firstName]]," ",FIFAdata5626[[#This Row],[lastName]]),FIFAdata5626[[#This Row],[knownName]])</f>
        <v>David Alaba</v>
      </c>
      <c r="F85">
        <v>4</v>
      </c>
      <c r="G85" t="s">
        <v>6</v>
      </c>
      <c r="H85">
        <v>4.5999999999999996</v>
      </c>
      <c r="I85" t="s">
        <v>1582</v>
      </c>
      <c r="K85">
        <v>2.1</v>
      </c>
      <c r="L85">
        <v>2.1</v>
      </c>
      <c r="M85">
        <v>0</v>
      </c>
      <c r="N85">
        <v>0</v>
      </c>
      <c r="O85">
        <v>0</v>
      </c>
      <c r="P85">
        <v>0</v>
      </c>
      <c r="R85">
        <v>20</v>
      </c>
      <c r="S85" t="b">
        <v>0</v>
      </c>
    </row>
    <row r="86" spans="1:19" x14ac:dyDescent="0.25">
      <c r="A86">
        <v>86</v>
      </c>
      <c r="B86" t="s">
        <v>1722</v>
      </c>
      <c r="C86" t="s">
        <v>1723</v>
      </c>
      <c r="E86" t="str">
        <f>IF(FIFAdata5626[[#This Row],[knownName]]="",_xlfn.CONCAT(FIFAdata5626[[#This Row],[firstName]]," ",FIFAdata5626[[#This Row],[lastName]]),FIFAdata5626[[#This Row],[knownName]])</f>
        <v>Philipp Lienhart</v>
      </c>
      <c r="F86">
        <v>4</v>
      </c>
      <c r="G86" t="s">
        <v>6</v>
      </c>
      <c r="H86">
        <v>4.3</v>
      </c>
      <c r="I86" t="s">
        <v>1582</v>
      </c>
      <c r="K86">
        <v>0.2</v>
      </c>
      <c r="L86">
        <v>0.2</v>
      </c>
      <c r="M86">
        <v>0</v>
      </c>
      <c r="N86">
        <v>0</v>
      </c>
      <c r="O86">
        <v>0</v>
      </c>
      <c r="P86">
        <v>0</v>
      </c>
      <c r="R86">
        <v>20</v>
      </c>
      <c r="S86" t="b">
        <v>0</v>
      </c>
    </row>
    <row r="87" spans="1:19" x14ac:dyDescent="0.25">
      <c r="A87">
        <v>87</v>
      </c>
      <c r="B87" t="s">
        <v>1724</v>
      </c>
      <c r="C87" t="s">
        <v>1725</v>
      </c>
      <c r="E87" t="str">
        <f>IF(FIFAdata5626[[#This Row],[knownName]]="",_xlfn.CONCAT(FIFAdata5626[[#This Row],[firstName]]," ",FIFAdata5626[[#This Row],[lastName]]),FIFAdata5626[[#This Row],[knownName]])</f>
        <v>Alexander Prass</v>
      </c>
      <c r="F87">
        <v>4</v>
      </c>
      <c r="G87" t="s">
        <v>6</v>
      </c>
      <c r="H87">
        <v>4.3</v>
      </c>
      <c r="I87" t="s">
        <v>1582</v>
      </c>
      <c r="K87">
        <v>0</v>
      </c>
      <c r="L87">
        <v>0</v>
      </c>
      <c r="M87">
        <v>0</v>
      </c>
      <c r="N87">
        <v>0</v>
      </c>
      <c r="O87">
        <v>0</v>
      </c>
      <c r="P87">
        <v>0</v>
      </c>
      <c r="R87">
        <v>20</v>
      </c>
      <c r="S87" t="b">
        <v>0</v>
      </c>
    </row>
    <row r="88" spans="1:19" x14ac:dyDescent="0.25">
      <c r="A88">
        <v>88</v>
      </c>
      <c r="B88" t="s">
        <v>1726</v>
      </c>
      <c r="C88" t="s">
        <v>1727</v>
      </c>
      <c r="E88" t="str">
        <f>IF(FIFAdata5626[[#This Row],[knownName]]="",_xlfn.CONCAT(FIFAdata5626[[#This Row],[firstName]]," ",FIFAdata5626[[#This Row],[lastName]]),FIFAdata5626[[#This Row],[knownName]])</f>
        <v>Kevin Danso</v>
      </c>
      <c r="F88">
        <v>4</v>
      </c>
      <c r="G88" t="s">
        <v>6</v>
      </c>
      <c r="H88">
        <v>4.3</v>
      </c>
      <c r="I88" t="s">
        <v>1582</v>
      </c>
      <c r="K88">
        <v>0.6</v>
      </c>
      <c r="L88">
        <v>0.6</v>
      </c>
      <c r="M88">
        <v>0</v>
      </c>
      <c r="N88">
        <v>0</v>
      </c>
      <c r="O88">
        <v>0</v>
      </c>
      <c r="P88">
        <v>0</v>
      </c>
      <c r="R88">
        <v>20</v>
      </c>
      <c r="S88" t="b">
        <v>0</v>
      </c>
    </row>
    <row r="89" spans="1:19" x14ac:dyDescent="0.25">
      <c r="A89">
        <v>90</v>
      </c>
      <c r="B89" t="s">
        <v>1728</v>
      </c>
      <c r="C89" t="s">
        <v>1729</v>
      </c>
      <c r="E89" t="str">
        <f>IF(FIFAdata5626[[#This Row],[knownName]]="",_xlfn.CONCAT(FIFAdata5626[[#This Row],[firstName]]," ",FIFAdata5626[[#This Row],[lastName]]),FIFAdata5626[[#This Row],[knownName]])</f>
        <v>Stefan Posch</v>
      </c>
      <c r="F89">
        <v>4</v>
      </c>
      <c r="G89" t="s">
        <v>6</v>
      </c>
      <c r="H89">
        <v>4.3</v>
      </c>
      <c r="I89" t="s">
        <v>1582</v>
      </c>
      <c r="K89">
        <v>0.5</v>
      </c>
      <c r="L89">
        <v>0.5</v>
      </c>
      <c r="M89">
        <v>0</v>
      </c>
      <c r="N89">
        <v>0</v>
      </c>
      <c r="O89">
        <v>0</v>
      </c>
      <c r="P89">
        <v>0</v>
      </c>
      <c r="R89">
        <v>20</v>
      </c>
      <c r="S89" t="b">
        <v>0</v>
      </c>
    </row>
    <row r="90" spans="1:19" x14ac:dyDescent="0.25">
      <c r="A90">
        <v>91</v>
      </c>
      <c r="B90" t="s">
        <v>1730</v>
      </c>
      <c r="C90" t="s">
        <v>1731</v>
      </c>
      <c r="E90" t="str">
        <f>IF(FIFAdata5626[[#This Row],[knownName]]="",_xlfn.CONCAT(FIFAdata5626[[#This Row],[firstName]]," ",FIFAdata5626[[#This Row],[lastName]]),FIFAdata5626[[#This Row],[knownName]])</f>
        <v>Phillipp Mwene</v>
      </c>
      <c r="F90">
        <v>4</v>
      </c>
      <c r="G90" t="s">
        <v>6</v>
      </c>
      <c r="H90">
        <v>3.9</v>
      </c>
      <c r="I90" t="s">
        <v>1582</v>
      </c>
      <c r="K90">
        <v>0.1</v>
      </c>
      <c r="L90">
        <v>0.1</v>
      </c>
      <c r="M90">
        <v>0</v>
      </c>
      <c r="N90">
        <v>0</v>
      </c>
      <c r="O90">
        <v>0</v>
      </c>
      <c r="P90">
        <v>0</v>
      </c>
      <c r="R90">
        <v>20</v>
      </c>
      <c r="S90" t="b">
        <v>0</v>
      </c>
    </row>
    <row r="91" spans="1:19" x14ac:dyDescent="0.25">
      <c r="A91">
        <v>92</v>
      </c>
      <c r="B91" t="s">
        <v>1732</v>
      </c>
      <c r="C91" t="s">
        <v>1733</v>
      </c>
      <c r="E91" t="str">
        <f>IF(FIFAdata5626[[#This Row],[knownName]]="",_xlfn.CONCAT(FIFAdata5626[[#This Row],[firstName]]," ",FIFAdata5626[[#This Row],[lastName]]),FIFAdata5626[[#This Row],[knownName]])</f>
        <v>Marco Friedl</v>
      </c>
      <c r="F91">
        <v>4</v>
      </c>
      <c r="G91" t="s">
        <v>6</v>
      </c>
      <c r="H91">
        <v>4.3</v>
      </c>
      <c r="I91" t="s">
        <v>1582</v>
      </c>
      <c r="K91">
        <v>0</v>
      </c>
      <c r="L91">
        <v>0</v>
      </c>
      <c r="M91">
        <v>0</v>
      </c>
      <c r="N91">
        <v>0</v>
      </c>
      <c r="O91">
        <v>0</v>
      </c>
      <c r="P91">
        <v>0</v>
      </c>
      <c r="R91">
        <v>20</v>
      </c>
      <c r="S91" t="b">
        <v>0</v>
      </c>
    </row>
    <row r="92" spans="1:19" x14ac:dyDescent="0.25">
      <c r="A92">
        <v>93</v>
      </c>
      <c r="B92" t="s">
        <v>1720</v>
      </c>
      <c r="C92" t="s">
        <v>1734</v>
      </c>
      <c r="E92" t="str">
        <f>IF(FIFAdata5626[[#This Row],[knownName]]="",_xlfn.CONCAT(FIFAdata5626[[#This Row],[firstName]]," ",FIFAdata5626[[#This Row],[lastName]]),FIFAdata5626[[#This Row],[knownName]])</f>
        <v>David Affengruber</v>
      </c>
      <c r="F92">
        <v>4</v>
      </c>
      <c r="G92" t="s">
        <v>6</v>
      </c>
      <c r="H92">
        <v>3.9</v>
      </c>
      <c r="I92" t="s">
        <v>1582</v>
      </c>
      <c r="K92">
        <v>0</v>
      </c>
      <c r="L92">
        <v>0</v>
      </c>
      <c r="M92">
        <v>0</v>
      </c>
      <c r="N92">
        <v>0</v>
      </c>
      <c r="O92">
        <v>0</v>
      </c>
      <c r="P92">
        <v>0</v>
      </c>
      <c r="R92">
        <v>20</v>
      </c>
      <c r="S92" t="b">
        <v>0</v>
      </c>
    </row>
    <row r="93" spans="1:19" x14ac:dyDescent="0.25">
      <c r="A93">
        <v>94</v>
      </c>
      <c r="B93" t="s">
        <v>1735</v>
      </c>
      <c r="C93" t="s">
        <v>1736</v>
      </c>
      <c r="E93" t="str">
        <f>IF(FIFAdata5626[[#This Row],[knownName]]="",_xlfn.CONCAT(FIFAdata5626[[#This Row],[firstName]]," ",FIFAdata5626[[#This Row],[lastName]]),FIFAdata5626[[#This Row],[knownName]])</f>
        <v>Michael Svoboda</v>
      </c>
      <c r="F93">
        <v>4</v>
      </c>
      <c r="G93" t="s">
        <v>6</v>
      </c>
      <c r="H93">
        <v>3.8</v>
      </c>
      <c r="I93" t="s">
        <v>1582</v>
      </c>
      <c r="K93">
        <v>0</v>
      </c>
      <c r="L93">
        <v>0</v>
      </c>
      <c r="M93">
        <v>0</v>
      </c>
      <c r="N93">
        <v>0</v>
      </c>
      <c r="O93">
        <v>0</v>
      </c>
      <c r="P93">
        <v>0</v>
      </c>
      <c r="R93">
        <v>20</v>
      </c>
      <c r="S93" t="b">
        <v>0</v>
      </c>
    </row>
    <row r="94" spans="1:19" x14ac:dyDescent="0.25">
      <c r="A94">
        <v>95</v>
      </c>
      <c r="B94" t="s">
        <v>1737</v>
      </c>
      <c r="C94" t="s">
        <v>1738</v>
      </c>
      <c r="E94" t="str">
        <f>IF(FIFAdata5626[[#This Row],[knownName]]="",_xlfn.CONCAT(FIFAdata5626[[#This Row],[firstName]]," ",FIFAdata5626[[#This Row],[lastName]]),FIFAdata5626[[#This Row],[knownName]])</f>
        <v>Marko Arnautovic</v>
      </c>
      <c r="F94">
        <v>4</v>
      </c>
      <c r="G94" t="s">
        <v>15</v>
      </c>
      <c r="H94">
        <v>6</v>
      </c>
      <c r="I94" t="s">
        <v>1582</v>
      </c>
      <c r="K94">
        <v>0.6</v>
      </c>
      <c r="L94">
        <v>0.6</v>
      </c>
      <c r="M94">
        <v>0</v>
      </c>
      <c r="N94">
        <v>0</v>
      </c>
      <c r="O94">
        <v>0</v>
      </c>
      <c r="P94">
        <v>0</v>
      </c>
      <c r="R94">
        <v>20</v>
      </c>
      <c r="S94" t="b">
        <v>0</v>
      </c>
    </row>
    <row r="95" spans="1:19" x14ac:dyDescent="0.25">
      <c r="A95">
        <v>96</v>
      </c>
      <c r="B95" t="s">
        <v>1735</v>
      </c>
      <c r="C95" t="s">
        <v>1739</v>
      </c>
      <c r="E95" t="str">
        <f>IF(FIFAdata5626[[#This Row],[knownName]]="",_xlfn.CONCAT(FIFAdata5626[[#This Row],[firstName]]," ",FIFAdata5626[[#This Row],[lastName]]),FIFAdata5626[[#This Row],[knownName]])</f>
        <v>Michael Gregoritsch</v>
      </c>
      <c r="F95">
        <v>4</v>
      </c>
      <c r="G95" t="s">
        <v>15</v>
      </c>
      <c r="H95">
        <v>6</v>
      </c>
      <c r="I95" t="s">
        <v>1582</v>
      </c>
      <c r="K95">
        <v>0.2</v>
      </c>
      <c r="L95">
        <v>0.2</v>
      </c>
      <c r="M95">
        <v>0</v>
      </c>
      <c r="N95">
        <v>0</v>
      </c>
      <c r="O95">
        <v>0</v>
      </c>
      <c r="P95">
        <v>0</v>
      </c>
      <c r="R95">
        <v>20</v>
      </c>
      <c r="S95" t="b">
        <v>0</v>
      </c>
    </row>
    <row r="96" spans="1:19" x14ac:dyDescent="0.25">
      <c r="A96">
        <v>97</v>
      </c>
      <c r="B96" t="s">
        <v>1740</v>
      </c>
      <c r="C96" t="s">
        <v>1741</v>
      </c>
      <c r="E96" t="str">
        <f>IF(FIFAdata5626[[#This Row],[knownName]]="",_xlfn.CONCAT(FIFAdata5626[[#This Row],[firstName]]," ",FIFAdata5626[[#This Row],[lastName]]),FIFAdata5626[[#This Row],[knownName]])</f>
        <v>Sasa Kalajdzic</v>
      </c>
      <c r="F96">
        <v>4</v>
      </c>
      <c r="G96" t="s">
        <v>15</v>
      </c>
      <c r="H96">
        <v>6</v>
      </c>
      <c r="I96" t="s">
        <v>1582</v>
      </c>
      <c r="K96">
        <v>0.2</v>
      </c>
      <c r="L96">
        <v>0.2</v>
      </c>
      <c r="M96">
        <v>0</v>
      </c>
      <c r="N96">
        <v>0</v>
      </c>
      <c r="O96">
        <v>0</v>
      </c>
      <c r="P96">
        <v>0</v>
      </c>
      <c r="R96">
        <v>20</v>
      </c>
      <c r="S96" t="b">
        <v>0</v>
      </c>
    </row>
    <row r="97" spans="1:19" x14ac:dyDescent="0.25">
      <c r="A97">
        <v>98</v>
      </c>
      <c r="B97" t="s">
        <v>1724</v>
      </c>
      <c r="C97" t="s">
        <v>1742</v>
      </c>
      <c r="D97" t="s">
        <v>104</v>
      </c>
      <c r="E97" t="str">
        <f>IF(FIFAdata5626[[#This Row],[knownName]]="",_xlfn.CONCAT(FIFAdata5626[[#This Row],[firstName]]," ",FIFAdata5626[[#This Row],[lastName]]),FIFAdata5626[[#This Row],[knownName]])</f>
        <v>Alexander Schlager</v>
      </c>
      <c r="F97">
        <v>4</v>
      </c>
      <c r="G97" t="s">
        <v>25</v>
      </c>
      <c r="H97">
        <v>4.5999999999999996</v>
      </c>
      <c r="I97" t="s">
        <v>1582</v>
      </c>
      <c r="K97">
        <v>0.4</v>
      </c>
      <c r="L97">
        <v>0.4</v>
      </c>
      <c r="M97">
        <v>0</v>
      </c>
      <c r="N97">
        <v>0</v>
      </c>
      <c r="O97">
        <v>0</v>
      </c>
      <c r="P97">
        <v>0</v>
      </c>
      <c r="R97">
        <v>20</v>
      </c>
      <c r="S97" t="b">
        <v>0</v>
      </c>
    </row>
    <row r="98" spans="1:19" x14ac:dyDescent="0.25">
      <c r="A98">
        <v>99</v>
      </c>
      <c r="B98" t="s">
        <v>1704</v>
      </c>
      <c r="C98" t="s">
        <v>1743</v>
      </c>
      <c r="E98" t="str">
        <f>IF(FIFAdata5626[[#This Row],[knownName]]="",_xlfn.CONCAT(FIFAdata5626[[#This Row],[firstName]]," ",FIFAdata5626[[#This Row],[lastName]]),FIFAdata5626[[#This Row],[knownName]])</f>
        <v>Patrick Pentz</v>
      </c>
      <c r="F98">
        <v>4</v>
      </c>
      <c r="G98" t="s">
        <v>25</v>
      </c>
      <c r="H98">
        <v>4.5999999999999996</v>
      </c>
      <c r="I98" t="s">
        <v>1582</v>
      </c>
      <c r="K98">
        <v>0.2</v>
      </c>
      <c r="L98">
        <v>0.2</v>
      </c>
      <c r="M98">
        <v>0</v>
      </c>
      <c r="N98">
        <v>0</v>
      </c>
      <c r="O98">
        <v>0</v>
      </c>
      <c r="P98">
        <v>0</v>
      </c>
      <c r="R98">
        <v>20</v>
      </c>
      <c r="S98" t="b">
        <v>0</v>
      </c>
    </row>
    <row r="99" spans="1:19" x14ac:dyDescent="0.25">
      <c r="A99">
        <v>101</v>
      </c>
      <c r="B99" t="s">
        <v>1744</v>
      </c>
      <c r="C99" t="s">
        <v>1745</v>
      </c>
      <c r="E99" t="str">
        <f>IF(FIFAdata5626[[#This Row],[knownName]]="",_xlfn.CONCAT(FIFAdata5626[[#This Row],[firstName]]," ",FIFAdata5626[[#This Row],[lastName]]),FIFAdata5626[[#This Row],[knownName]])</f>
        <v>Florian Wiegele</v>
      </c>
      <c r="F99">
        <v>4</v>
      </c>
      <c r="G99" t="s">
        <v>25</v>
      </c>
      <c r="H99">
        <v>3.5</v>
      </c>
      <c r="I99" t="s">
        <v>1582</v>
      </c>
      <c r="K99">
        <v>0.3</v>
      </c>
      <c r="L99">
        <v>0.3</v>
      </c>
      <c r="M99">
        <v>0</v>
      </c>
      <c r="N99">
        <v>0</v>
      </c>
      <c r="O99">
        <v>0</v>
      </c>
      <c r="P99">
        <v>0</v>
      </c>
      <c r="R99">
        <v>20</v>
      </c>
      <c r="S99" t="b">
        <v>0</v>
      </c>
    </row>
    <row r="100" spans="1:19" x14ac:dyDescent="0.25">
      <c r="A100">
        <v>102</v>
      </c>
      <c r="B100" t="s">
        <v>1746</v>
      </c>
      <c r="C100" t="s">
        <v>1747</v>
      </c>
      <c r="E100" t="str">
        <f>IF(FIFAdata5626[[#This Row],[knownName]]="",_xlfn.CONCAT(FIFAdata5626[[#This Row],[firstName]]," ",FIFAdata5626[[#This Row],[lastName]]),FIFAdata5626[[#This Row],[knownName]])</f>
        <v>Carney Chukwuemeka</v>
      </c>
      <c r="F100">
        <v>4</v>
      </c>
      <c r="G100" t="s">
        <v>18</v>
      </c>
      <c r="H100">
        <v>5</v>
      </c>
      <c r="I100" t="s">
        <v>1582</v>
      </c>
      <c r="K100">
        <v>1</v>
      </c>
      <c r="L100">
        <v>1</v>
      </c>
      <c r="M100">
        <v>0</v>
      </c>
      <c r="N100">
        <v>0</v>
      </c>
      <c r="O100">
        <v>0</v>
      </c>
      <c r="P100">
        <v>0</v>
      </c>
      <c r="R100">
        <v>20</v>
      </c>
      <c r="S100" t="b">
        <v>0</v>
      </c>
    </row>
    <row r="101" spans="1:19" x14ac:dyDescent="0.25">
      <c r="A101">
        <v>103</v>
      </c>
      <c r="B101" t="s">
        <v>1748</v>
      </c>
      <c r="C101" t="s">
        <v>1749</v>
      </c>
      <c r="E101" t="str">
        <f>IF(FIFAdata5626[[#This Row],[knownName]]="",_xlfn.CONCAT(FIFAdata5626[[#This Row],[firstName]]," ",FIFAdata5626[[#This Row],[lastName]]),FIFAdata5626[[#This Row],[knownName]])</f>
        <v>Konrad Laimer</v>
      </c>
      <c r="F101">
        <v>4</v>
      </c>
      <c r="G101" t="s">
        <v>18</v>
      </c>
      <c r="H101">
        <v>5.8</v>
      </c>
      <c r="I101" t="s">
        <v>1582</v>
      </c>
      <c r="K101">
        <v>0.4</v>
      </c>
      <c r="L101">
        <v>0.4</v>
      </c>
      <c r="M101">
        <v>0</v>
      </c>
      <c r="N101">
        <v>0</v>
      </c>
      <c r="O101">
        <v>0</v>
      </c>
      <c r="P101">
        <v>0</v>
      </c>
      <c r="R101">
        <v>20</v>
      </c>
      <c r="S101" t="b">
        <v>0</v>
      </c>
    </row>
    <row r="102" spans="1:19" x14ac:dyDescent="0.25">
      <c r="A102">
        <v>104</v>
      </c>
      <c r="B102" t="s">
        <v>1673</v>
      </c>
      <c r="C102" t="s">
        <v>4209</v>
      </c>
      <c r="E102" t="str">
        <f>IF(FIFAdata5626[[#This Row],[knownName]]="",_xlfn.CONCAT(FIFAdata5626[[#This Row],[firstName]]," ",FIFAdata5626[[#This Row],[lastName]]),FIFAdata5626[[#This Row],[knownName]])</f>
        <v>Alessandro Schöpf</v>
      </c>
      <c r="F102">
        <v>4</v>
      </c>
      <c r="G102" t="s">
        <v>18</v>
      </c>
      <c r="H102">
        <v>5.3</v>
      </c>
      <c r="I102" t="s">
        <v>1582</v>
      </c>
      <c r="K102">
        <v>0</v>
      </c>
      <c r="L102">
        <v>0</v>
      </c>
      <c r="M102">
        <v>0</v>
      </c>
      <c r="N102">
        <v>0</v>
      </c>
      <c r="O102">
        <v>0</v>
      </c>
      <c r="P102">
        <v>0</v>
      </c>
      <c r="R102">
        <v>20</v>
      </c>
      <c r="S102" t="b">
        <v>0</v>
      </c>
    </row>
    <row r="103" spans="1:19" x14ac:dyDescent="0.25">
      <c r="A103">
        <v>105</v>
      </c>
      <c r="B103" t="s">
        <v>1744</v>
      </c>
      <c r="C103" t="s">
        <v>1750</v>
      </c>
      <c r="E103" t="str">
        <f>IF(FIFAdata5626[[#This Row],[knownName]]="",_xlfn.CONCAT(FIFAdata5626[[#This Row],[firstName]]," ",FIFAdata5626[[#This Row],[lastName]]),FIFAdata5626[[#This Row],[knownName]])</f>
        <v>Florian Grillitsch</v>
      </c>
      <c r="F103">
        <v>4</v>
      </c>
      <c r="G103" t="s">
        <v>18</v>
      </c>
      <c r="H103">
        <v>5.5</v>
      </c>
      <c r="I103" t="s">
        <v>1582</v>
      </c>
      <c r="K103">
        <v>0</v>
      </c>
      <c r="L103">
        <v>0</v>
      </c>
      <c r="M103">
        <v>0</v>
      </c>
      <c r="N103">
        <v>0</v>
      </c>
      <c r="O103">
        <v>0</v>
      </c>
      <c r="P103">
        <v>0</v>
      </c>
      <c r="R103">
        <v>20</v>
      </c>
      <c r="S103" t="b">
        <v>0</v>
      </c>
    </row>
    <row r="104" spans="1:19" x14ac:dyDescent="0.25">
      <c r="A104">
        <v>106</v>
      </c>
      <c r="B104" t="s">
        <v>1751</v>
      </c>
      <c r="C104" t="s">
        <v>1752</v>
      </c>
      <c r="E104" t="str">
        <f>IF(FIFAdata5626[[#This Row],[knownName]]="",_xlfn.CONCAT(FIFAdata5626[[#This Row],[firstName]]," ",FIFAdata5626[[#This Row],[lastName]]),FIFAdata5626[[#This Row],[knownName]])</f>
        <v>Nicolas Seiwald</v>
      </c>
      <c r="F104">
        <v>4</v>
      </c>
      <c r="G104" t="s">
        <v>18</v>
      </c>
      <c r="H104">
        <v>5.6</v>
      </c>
      <c r="I104" t="s">
        <v>1582</v>
      </c>
      <c r="K104">
        <v>0</v>
      </c>
      <c r="L104">
        <v>0</v>
      </c>
      <c r="M104">
        <v>0</v>
      </c>
      <c r="N104">
        <v>0</v>
      </c>
      <c r="O104">
        <v>0</v>
      </c>
      <c r="P104">
        <v>0</v>
      </c>
      <c r="R104">
        <v>20</v>
      </c>
      <c r="S104" t="b">
        <v>0</v>
      </c>
    </row>
    <row r="105" spans="1:19" x14ac:dyDescent="0.25">
      <c r="A105">
        <v>107</v>
      </c>
      <c r="B105" t="s">
        <v>1753</v>
      </c>
      <c r="C105" t="s">
        <v>1754</v>
      </c>
      <c r="E105" t="str">
        <f>IF(FIFAdata5626[[#This Row],[knownName]]="",_xlfn.CONCAT(FIFAdata5626[[#This Row],[firstName]]," ",FIFAdata5626[[#This Row],[lastName]]),FIFAdata5626[[#This Row],[knownName]])</f>
        <v>Marcel Sabitzer</v>
      </c>
      <c r="F105">
        <v>4</v>
      </c>
      <c r="G105" t="s">
        <v>18</v>
      </c>
      <c r="H105">
        <v>6.8</v>
      </c>
      <c r="I105" t="s">
        <v>1582</v>
      </c>
      <c r="K105">
        <v>3</v>
      </c>
      <c r="L105">
        <v>3</v>
      </c>
      <c r="M105">
        <v>0</v>
      </c>
      <c r="N105">
        <v>0</v>
      </c>
      <c r="O105">
        <v>0</v>
      </c>
      <c r="P105">
        <v>0</v>
      </c>
      <c r="R105">
        <v>20</v>
      </c>
      <c r="S105" t="b">
        <v>0</v>
      </c>
    </row>
    <row r="106" spans="1:19" x14ac:dyDescent="0.25">
      <c r="A106">
        <v>108</v>
      </c>
      <c r="B106" t="s">
        <v>1755</v>
      </c>
      <c r="C106" t="s">
        <v>1756</v>
      </c>
      <c r="E106" t="str">
        <f>IF(FIFAdata5626[[#This Row],[knownName]]="",_xlfn.CONCAT(FIFAdata5626[[#This Row],[firstName]]," ",FIFAdata5626[[#This Row],[lastName]]),FIFAdata5626[[#This Row],[knownName]])</f>
        <v>Romano Schmid</v>
      </c>
      <c r="F106">
        <v>4</v>
      </c>
      <c r="G106" t="s">
        <v>18</v>
      </c>
      <c r="H106">
        <v>6</v>
      </c>
      <c r="I106" t="s">
        <v>1582</v>
      </c>
      <c r="K106">
        <v>0.2</v>
      </c>
      <c r="L106">
        <v>0.2</v>
      </c>
      <c r="M106">
        <v>0</v>
      </c>
      <c r="N106">
        <v>0</v>
      </c>
      <c r="O106">
        <v>0</v>
      </c>
      <c r="P106">
        <v>0</v>
      </c>
      <c r="R106">
        <v>20</v>
      </c>
      <c r="S106" t="b">
        <v>0</v>
      </c>
    </row>
    <row r="107" spans="1:19" x14ac:dyDescent="0.25">
      <c r="A107">
        <v>109</v>
      </c>
      <c r="B107" t="s">
        <v>1704</v>
      </c>
      <c r="C107" t="s">
        <v>1757</v>
      </c>
      <c r="E107" t="str">
        <f>IF(FIFAdata5626[[#This Row],[knownName]]="",_xlfn.CONCAT(FIFAdata5626[[#This Row],[firstName]]," ",FIFAdata5626[[#This Row],[lastName]]),FIFAdata5626[[#This Row],[knownName]])</f>
        <v>Patrick Wimmer</v>
      </c>
      <c r="F107">
        <v>4</v>
      </c>
      <c r="G107" t="s">
        <v>18</v>
      </c>
      <c r="H107">
        <v>6</v>
      </c>
      <c r="I107" t="s">
        <v>1582</v>
      </c>
      <c r="K107">
        <v>0.2</v>
      </c>
      <c r="L107">
        <v>0.2</v>
      </c>
      <c r="M107">
        <v>0</v>
      </c>
      <c r="N107">
        <v>0</v>
      </c>
      <c r="O107">
        <v>0</v>
      </c>
      <c r="P107">
        <v>0</v>
      </c>
      <c r="R107">
        <v>20</v>
      </c>
      <c r="S107" t="b">
        <v>0</v>
      </c>
    </row>
    <row r="108" spans="1:19" x14ac:dyDescent="0.25">
      <c r="A108">
        <v>110</v>
      </c>
      <c r="B108" t="s">
        <v>1702</v>
      </c>
      <c r="C108" t="s">
        <v>1758</v>
      </c>
      <c r="E108" t="str">
        <f>IF(FIFAdata5626[[#This Row],[knownName]]="",_xlfn.CONCAT(FIFAdata5626[[#This Row],[firstName]]," ",FIFAdata5626[[#This Row],[lastName]]),FIFAdata5626[[#This Row],[knownName]])</f>
        <v>Paul Wanner</v>
      </c>
      <c r="F108">
        <v>4</v>
      </c>
      <c r="G108" t="s">
        <v>18</v>
      </c>
      <c r="H108">
        <v>5.6</v>
      </c>
      <c r="I108" t="s">
        <v>1582</v>
      </c>
      <c r="K108">
        <v>0</v>
      </c>
      <c r="L108">
        <v>0</v>
      </c>
      <c r="M108">
        <v>0</v>
      </c>
      <c r="N108">
        <v>0</v>
      </c>
      <c r="O108">
        <v>0</v>
      </c>
      <c r="P108">
        <v>0</v>
      </c>
      <c r="R108">
        <v>20</v>
      </c>
      <c r="S108" t="b">
        <v>0</v>
      </c>
    </row>
    <row r="109" spans="1:19" x14ac:dyDescent="0.25">
      <c r="A109">
        <v>111</v>
      </c>
      <c r="B109" t="s">
        <v>1759</v>
      </c>
      <c r="C109" t="s">
        <v>1742</v>
      </c>
      <c r="D109" t="s">
        <v>116</v>
      </c>
      <c r="E109" t="str">
        <f>IF(FIFAdata5626[[#This Row],[knownName]]="",_xlfn.CONCAT(FIFAdata5626[[#This Row],[firstName]]," ",FIFAdata5626[[#This Row],[lastName]]),FIFAdata5626[[#This Row],[knownName]])</f>
        <v>Xaver Schlager</v>
      </c>
      <c r="F109">
        <v>4</v>
      </c>
      <c r="G109" t="s">
        <v>18</v>
      </c>
      <c r="H109">
        <v>5.5</v>
      </c>
      <c r="I109" t="s">
        <v>1582</v>
      </c>
      <c r="K109">
        <v>0</v>
      </c>
      <c r="L109">
        <v>0</v>
      </c>
      <c r="M109">
        <v>0</v>
      </c>
      <c r="N109">
        <v>0</v>
      </c>
      <c r="O109">
        <v>0</v>
      </c>
      <c r="P109">
        <v>0</v>
      </c>
      <c r="R109">
        <v>20</v>
      </c>
      <c r="S109" t="b">
        <v>0</v>
      </c>
    </row>
    <row r="110" spans="1:19" x14ac:dyDescent="0.25">
      <c r="A110">
        <v>112</v>
      </c>
      <c r="B110" t="s">
        <v>1760</v>
      </c>
      <c r="C110" t="s">
        <v>1761</v>
      </c>
      <c r="E110" t="str">
        <f>IF(FIFAdata5626[[#This Row],[knownName]]="",_xlfn.CONCAT(FIFAdata5626[[#This Row],[firstName]]," ",FIFAdata5626[[#This Row],[lastName]]),FIFAdata5626[[#This Row],[knownName]])</f>
        <v>Christoph Baumgartner</v>
      </c>
      <c r="F110">
        <v>4</v>
      </c>
      <c r="G110" t="s">
        <v>18</v>
      </c>
      <c r="H110">
        <v>6.7</v>
      </c>
      <c r="I110" s="12" t="s">
        <v>1582</v>
      </c>
      <c r="K110">
        <v>0.3</v>
      </c>
      <c r="L110">
        <v>0.3</v>
      </c>
      <c r="M110">
        <v>0</v>
      </c>
      <c r="N110">
        <v>0</v>
      </c>
      <c r="O110">
        <v>0</v>
      </c>
      <c r="P110">
        <v>0</v>
      </c>
      <c r="R110">
        <v>20</v>
      </c>
      <c r="S110" t="b">
        <v>0</v>
      </c>
    </row>
    <row r="111" spans="1:19" hidden="1" x14ac:dyDescent="0.25">
      <c r="A111">
        <v>114</v>
      </c>
      <c r="B111" t="s">
        <v>1762</v>
      </c>
      <c r="C111" t="s">
        <v>1763</v>
      </c>
      <c r="E111" t="str">
        <f>IF(FIFAdata5626[[#This Row],[knownName]]="",_xlfn.CONCAT(FIFAdata5626[[#This Row],[firstName]]," ",FIFAdata5626[[#This Row],[lastName]]),FIFAdata5626[[#This Row],[knownName]])</f>
        <v>Maxim De Cuyper</v>
      </c>
      <c r="F111">
        <v>5</v>
      </c>
      <c r="G111" t="s">
        <v>6</v>
      </c>
      <c r="H111">
        <v>4.7</v>
      </c>
      <c r="I111" t="s">
        <v>1582</v>
      </c>
      <c r="K111">
        <v>4</v>
      </c>
      <c r="L111">
        <v>4</v>
      </c>
      <c r="M111">
        <v>0</v>
      </c>
      <c r="N111">
        <v>0</v>
      </c>
      <c r="O111">
        <v>0</v>
      </c>
      <c r="P111">
        <v>0</v>
      </c>
      <c r="R111">
        <v>14</v>
      </c>
      <c r="S111" t="b">
        <v>0</v>
      </c>
    </row>
    <row r="112" spans="1:19" hidden="1" x14ac:dyDescent="0.25">
      <c r="A112">
        <v>115</v>
      </c>
      <c r="B112" t="s">
        <v>1764</v>
      </c>
      <c r="C112" t="s">
        <v>1765</v>
      </c>
      <c r="E112" t="str">
        <f>IF(FIFAdata5626[[#This Row],[knownName]]="",_xlfn.CONCAT(FIFAdata5626[[#This Row],[firstName]]," ",FIFAdata5626[[#This Row],[lastName]]),FIFAdata5626[[#This Row],[knownName]])</f>
        <v>Timothy Castagne</v>
      </c>
      <c r="F112">
        <v>5</v>
      </c>
      <c r="G112" t="s">
        <v>6</v>
      </c>
      <c r="H112">
        <v>4.7</v>
      </c>
      <c r="I112" t="s">
        <v>1582</v>
      </c>
      <c r="K112">
        <v>0.3</v>
      </c>
      <c r="L112">
        <v>0.3</v>
      </c>
      <c r="M112">
        <v>0</v>
      </c>
      <c r="N112">
        <v>0</v>
      </c>
      <c r="O112">
        <v>0</v>
      </c>
      <c r="P112">
        <v>0</v>
      </c>
      <c r="R112">
        <v>14</v>
      </c>
      <c r="S112" t="b">
        <v>0</v>
      </c>
    </row>
    <row r="113" spans="1:19" hidden="1" x14ac:dyDescent="0.25">
      <c r="A113">
        <v>116</v>
      </c>
      <c r="B113" t="s">
        <v>1766</v>
      </c>
      <c r="C113" t="s">
        <v>1767</v>
      </c>
      <c r="E113" t="str">
        <f>IF(FIFAdata5626[[#This Row],[knownName]]="",_xlfn.CONCAT(FIFAdata5626[[#This Row],[firstName]]," ",FIFAdata5626[[#This Row],[lastName]]),FIFAdata5626[[#This Row],[knownName]])</f>
        <v>Arthur Theate</v>
      </c>
      <c r="F113">
        <v>5</v>
      </c>
      <c r="G113" t="s">
        <v>6</v>
      </c>
      <c r="H113">
        <v>4.5</v>
      </c>
      <c r="I113" t="s">
        <v>1582</v>
      </c>
      <c r="K113">
        <v>0.3</v>
      </c>
      <c r="L113">
        <v>0.3</v>
      </c>
      <c r="M113">
        <v>0</v>
      </c>
      <c r="N113">
        <v>0</v>
      </c>
      <c r="O113">
        <v>0</v>
      </c>
      <c r="P113">
        <v>0</v>
      </c>
      <c r="R113">
        <v>14</v>
      </c>
      <c r="S113" t="b">
        <v>0</v>
      </c>
    </row>
    <row r="114" spans="1:19" hidden="1" x14ac:dyDescent="0.25">
      <c r="A114">
        <v>117</v>
      </c>
      <c r="B114" t="s">
        <v>1768</v>
      </c>
      <c r="C114" t="s">
        <v>1769</v>
      </c>
      <c r="E114" t="str">
        <f>IF(FIFAdata5626[[#This Row],[knownName]]="",_xlfn.CONCAT(FIFAdata5626[[#This Row],[firstName]]," ",FIFAdata5626[[#This Row],[lastName]]),FIFAdata5626[[#This Row],[knownName]])</f>
        <v>Thomas Meunier</v>
      </c>
      <c r="F114">
        <v>5</v>
      </c>
      <c r="G114" t="s">
        <v>6</v>
      </c>
      <c r="H114">
        <v>4.8</v>
      </c>
      <c r="I114" t="s">
        <v>1582</v>
      </c>
      <c r="K114">
        <v>0.7</v>
      </c>
      <c r="L114">
        <v>0.7</v>
      </c>
      <c r="M114">
        <v>0</v>
      </c>
      <c r="N114">
        <v>0</v>
      </c>
      <c r="O114">
        <v>0</v>
      </c>
      <c r="P114">
        <v>0</v>
      </c>
      <c r="R114">
        <v>14</v>
      </c>
      <c r="S114" t="b">
        <v>0</v>
      </c>
    </row>
    <row r="115" spans="1:19" hidden="1" x14ac:dyDescent="0.25">
      <c r="A115">
        <v>118</v>
      </c>
      <c r="B115" t="s">
        <v>1770</v>
      </c>
      <c r="C115" t="s">
        <v>1771</v>
      </c>
      <c r="E115" t="str">
        <f>IF(FIFAdata5626[[#This Row],[knownName]]="",_xlfn.CONCAT(FIFAdata5626[[#This Row],[firstName]]," ",FIFAdata5626[[#This Row],[lastName]]),FIFAdata5626[[#This Row],[knownName]])</f>
        <v>Zeno Debast</v>
      </c>
      <c r="F115">
        <v>5</v>
      </c>
      <c r="G115" t="s">
        <v>6</v>
      </c>
      <c r="H115">
        <v>4.3</v>
      </c>
      <c r="I115" t="s">
        <v>1582</v>
      </c>
      <c r="K115">
        <v>0.2</v>
      </c>
      <c r="L115">
        <v>0.2</v>
      </c>
      <c r="M115">
        <v>0</v>
      </c>
      <c r="N115">
        <v>0</v>
      </c>
      <c r="O115">
        <v>0</v>
      </c>
      <c r="P115">
        <v>0</v>
      </c>
      <c r="R115">
        <v>14</v>
      </c>
      <c r="S115" t="b">
        <v>0</v>
      </c>
    </row>
    <row r="116" spans="1:19" hidden="1" x14ac:dyDescent="0.25">
      <c r="A116">
        <v>119</v>
      </c>
      <c r="B116" t="s">
        <v>1772</v>
      </c>
      <c r="C116" t="s">
        <v>1773</v>
      </c>
      <c r="E116" t="str">
        <f>IF(FIFAdata5626[[#This Row],[knownName]]="",_xlfn.CONCAT(FIFAdata5626[[#This Row],[firstName]]," ",FIFAdata5626[[#This Row],[lastName]]),FIFAdata5626[[#This Row],[knownName]])</f>
        <v>Axel Witsel</v>
      </c>
      <c r="F116">
        <v>5</v>
      </c>
      <c r="G116" t="s">
        <v>18</v>
      </c>
      <c r="H116">
        <v>5</v>
      </c>
      <c r="I116" t="s">
        <v>1582</v>
      </c>
      <c r="K116">
        <v>1.1000000000000001</v>
      </c>
      <c r="L116">
        <v>1.1000000000000001</v>
      </c>
      <c r="M116">
        <v>0</v>
      </c>
      <c r="N116">
        <v>0</v>
      </c>
      <c r="O116">
        <v>0</v>
      </c>
      <c r="P116">
        <v>0</v>
      </c>
      <c r="R116">
        <v>14</v>
      </c>
      <c r="S116" t="b">
        <v>0</v>
      </c>
    </row>
    <row r="117" spans="1:19" hidden="1" x14ac:dyDescent="0.25">
      <c r="A117">
        <v>120</v>
      </c>
      <c r="B117" t="s">
        <v>1774</v>
      </c>
      <c r="C117" t="s">
        <v>1775</v>
      </c>
      <c r="E117" t="str">
        <f>IF(FIFAdata5626[[#This Row],[knownName]]="",_xlfn.CONCAT(FIFAdata5626[[#This Row],[firstName]]," ",FIFAdata5626[[#This Row],[lastName]]),FIFAdata5626[[#This Row],[knownName]])</f>
        <v>Koni De Winter</v>
      </c>
      <c r="F117">
        <v>5</v>
      </c>
      <c r="G117" t="s">
        <v>6</v>
      </c>
      <c r="H117">
        <v>4.2</v>
      </c>
      <c r="I117" t="s">
        <v>1582</v>
      </c>
      <c r="K117">
        <v>0.1</v>
      </c>
      <c r="L117">
        <v>0.1</v>
      </c>
      <c r="M117">
        <v>0</v>
      </c>
      <c r="N117">
        <v>0</v>
      </c>
      <c r="O117">
        <v>0</v>
      </c>
      <c r="P117">
        <v>0</v>
      </c>
      <c r="R117">
        <v>14</v>
      </c>
      <c r="S117" t="b">
        <v>0</v>
      </c>
    </row>
    <row r="118" spans="1:19" hidden="1" x14ac:dyDescent="0.25">
      <c r="A118">
        <v>121</v>
      </c>
      <c r="B118" t="s">
        <v>1776</v>
      </c>
      <c r="C118" t="s">
        <v>1777</v>
      </c>
      <c r="E118" t="str">
        <f>IF(FIFAdata5626[[#This Row],[knownName]]="",_xlfn.CONCAT(FIFAdata5626[[#This Row],[firstName]]," ",FIFAdata5626[[#This Row],[lastName]]),FIFAdata5626[[#This Row],[knownName]])</f>
        <v>Brandon Mechele</v>
      </c>
      <c r="F118">
        <v>5</v>
      </c>
      <c r="G118" t="s">
        <v>6</v>
      </c>
      <c r="H118">
        <v>3.9</v>
      </c>
      <c r="I118" t="s">
        <v>1582</v>
      </c>
      <c r="K118">
        <v>0.1</v>
      </c>
      <c r="L118">
        <v>0.1</v>
      </c>
      <c r="M118">
        <v>0</v>
      </c>
      <c r="N118">
        <v>0</v>
      </c>
      <c r="O118">
        <v>0</v>
      </c>
      <c r="P118">
        <v>0</v>
      </c>
      <c r="R118">
        <v>14</v>
      </c>
      <c r="S118" t="b">
        <v>0</v>
      </c>
    </row>
    <row r="119" spans="1:19" hidden="1" x14ac:dyDescent="0.25">
      <c r="A119">
        <v>122</v>
      </c>
      <c r="B119" t="s">
        <v>1778</v>
      </c>
      <c r="C119" t="s">
        <v>1779</v>
      </c>
      <c r="E119" t="str">
        <f>IF(FIFAdata5626[[#This Row],[knownName]]="",_xlfn.CONCAT(FIFAdata5626[[#This Row],[firstName]]," ",FIFAdata5626[[#This Row],[lastName]]),FIFAdata5626[[#This Row],[knownName]])</f>
        <v>Joaquin Seys</v>
      </c>
      <c r="F119">
        <v>5</v>
      </c>
      <c r="G119" t="s">
        <v>6</v>
      </c>
      <c r="H119">
        <v>3.9</v>
      </c>
      <c r="I119" t="s">
        <v>1582</v>
      </c>
      <c r="K119">
        <v>0.1</v>
      </c>
      <c r="L119">
        <v>0.1</v>
      </c>
      <c r="M119">
        <v>0</v>
      </c>
      <c r="N119">
        <v>0</v>
      </c>
      <c r="O119">
        <v>0</v>
      </c>
      <c r="P119">
        <v>0</v>
      </c>
      <c r="R119">
        <v>14</v>
      </c>
      <c r="S119" t="b">
        <v>0</v>
      </c>
    </row>
    <row r="120" spans="1:19" hidden="1" x14ac:dyDescent="0.25">
      <c r="A120">
        <v>123</v>
      </c>
      <c r="B120" t="s">
        <v>1780</v>
      </c>
      <c r="C120" t="s">
        <v>1781</v>
      </c>
      <c r="E120" t="str">
        <f>IF(FIFAdata5626[[#This Row],[knownName]]="",_xlfn.CONCAT(FIFAdata5626[[#This Row],[firstName]]," ",FIFAdata5626[[#This Row],[lastName]]),FIFAdata5626[[#This Row],[knownName]])</f>
        <v>Nathan Ngoy</v>
      </c>
      <c r="F120">
        <v>5</v>
      </c>
      <c r="G120" t="s">
        <v>6</v>
      </c>
      <c r="H120">
        <v>3.7</v>
      </c>
      <c r="I120" t="s">
        <v>1582</v>
      </c>
      <c r="K120">
        <v>0.1</v>
      </c>
      <c r="L120">
        <v>0.1</v>
      </c>
      <c r="M120">
        <v>0</v>
      </c>
      <c r="N120">
        <v>0</v>
      </c>
      <c r="O120">
        <v>0</v>
      </c>
      <c r="P120">
        <v>0</v>
      </c>
      <c r="R120">
        <v>14</v>
      </c>
      <c r="S120" t="b">
        <v>0</v>
      </c>
    </row>
    <row r="121" spans="1:19" hidden="1" x14ac:dyDescent="0.25">
      <c r="A121">
        <v>124</v>
      </c>
      <c r="B121" t="s">
        <v>1782</v>
      </c>
      <c r="C121" t="s">
        <v>1783</v>
      </c>
      <c r="E121" t="str">
        <f>IF(FIFAdata5626[[#This Row],[knownName]]="",_xlfn.CONCAT(FIFAdata5626[[#This Row],[firstName]]," ",FIFAdata5626[[#This Row],[lastName]]),FIFAdata5626[[#This Row],[knownName]])</f>
        <v>Romelu Lukaku</v>
      </c>
      <c r="F121">
        <v>5</v>
      </c>
      <c r="G121" t="s">
        <v>15</v>
      </c>
      <c r="H121">
        <v>7.4</v>
      </c>
      <c r="I121" t="s">
        <v>1582</v>
      </c>
      <c r="K121">
        <v>2.1</v>
      </c>
      <c r="L121">
        <v>2.1</v>
      </c>
      <c r="M121">
        <v>0</v>
      </c>
      <c r="N121">
        <v>0</v>
      </c>
      <c r="O121">
        <v>0</v>
      </c>
      <c r="P121">
        <v>0</v>
      </c>
      <c r="R121">
        <v>14</v>
      </c>
      <c r="S121" t="b">
        <v>0</v>
      </c>
    </row>
    <row r="122" spans="1:19" hidden="1" x14ac:dyDescent="0.25">
      <c r="A122">
        <v>125</v>
      </c>
      <c r="B122" t="s">
        <v>3943</v>
      </c>
      <c r="C122" t="s">
        <v>1784</v>
      </c>
      <c r="E122" t="str">
        <f>IF(FIFAdata5626[[#This Row],[knownName]]="",_xlfn.CONCAT(FIFAdata5626[[#This Row],[firstName]]," ",FIFAdata5626[[#This Row],[lastName]]),FIFAdata5626[[#This Row],[knownName]])</f>
        <v>Jérémy Doku</v>
      </c>
      <c r="F122">
        <v>5</v>
      </c>
      <c r="G122" t="s">
        <v>18</v>
      </c>
      <c r="H122">
        <v>7.5</v>
      </c>
      <c r="I122" t="s">
        <v>1582</v>
      </c>
      <c r="K122">
        <v>11.6</v>
      </c>
      <c r="L122">
        <v>11.6</v>
      </c>
      <c r="M122">
        <v>0</v>
      </c>
      <c r="N122">
        <v>0</v>
      </c>
      <c r="O122">
        <v>0</v>
      </c>
      <c r="P122">
        <v>0</v>
      </c>
      <c r="R122">
        <v>14</v>
      </c>
      <c r="S122" t="b">
        <v>0</v>
      </c>
    </row>
    <row r="123" spans="1:19" hidden="1" x14ac:dyDescent="0.25">
      <c r="A123">
        <v>127</v>
      </c>
      <c r="B123" t="s">
        <v>1785</v>
      </c>
      <c r="C123" t="s">
        <v>3944</v>
      </c>
      <c r="E123" t="str">
        <f>IF(FIFAdata5626[[#This Row],[knownName]]="",_xlfn.CONCAT(FIFAdata5626[[#This Row],[firstName]]," ",FIFAdata5626[[#This Row],[lastName]]),FIFAdata5626[[#This Row],[knownName]])</f>
        <v>Dodi Lukébakio</v>
      </c>
      <c r="F123">
        <v>5</v>
      </c>
      <c r="G123" t="s">
        <v>15</v>
      </c>
      <c r="H123">
        <v>5.9</v>
      </c>
      <c r="I123" t="s">
        <v>1582</v>
      </c>
      <c r="K123">
        <v>0.1</v>
      </c>
      <c r="L123">
        <v>0.1</v>
      </c>
      <c r="M123">
        <v>0</v>
      </c>
      <c r="N123">
        <v>0</v>
      </c>
      <c r="O123">
        <v>0</v>
      </c>
      <c r="P123">
        <v>0</v>
      </c>
      <c r="R123">
        <v>14</v>
      </c>
      <c r="S123" t="b">
        <v>0</v>
      </c>
    </row>
    <row r="124" spans="1:19" hidden="1" x14ac:dyDescent="0.25">
      <c r="A124">
        <v>128</v>
      </c>
      <c r="B124" t="s">
        <v>1667</v>
      </c>
      <c r="C124" t="s">
        <v>1786</v>
      </c>
      <c r="E124" t="str">
        <f>IF(FIFAdata5626[[#This Row],[knownName]]="",_xlfn.CONCAT(FIFAdata5626[[#This Row],[firstName]]," ",FIFAdata5626[[#This Row],[lastName]]),FIFAdata5626[[#This Row],[knownName]])</f>
        <v>Alexis Saelemaekers</v>
      </c>
      <c r="F124">
        <v>5</v>
      </c>
      <c r="G124" t="s">
        <v>18</v>
      </c>
      <c r="H124">
        <v>5.7</v>
      </c>
      <c r="I124" t="s">
        <v>1582</v>
      </c>
      <c r="K124">
        <v>0.1</v>
      </c>
      <c r="L124">
        <v>0.1</v>
      </c>
      <c r="M124">
        <v>0</v>
      </c>
      <c r="N124">
        <v>0</v>
      </c>
      <c r="O124">
        <v>0</v>
      </c>
      <c r="P124">
        <v>0</v>
      </c>
      <c r="R124">
        <v>14</v>
      </c>
      <c r="S124" t="b">
        <v>0</v>
      </c>
    </row>
    <row r="125" spans="1:19" hidden="1" x14ac:dyDescent="0.25">
      <c r="A125">
        <v>129</v>
      </c>
      <c r="B125" t="s">
        <v>1787</v>
      </c>
      <c r="C125" t="s">
        <v>1788</v>
      </c>
      <c r="E125" t="str">
        <f>IF(FIFAdata5626[[#This Row],[knownName]]="",_xlfn.CONCAT(FIFAdata5626[[#This Row],[firstName]]," ",FIFAdata5626[[#This Row],[lastName]]),FIFAdata5626[[#This Row],[knownName]])</f>
        <v>Charles De Ketelaere</v>
      </c>
      <c r="F125">
        <v>5</v>
      </c>
      <c r="G125" t="s">
        <v>18</v>
      </c>
      <c r="H125">
        <v>5.6</v>
      </c>
      <c r="I125" t="s">
        <v>1582</v>
      </c>
      <c r="K125">
        <v>0.6</v>
      </c>
      <c r="L125">
        <v>0.6</v>
      </c>
      <c r="M125">
        <v>0</v>
      </c>
      <c r="N125">
        <v>0</v>
      </c>
      <c r="O125">
        <v>0</v>
      </c>
      <c r="P125">
        <v>0</v>
      </c>
      <c r="R125">
        <v>14</v>
      </c>
      <c r="S125" t="b">
        <v>0</v>
      </c>
    </row>
    <row r="126" spans="1:19" hidden="1" x14ac:dyDescent="0.25">
      <c r="A126">
        <v>132</v>
      </c>
      <c r="B126" t="s">
        <v>1789</v>
      </c>
      <c r="C126" t="s">
        <v>1790</v>
      </c>
      <c r="E126" t="str">
        <f>IF(FIFAdata5626[[#This Row],[knownName]]="",_xlfn.CONCAT(FIFAdata5626[[#This Row],[firstName]]," ",FIFAdata5626[[#This Row],[lastName]]),FIFAdata5626[[#This Row],[knownName]])</f>
        <v>Senne Lammens</v>
      </c>
      <c r="F126">
        <v>5</v>
      </c>
      <c r="G126" t="s">
        <v>25</v>
      </c>
      <c r="H126">
        <v>4.5999999999999996</v>
      </c>
      <c r="I126" t="s">
        <v>1582</v>
      </c>
      <c r="K126">
        <v>1.8</v>
      </c>
      <c r="L126">
        <v>1.8</v>
      </c>
      <c r="M126">
        <v>0</v>
      </c>
      <c r="N126">
        <v>0</v>
      </c>
      <c r="O126">
        <v>0</v>
      </c>
      <c r="P126">
        <v>0</v>
      </c>
      <c r="R126">
        <v>14</v>
      </c>
      <c r="S126" t="b">
        <v>0</v>
      </c>
    </row>
    <row r="127" spans="1:19" hidden="1" x14ac:dyDescent="0.25">
      <c r="A127">
        <v>135</v>
      </c>
      <c r="B127" t="s">
        <v>1751</v>
      </c>
      <c r="C127" t="s">
        <v>1791</v>
      </c>
      <c r="E127" t="str">
        <f>IF(FIFAdata5626[[#This Row],[knownName]]="",_xlfn.CONCAT(FIFAdata5626[[#This Row],[firstName]]," ",FIFAdata5626[[#This Row],[lastName]]),FIFAdata5626[[#This Row],[knownName]])</f>
        <v>Nicolas Raskin</v>
      </c>
      <c r="F127">
        <v>5</v>
      </c>
      <c r="G127" t="s">
        <v>18</v>
      </c>
      <c r="H127">
        <v>5.3</v>
      </c>
      <c r="I127" t="s">
        <v>1582</v>
      </c>
      <c r="K127">
        <v>0.1</v>
      </c>
      <c r="L127">
        <v>0.1</v>
      </c>
      <c r="M127">
        <v>0</v>
      </c>
      <c r="N127">
        <v>0</v>
      </c>
      <c r="O127">
        <v>0</v>
      </c>
      <c r="P127">
        <v>0</v>
      </c>
      <c r="R127">
        <v>14</v>
      </c>
      <c r="S127" t="b">
        <v>0</v>
      </c>
    </row>
    <row r="128" spans="1:19" hidden="1" x14ac:dyDescent="0.25">
      <c r="A128">
        <v>136</v>
      </c>
      <c r="B128" t="s">
        <v>1792</v>
      </c>
      <c r="C128" t="s">
        <v>1793</v>
      </c>
      <c r="E128" t="str">
        <f>IF(FIFAdata5626[[#This Row],[knownName]]="",_xlfn.CONCAT(FIFAdata5626[[#This Row],[firstName]]," ",FIFAdata5626[[#This Row],[lastName]]),FIFAdata5626[[#This Row],[knownName]])</f>
        <v>Amadou Onana</v>
      </c>
      <c r="F128">
        <v>5</v>
      </c>
      <c r="G128" t="s">
        <v>18</v>
      </c>
      <c r="H128">
        <v>5.9</v>
      </c>
      <c r="I128" t="s">
        <v>1582</v>
      </c>
      <c r="K128">
        <v>0.2</v>
      </c>
      <c r="L128">
        <v>0.2</v>
      </c>
      <c r="M128">
        <v>0</v>
      </c>
      <c r="N128">
        <v>0</v>
      </c>
      <c r="O128">
        <v>0</v>
      </c>
      <c r="P128">
        <v>0</v>
      </c>
      <c r="R128">
        <v>14</v>
      </c>
      <c r="S128" t="b">
        <v>0</v>
      </c>
    </row>
    <row r="129" spans="1:19" hidden="1" x14ac:dyDescent="0.25">
      <c r="A129">
        <v>137</v>
      </c>
      <c r="B129" t="s">
        <v>1794</v>
      </c>
      <c r="C129" t="s">
        <v>1795</v>
      </c>
      <c r="E129" t="str">
        <f>IF(FIFAdata5626[[#This Row],[knownName]]="",_xlfn.CONCAT(FIFAdata5626[[#This Row],[firstName]]," ",FIFAdata5626[[#This Row],[lastName]]),FIFAdata5626[[#This Row],[knownName]])</f>
        <v>Youri Tielemans</v>
      </c>
      <c r="F129">
        <v>5</v>
      </c>
      <c r="G129" t="s">
        <v>18</v>
      </c>
      <c r="H129">
        <v>6.1</v>
      </c>
      <c r="I129" t="s">
        <v>1582</v>
      </c>
      <c r="K129">
        <v>1.2</v>
      </c>
      <c r="L129">
        <v>1.2</v>
      </c>
      <c r="M129">
        <v>0</v>
      </c>
      <c r="N129">
        <v>0</v>
      </c>
      <c r="O129">
        <v>0</v>
      </c>
      <c r="P129">
        <v>0</v>
      </c>
      <c r="R129">
        <v>14</v>
      </c>
      <c r="S129" t="b">
        <v>0</v>
      </c>
    </row>
    <row r="130" spans="1:19" hidden="1" x14ac:dyDescent="0.25">
      <c r="A130">
        <v>138</v>
      </c>
      <c r="B130" t="s">
        <v>1726</v>
      </c>
      <c r="C130" t="s">
        <v>1796</v>
      </c>
      <c r="E130" t="str">
        <f>IF(FIFAdata5626[[#This Row],[knownName]]="",_xlfn.CONCAT(FIFAdata5626[[#This Row],[firstName]]," ",FIFAdata5626[[#This Row],[lastName]]),FIFAdata5626[[#This Row],[knownName]])</f>
        <v>Kevin De Bruyne</v>
      </c>
      <c r="F130">
        <v>5</v>
      </c>
      <c r="G130" t="s">
        <v>18</v>
      </c>
      <c r="H130">
        <v>7.5</v>
      </c>
      <c r="I130" t="s">
        <v>1582</v>
      </c>
      <c r="K130">
        <v>5.2</v>
      </c>
      <c r="L130">
        <v>5.2</v>
      </c>
      <c r="M130">
        <v>0</v>
      </c>
      <c r="N130">
        <v>0</v>
      </c>
      <c r="O130">
        <v>0</v>
      </c>
      <c r="P130">
        <v>0</v>
      </c>
      <c r="R130">
        <v>14</v>
      </c>
      <c r="S130" t="b">
        <v>0</v>
      </c>
    </row>
    <row r="131" spans="1:19" hidden="1" x14ac:dyDescent="0.25">
      <c r="A131">
        <v>139</v>
      </c>
      <c r="B131" t="s">
        <v>1797</v>
      </c>
      <c r="C131" t="s">
        <v>1798</v>
      </c>
      <c r="E131" t="str">
        <f>IF(FIFAdata5626[[#This Row],[knownName]]="",_xlfn.CONCAT(FIFAdata5626[[#This Row],[firstName]]," ",FIFAdata5626[[#This Row],[lastName]]),FIFAdata5626[[#This Row],[knownName]])</f>
        <v>Sead Kolasinac</v>
      </c>
      <c r="F131">
        <v>6</v>
      </c>
      <c r="G131" t="s">
        <v>6</v>
      </c>
      <c r="H131">
        <v>4.3</v>
      </c>
      <c r="I131" t="s">
        <v>1582</v>
      </c>
      <c r="K131">
        <v>0.2</v>
      </c>
      <c r="L131">
        <v>0.2</v>
      </c>
      <c r="M131">
        <v>0</v>
      </c>
      <c r="N131">
        <v>0</v>
      </c>
      <c r="O131">
        <v>0</v>
      </c>
      <c r="P131">
        <v>0</v>
      </c>
      <c r="R131">
        <v>3</v>
      </c>
      <c r="S131" t="b">
        <v>0</v>
      </c>
    </row>
    <row r="132" spans="1:19" hidden="1" x14ac:dyDescent="0.25">
      <c r="A132">
        <v>140</v>
      </c>
      <c r="B132" t="s">
        <v>1799</v>
      </c>
      <c r="C132" t="s">
        <v>1800</v>
      </c>
      <c r="E132" t="str">
        <f>IF(FIFAdata5626[[#This Row],[knownName]]="",_xlfn.CONCAT(FIFAdata5626[[#This Row],[firstName]]," ",FIFAdata5626[[#This Row],[lastName]]),FIFAdata5626[[#This Row],[knownName]])</f>
        <v>Amar Dedic</v>
      </c>
      <c r="F132">
        <v>6</v>
      </c>
      <c r="G132" t="s">
        <v>6</v>
      </c>
      <c r="H132">
        <v>4.3</v>
      </c>
      <c r="I132" t="s">
        <v>1582</v>
      </c>
      <c r="K132">
        <v>0.4</v>
      </c>
      <c r="L132">
        <v>0.4</v>
      </c>
      <c r="M132">
        <v>0</v>
      </c>
      <c r="N132">
        <v>0</v>
      </c>
      <c r="O132">
        <v>0</v>
      </c>
      <c r="P132">
        <v>0</v>
      </c>
      <c r="R132">
        <v>3</v>
      </c>
      <c r="S132" t="b">
        <v>0</v>
      </c>
    </row>
    <row r="133" spans="1:19" hidden="1" x14ac:dyDescent="0.25">
      <c r="A133">
        <v>141</v>
      </c>
      <c r="B133" t="s">
        <v>1801</v>
      </c>
      <c r="C133" t="s">
        <v>1802</v>
      </c>
      <c r="E133" t="str">
        <f>IF(FIFAdata5626[[#This Row],[knownName]]="",_xlfn.CONCAT(FIFAdata5626[[#This Row],[firstName]]," ",FIFAdata5626[[#This Row],[lastName]]),FIFAdata5626[[#This Row],[knownName]])</f>
        <v>Tarik Muharemovic</v>
      </c>
      <c r="F133">
        <v>6</v>
      </c>
      <c r="G133" t="s">
        <v>6</v>
      </c>
      <c r="H133">
        <v>3.9</v>
      </c>
      <c r="I133" t="s">
        <v>1582</v>
      </c>
      <c r="K133">
        <v>0.4</v>
      </c>
      <c r="L133">
        <v>0.4</v>
      </c>
      <c r="M133">
        <v>0</v>
      </c>
      <c r="N133">
        <v>0</v>
      </c>
      <c r="O133">
        <v>0</v>
      </c>
      <c r="P133">
        <v>0</v>
      </c>
      <c r="R133">
        <v>3</v>
      </c>
      <c r="S133" t="b">
        <v>0</v>
      </c>
    </row>
    <row r="134" spans="1:19" hidden="1" x14ac:dyDescent="0.25">
      <c r="A134">
        <v>142</v>
      </c>
      <c r="B134" t="s">
        <v>1803</v>
      </c>
      <c r="C134" t="s">
        <v>1804</v>
      </c>
      <c r="E134" t="str">
        <f>IF(FIFAdata5626[[#This Row],[knownName]]="",_xlfn.CONCAT(FIFAdata5626[[#This Row],[firstName]]," ",FIFAdata5626[[#This Row],[lastName]]),FIFAdata5626[[#This Row],[knownName]])</f>
        <v>Nikola Katic</v>
      </c>
      <c r="F134">
        <v>6</v>
      </c>
      <c r="G134" t="s">
        <v>6</v>
      </c>
      <c r="H134">
        <v>3.8</v>
      </c>
      <c r="I134" t="s">
        <v>1582</v>
      </c>
      <c r="K134">
        <v>0.1</v>
      </c>
      <c r="L134">
        <v>0.1</v>
      </c>
      <c r="M134">
        <v>0</v>
      </c>
      <c r="N134">
        <v>0</v>
      </c>
      <c r="O134">
        <v>0</v>
      </c>
      <c r="P134">
        <v>0</v>
      </c>
      <c r="R134">
        <v>3</v>
      </c>
      <c r="S134" t="b">
        <v>0</v>
      </c>
    </row>
    <row r="135" spans="1:19" hidden="1" x14ac:dyDescent="0.25">
      <c r="A135">
        <v>143</v>
      </c>
      <c r="B135" t="s">
        <v>1805</v>
      </c>
      <c r="C135" t="s">
        <v>1806</v>
      </c>
      <c r="E135" t="str">
        <f>IF(FIFAdata5626[[#This Row],[knownName]]="",_xlfn.CONCAT(FIFAdata5626[[#This Row],[firstName]]," ",FIFAdata5626[[#This Row],[lastName]]),FIFAdata5626[[#This Row],[knownName]])</f>
        <v>Stjepan Radeljic</v>
      </c>
      <c r="F135">
        <v>6</v>
      </c>
      <c r="G135" t="s">
        <v>6</v>
      </c>
      <c r="H135">
        <v>3.7</v>
      </c>
      <c r="I135" t="s">
        <v>1582</v>
      </c>
      <c r="K135">
        <v>0</v>
      </c>
      <c r="L135">
        <v>0</v>
      </c>
      <c r="M135">
        <v>0</v>
      </c>
      <c r="N135">
        <v>0</v>
      </c>
      <c r="O135">
        <v>0</v>
      </c>
      <c r="P135">
        <v>0</v>
      </c>
      <c r="R135">
        <v>3</v>
      </c>
      <c r="S135" t="b">
        <v>0</v>
      </c>
    </row>
    <row r="136" spans="1:19" hidden="1" x14ac:dyDescent="0.25">
      <c r="A136">
        <v>144</v>
      </c>
      <c r="B136" t="s">
        <v>1807</v>
      </c>
      <c r="C136" t="s">
        <v>1808</v>
      </c>
      <c r="E136" t="str">
        <f>IF(FIFAdata5626[[#This Row],[knownName]]="",_xlfn.CONCAT(FIFAdata5626[[#This Row],[firstName]]," ",FIFAdata5626[[#This Row],[lastName]]),FIFAdata5626[[#This Row],[knownName]])</f>
        <v>Nihad Mujakic</v>
      </c>
      <c r="F136">
        <v>6</v>
      </c>
      <c r="G136" t="s">
        <v>6</v>
      </c>
      <c r="H136">
        <v>3.6</v>
      </c>
      <c r="I136" t="s">
        <v>1582</v>
      </c>
      <c r="K136">
        <v>0</v>
      </c>
      <c r="L136">
        <v>0</v>
      </c>
      <c r="M136">
        <v>0</v>
      </c>
      <c r="N136">
        <v>0</v>
      </c>
      <c r="O136">
        <v>0</v>
      </c>
      <c r="P136">
        <v>0</v>
      </c>
      <c r="R136">
        <v>3</v>
      </c>
      <c r="S136" t="b">
        <v>0</v>
      </c>
    </row>
    <row r="137" spans="1:19" hidden="1" x14ac:dyDescent="0.25">
      <c r="A137">
        <v>145</v>
      </c>
      <c r="B137" t="s">
        <v>1809</v>
      </c>
      <c r="C137" t="s">
        <v>1810</v>
      </c>
      <c r="E137" t="str">
        <f>IF(FIFAdata5626[[#This Row],[knownName]]="",_xlfn.CONCAT(FIFAdata5626[[#This Row],[firstName]]," ",FIFAdata5626[[#This Row],[lastName]]),FIFAdata5626[[#This Row],[knownName]])</f>
        <v>Nidal Celik</v>
      </c>
      <c r="F137">
        <v>6</v>
      </c>
      <c r="G137" t="s">
        <v>6</v>
      </c>
      <c r="H137">
        <v>3.5</v>
      </c>
      <c r="I137" t="s">
        <v>1582</v>
      </c>
      <c r="K137">
        <v>0.5</v>
      </c>
      <c r="L137">
        <v>0.5</v>
      </c>
      <c r="M137">
        <v>0</v>
      </c>
      <c r="N137">
        <v>0</v>
      </c>
      <c r="O137">
        <v>0</v>
      </c>
      <c r="P137">
        <v>0</v>
      </c>
      <c r="R137">
        <v>3</v>
      </c>
      <c r="S137" t="b">
        <v>0</v>
      </c>
    </row>
    <row r="138" spans="1:19" hidden="1" x14ac:dyDescent="0.25">
      <c r="A138">
        <v>146</v>
      </c>
      <c r="B138" t="s">
        <v>1811</v>
      </c>
      <c r="C138" t="s">
        <v>1812</v>
      </c>
      <c r="E138" t="str">
        <f>IF(FIFAdata5626[[#This Row],[knownName]]="",_xlfn.CONCAT(FIFAdata5626[[#This Row],[firstName]]," ",FIFAdata5626[[#This Row],[lastName]]),FIFAdata5626[[#This Row],[knownName]])</f>
        <v>Ermedin Demirovic</v>
      </c>
      <c r="F138">
        <v>6</v>
      </c>
      <c r="G138" t="s">
        <v>15</v>
      </c>
      <c r="H138">
        <v>6.2</v>
      </c>
      <c r="I138" t="s">
        <v>1582</v>
      </c>
      <c r="K138">
        <v>0.1</v>
      </c>
      <c r="L138">
        <v>0.1</v>
      </c>
      <c r="M138">
        <v>0</v>
      </c>
      <c r="N138">
        <v>0</v>
      </c>
      <c r="O138">
        <v>0</v>
      </c>
      <c r="P138">
        <v>0</v>
      </c>
      <c r="R138">
        <v>3</v>
      </c>
      <c r="S138" t="b">
        <v>0</v>
      </c>
    </row>
    <row r="139" spans="1:19" hidden="1" x14ac:dyDescent="0.25">
      <c r="A139">
        <v>147</v>
      </c>
      <c r="B139" t="s">
        <v>1813</v>
      </c>
      <c r="C139" t="s">
        <v>1814</v>
      </c>
      <c r="E139" t="str">
        <f>IF(FIFAdata5626[[#This Row],[knownName]]="",_xlfn.CONCAT(FIFAdata5626[[#This Row],[firstName]]," ",FIFAdata5626[[#This Row],[lastName]]),FIFAdata5626[[#This Row],[knownName]])</f>
        <v>Edin Dzeko</v>
      </c>
      <c r="F139">
        <v>6</v>
      </c>
      <c r="G139" t="s">
        <v>15</v>
      </c>
      <c r="H139">
        <v>6.1</v>
      </c>
      <c r="I139" t="s">
        <v>1582</v>
      </c>
      <c r="K139">
        <v>1.1000000000000001</v>
      </c>
      <c r="L139">
        <v>1.1000000000000001</v>
      </c>
      <c r="M139">
        <v>0</v>
      </c>
      <c r="N139">
        <v>0</v>
      </c>
      <c r="O139">
        <v>0</v>
      </c>
      <c r="P139">
        <v>0</v>
      </c>
      <c r="R139">
        <v>3</v>
      </c>
      <c r="S139" t="b">
        <v>0</v>
      </c>
    </row>
    <row r="140" spans="1:19" hidden="1" x14ac:dyDescent="0.25">
      <c r="A140">
        <v>148</v>
      </c>
      <c r="B140" t="s">
        <v>1815</v>
      </c>
      <c r="C140" t="s">
        <v>1816</v>
      </c>
      <c r="E140" t="str">
        <f>IF(FIFAdata5626[[#This Row],[knownName]]="",_xlfn.CONCAT(FIFAdata5626[[#This Row],[firstName]]," ",FIFAdata5626[[#This Row],[lastName]]),FIFAdata5626[[#This Row],[knownName]])</f>
        <v>Jovo Lukic</v>
      </c>
      <c r="F140">
        <v>6</v>
      </c>
      <c r="G140" t="s">
        <v>15</v>
      </c>
      <c r="H140">
        <v>5.6</v>
      </c>
      <c r="I140" t="s">
        <v>1582</v>
      </c>
      <c r="K140">
        <v>0</v>
      </c>
      <c r="L140">
        <v>0</v>
      </c>
      <c r="M140">
        <v>0</v>
      </c>
      <c r="N140">
        <v>0</v>
      </c>
      <c r="O140">
        <v>0</v>
      </c>
      <c r="P140">
        <v>0</v>
      </c>
      <c r="R140">
        <v>3</v>
      </c>
      <c r="S140" t="b">
        <v>0</v>
      </c>
    </row>
    <row r="141" spans="1:19" hidden="1" x14ac:dyDescent="0.25">
      <c r="A141">
        <v>149</v>
      </c>
      <c r="B141" t="s">
        <v>1817</v>
      </c>
      <c r="C141" t="s">
        <v>1818</v>
      </c>
      <c r="E141" t="str">
        <f>IF(FIFAdata5626[[#This Row],[knownName]]="",_xlfn.CONCAT(FIFAdata5626[[#This Row],[firstName]]," ",FIFAdata5626[[#This Row],[lastName]]),FIFAdata5626[[#This Row],[knownName]])</f>
        <v>Haris Tabakovic</v>
      </c>
      <c r="F141">
        <v>6</v>
      </c>
      <c r="G141" t="s">
        <v>15</v>
      </c>
      <c r="H141">
        <v>5.0999999999999996</v>
      </c>
      <c r="I141" t="s">
        <v>1582</v>
      </c>
      <c r="K141">
        <v>0.1</v>
      </c>
      <c r="L141">
        <v>0.1</v>
      </c>
      <c r="M141">
        <v>0</v>
      </c>
      <c r="N141">
        <v>0</v>
      </c>
      <c r="O141">
        <v>0</v>
      </c>
      <c r="P141">
        <v>0</v>
      </c>
      <c r="R141">
        <v>3</v>
      </c>
      <c r="S141" t="b">
        <v>0</v>
      </c>
    </row>
    <row r="142" spans="1:19" hidden="1" x14ac:dyDescent="0.25">
      <c r="A142">
        <v>150</v>
      </c>
      <c r="B142" t="s">
        <v>1819</v>
      </c>
      <c r="C142" t="s">
        <v>1820</v>
      </c>
      <c r="E142" t="str">
        <f>IF(FIFAdata5626[[#This Row],[knownName]]="",_xlfn.CONCAT(FIFAdata5626[[#This Row],[firstName]]," ",FIFAdata5626[[#This Row],[lastName]]),FIFAdata5626[[#This Row],[knownName]])</f>
        <v>Esmir Bajraktarevic</v>
      </c>
      <c r="F142">
        <v>6</v>
      </c>
      <c r="G142" t="s">
        <v>15</v>
      </c>
      <c r="H142">
        <v>4.7</v>
      </c>
      <c r="I142" t="s">
        <v>1582</v>
      </c>
      <c r="K142">
        <v>0.2</v>
      </c>
      <c r="L142">
        <v>0.2</v>
      </c>
      <c r="M142">
        <v>0</v>
      </c>
      <c r="N142">
        <v>0</v>
      </c>
      <c r="O142">
        <v>0</v>
      </c>
      <c r="P142">
        <v>0</v>
      </c>
      <c r="R142">
        <v>3</v>
      </c>
      <c r="S142" t="b">
        <v>0</v>
      </c>
    </row>
    <row r="143" spans="1:19" hidden="1" x14ac:dyDescent="0.25">
      <c r="A143">
        <v>151</v>
      </c>
      <c r="B143" t="s">
        <v>1821</v>
      </c>
      <c r="C143" t="s">
        <v>1822</v>
      </c>
      <c r="E143" t="str">
        <f>IF(FIFAdata5626[[#This Row],[knownName]]="",_xlfn.CONCAT(FIFAdata5626[[#This Row],[firstName]]," ",FIFAdata5626[[#This Row],[lastName]]),FIFAdata5626[[#This Row],[knownName]])</f>
        <v>Samed Bazdar</v>
      </c>
      <c r="F143">
        <v>6</v>
      </c>
      <c r="G143" t="s">
        <v>15</v>
      </c>
      <c r="H143">
        <v>4.5</v>
      </c>
      <c r="I143" t="s">
        <v>1582</v>
      </c>
      <c r="K143">
        <v>0</v>
      </c>
      <c r="L143">
        <v>0</v>
      </c>
      <c r="M143">
        <v>0</v>
      </c>
      <c r="N143">
        <v>0</v>
      </c>
      <c r="O143">
        <v>0</v>
      </c>
      <c r="P143">
        <v>0</v>
      </c>
      <c r="R143">
        <v>3</v>
      </c>
      <c r="S143" t="b">
        <v>0</v>
      </c>
    </row>
    <row r="144" spans="1:19" hidden="1" x14ac:dyDescent="0.25">
      <c r="A144">
        <v>152</v>
      </c>
      <c r="B144" t="s">
        <v>1823</v>
      </c>
      <c r="C144" t="s">
        <v>1824</v>
      </c>
      <c r="E144" t="str">
        <f>IF(FIFAdata5626[[#This Row],[knownName]]="",_xlfn.CONCAT(FIFAdata5626[[#This Row],[firstName]]," ",FIFAdata5626[[#This Row],[lastName]]),FIFAdata5626[[#This Row],[knownName]])</f>
        <v>Kerim Alajbegovic</v>
      </c>
      <c r="F144">
        <v>6</v>
      </c>
      <c r="G144" t="s">
        <v>15</v>
      </c>
      <c r="H144">
        <v>4.2</v>
      </c>
      <c r="I144" t="s">
        <v>1582</v>
      </c>
      <c r="K144">
        <v>0.3</v>
      </c>
      <c r="L144">
        <v>0.3</v>
      </c>
      <c r="M144">
        <v>0</v>
      </c>
      <c r="N144">
        <v>0</v>
      </c>
      <c r="O144">
        <v>0</v>
      </c>
      <c r="P144">
        <v>0</v>
      </c>
      <c r="R144">
        <v>3</v>
      </c>
      <c r="S144" t="b">
        <v>0</v>
      </c>
    </row>
    <row r="145" spans="1:19" hidden="1" x14ac:dyDescent="0.25">
      <c r="A145">
        <v>153</v>
      </c>
      <c r="B145" t="s">
        <v>1803</v>
      </c>
      <c r="C145" t="s">
        <v>1825</v>
      </c>
      <c r="E145" t="str">
        <f>IF(FIFAdata5626[[#This Row],[knownName]]="",_xlfn.CONCAT(FIFAdata5626[[#This Row],[firstName]]," ",FIFAdata5626[[#This Row],[lastName]]),FIFAdata5626[[#This Row],[knownName]])</f>
        <v>Nikola Vasilj</v>
      </c>
      <c r="F145">
        <v>6</v>
      </c>
      <c r="G145" t="s">
        <v>25</v>
      </c>
      <c r="H145">
        <v>4</v>
      </c>
      <c r="I145" t="s">
        <v>1582</v>
      </c>
      <c r="K145">
        <v>0.7</v>
      </c>
      <c r="L145">
        <v>0.7</v>
      </c>
      <c r="M145">
        <v>0</v>
      </c>
      <c r="N145">
        <v>0</v>
      </c>
      <c r="O145">
        <v>0</v>
      </c>
      <c r="P145">
        <v>0</v>
      </c>
      <c r="R145">
        <v>3</v>
      </c>
      <c r="S145" t="b">
        <v>0</v>
      </c>
    </row>
    <row r="146" spans="1:19" hidden="1" x14ac:dyDescent="0.25">
      <c r="A146">
        <v>154</v>
      </c>
      <c r="B146" t="s">
        <v>1826</v>
      </c>
      <c r="C146" t="s">
        <v>1827</v>
      </c>
      <c r="E146" t="str">
        <f>IF(FIFAdata5626[[#This Row],[knownName]]="",_xlfn.CONCAT(FIFAdata5626[[#This Row],[firstName]]," ",FIFAdata5626[[#This Row],[lastName]]),FIFAdata5626[[#This Row],[knownName]])</f>
        <v>Osman Hadzikic</v>
      </c>
      <c r="F146">
        <v>6</v>
      </c>
      <c r="G146" t="s">
        <v>25</v>
      </c>
      <c r="H146">
        <v>3.6</v>
      </c>
      <c r="I146" t="s">
        <v>1588</v>
      </c>
      <c r="K146">
        <v>0</v>
      </c>
      <c r="L146">
        <v>0</v>
      </c>
      <c r="M146">
        <v>0</v>
      </c>
      <c r="N146">
        <v>0</v>
      </c>
      <c r="O146">
        <v>0</v>
      </c>
      <c r="P146">
        <v>0</v>
      </c>
      <c r="R146">
        <v>3</v>
      </c>
      <c r="S146" t="b">
        <v>0</v>
      </c>
    </row>
    <row r="147" spans="1:19" hidden="1" x14ac:dyDescent="0.25">
      <c r="A147">
        <v>155</v>
      </c>
      <c r="B147" t="s">
        <v>1690</v>
      </c>
      <c r="C147" t="s">
        <v>1828</v>
      </c>
      <c r="E147" t="str">
        <f>IF(FIFAdata5626[[#This Row],[knownName]]="",_xlfn.CONCAT(FIFAdata5626[[#This Row],[firstName]]," ",FIFAdata5626[[#This Row],[lastName]]),FIFAdata5626[[#This Row],[knownName]])</f>
        <v>Martin Zlomislic</v>
      </c>
      <c r="F147">
        <v>6</v>
      </c>
      <c r="G147" t="s">
        <v>25</v>
      </c>
      <c r="H147">
        <v>3.5</v>
      </c>
      <c r="I147" t="s">
        <v>1582</v>
      </c>
      <c r="K147">
        <v>0.3</v>
      </c>
      <c r="L147">
        <v>0.3</v>
      </c>
      <c r="M147">
        <v>0</v>
      </c>
      <c r="N147">
        <v>0</v>
      </c>
      <c r="O147">
        <v>0</v>
      </c>
      <c r="P147">
        <v>0</v>
      </c>
      <c r="R147">
        <v>3</v>
      </c>
      <c r="S147" t="b">
        <v>0</v>
      </c>
    </row>
    <row r="148" spans="1:19" hidden="1" x14ac:dyDescent="0.25">
      <c r="A148">
        <v>156</v>
      </c>
      <c r="B148" t="s">
        <v>1799</v>
      </c>
      <c r="C148" t="s">
        <v>1829</v>
      </c>
      <c r="E148" t="str">
        <f>IF(FIFAdata5626[[#This Row],[knownName]]="",_xlfn.CONCAT(FIFAdata5626[[#This Row],[firstName]]," ",FIFAdata5626[[#This Row],[lastName]]),FIFAdata5626[[#This Row],[knownName]])</f>
        <v>Amar Memic</v>
      </c>
      <c r="F148">
        <v>6</v>
      </c>
      <c r="G148" t="s">
        <v>18</v>
      </c>
      <c r="H148">
        <v>4.7</v>
      </c>
      <c r="I148" t="s">
        <v>1582</v>
      </c>
      <c r="K148">
        <v>0.1</v>
      </c>
      <c r="L148">
        <v>0.1</v>
      </c>
      <c r="M148">
        <v>0</v>
      </c>
      <c r="N148">
        <v>0</v>
      </c>
      <c r="O148">
        <v>0</v>
      </c>
      <c r="P148">
        <v>0</v>
      </c>
      <c r="R148">
        <v>3</v>
      </c>
      <c r="S148" t="b">
        <v>0</v>
      </c>
    </row>
    <row r="149" spans="1:19" hidden="1" x14ac:dyDescent="0.25">
      <c r="A149">
        <v>157</v>
      </c>
      <c r="B149" t="s">
        <v>1830</v>
      </c>
      <c r="C149" t="s">
        <v>1831</v>
      </c>
      <c r="E149" t="str">
        <f>IF(FIFAdata5626[[#This Row],[knownName]]="",_xlfn.CONCAT(FIFAdata5626[[#This Row],[firstName]]," ",FIFAdata5626[[#This Row],[lastName]]),FIFAdata5626[[#This Row],[knownName]])</f>
        <v>Dzenis Burnic</v>
      </c>
      <c r="F149">
        <v>6</v>
      </c>
      <c r="G149" t="s">
        <v>18</v>
      </c>
      <c r="H149">
        <v>4.9000000000000004</v>
      </c>
      <c r="I149" t="s">
        <v>1582</v>
      </c>
      <c r="K149">
        <v>0</v>
      </c>
      <c r="L149">
        <v>0</v>
      </c>
      <c r="M149">
        <v>0</v>
      </c>
      <c r="N149">
        <v>0</v>
      </c>
      <c r="O149">
        <v>0</v>
      </c>
      <c r="P149">
        <v>0</v>
      </c>
      <c r="R149">
        <v>3</v>
      </c>
      <c r="S149" t="b">
        <v>0</v>
      </c>
    </row>
    <row r="150" spans="1:19" hidden="1" x14ac:dyDescent="0.25">
      <c r="A150">
        <v>158</v>
      </c>
      <c r="B150" t="s">
        <v>1832</v>
      </c>
      <c r="C150" t="s">
        <v>1833</v>
      </c>
      <c r="E150" t="str">
        <f>IF(FIFAdata5626[[#This Row],[knownName]]="",_xlfn.CONCAT(FIFAdata5626[[#This Row],[firstName]]," ",FIFAdata5626[[#This Row],[lastName]]),FIFAdata5626[[#This Row],[knownName]])</f>
        <v>Ivan Sunjic</v>
      </c>
      <c r="F150">
        <v>6</v>
      </c>
      <c r="G150" t="s">
        <v>18</v>
      </c>
      <c r="H150">
        <v>5.0999999999999996</v>
      </c>
      <c r="I150" t="s">
        <v>1582</v>
      </c>
      <c r="K150">
        <v>0</v>
      </c>
      <c r="L150">
        <v>0</v>
      </c>
      <c r="M150">
        <v>0</v>
      </c>
      <c r="N150">
        <v>0</v>
      </c>
      <c r="O150">
        <v>0</v>
      </c>
      <c r="P150">
        <v>0</v>
      </c>
      <c r="R150">
        <v>3</v>
      </c>
      <c r="S150" t="b">
        <v>0</v>
      </c>
    </row>
    <row r="151" spans="1:19" hidden="1" x14ac:dyDescent="0.25">
      <c r="A151">
        <v>159</v>
      </c>
      <c r="B151" t="s">
        <v>1834</v>
      </c>
      <c r="C151" t="s">
        <v>1835</v>
      </c>
      <c r="E151" t="str">
        <f>IF(FIFAdata5626[[#This Row],[knownName]]="",_xlfn.CONCAT(FIFAdata5626[[#This Row],[firstName]]," ",FIFAdata5626[[#This Row],[lastName]]),FIFAdata5626[[#This Row],[knownName]])</f>
        <v>Armin Gigovic</v>
      </c>
      <c r="F151">
        <v>6</v>
      </c>
      <c r="G151" t="s">
        <v>18</v>
      </c>
      <c r="H151">
        <v>5.0999999999999996</v>
      </c>
      <c r="I151" t="s">
        <v>1582</v>
      </c>
      <c r="K151">
        <v>0</v>
      </c>
      <c r="L151">
        <v>0</v>
      </c>
      <c r="M151">
        <v>0</v>
      </c>
      <c r="N151">
        <v>0</v>
      </c>
      <c r="O151">
        <v>0</v>
      </c>
      <c r="P151">
        <v>0</v>
      </c>
      <c r="R151">
        <v>3</v>
      </c>
      <c r="S151" t="b">
        <v>0</v>
      </c>
    </row>
    <row r="152" spans="1:19" hidden="1" x14ac:dyDescent="0.25">
      <c r="A152">
        <v>160</v>
      </c>
      <c r="B152" t="s">
        <v>1832</v>
      </c>
      <c r="C152" t="s">
        <v>1836</v>
      </c>
      <c r="E152" t="str">
        <f>IF(FIFAdata5626[[#This Row],[knownName]]="",_xlfn.CONCAT(FIFAdata5626[[#This Row],[firstName]]," ",FIFAdata5626[[#This Row],[lastName]]),FIFAdata5626[[#This Row],[knownName]])</f>
        <v>Ivan Basic</v>
      </c>
      <c r="F152">
        <v>6</v>
      </c>
      <c r="G152" t="s">
        <v>18</v>
      </c>
      <c r="H152">
        <v>5.0999999999999996</v>
      </c>
      <c r="I152" t="s">
        <v>1582</v>
      </c>
      <c r="K152">
        <v>0</v>
      </c>
      <c r="L152">
        <v>0</v>
      </c>
      <c r="M152">
        <v>0</v>
      </c>
      <c r="N152">
        <v>0</v>
      </c>
      <c r="O152">
        <v>0</v>
      </c>
      <c r="P152">
        <v>0</v>
      </c>
      <c r="R152">
        <v>3</v>
      </c>
      <c r="S152" t="b">
        <v>0</v>
      </c>
    </row>
    <row r="153" spans="1:19" hidden="1" x14ac:dyDescent="0.25">
      <c r="A153">
        <v>161</v>
      </c>
      <c r="B153" t="s">
        <v>1837</v>
      </c>
      <c r="C153" t="s">
        <v>1838</v>
      </c>
      <c r="E153" t="str">
        <f>IF(FIFAdata5626[[#This Row],[knownName]]="",_xlfn.CONCAT(FIFAdata5626[[#This Row],[firstName]]," ",FIFAdata5626[[#This Row],[lastName]]),FIFAdata5626[[#This Row],[knownName]])</f>
        <v>Benjamin Tahirovic</v>
      </c>
      <c r="F153">
        <v>6</v>
      </c>
      <c r="G153" t="s">
        <v>18</v>
      </c>
      <c r="H153">
        <v>5.3</v>
      </c>
      <c r="I153" t="s">
        <v>1582</v>
      </c>
      <c r="K153">
        <v>0.1</v>
      </c>
      <c r="L153">
        <v>0.1</v>
      </c>
      <c r="M153">
        <v>0</v>
      </c>
      <c r="N153">
        <v>0</v>
      </c>
      <c r="O153">
        <v>0</v>
      </c>
      <c r="P153">
        <v>0</v>
      </c>
      <c r="R153">
        <v>3</v>
      </c>
      <c r="S153" t="b">
        <v>0</v>
      </c>
    </row>
    <row r="154" spans="1:19" hidden="1" x14ac:dyDescent="0.25">
      <c r="A154">
        <v>162</v>
      </c>
      <c r="B154" t="s">
        <v>1839</v>
      </c>
      <c r="C154" t="s">
        <v>1840</v>
      </c>
      <c r="E154" t="str">
        <f>IF(FIFAdata5626[[#This Row],[knownName]]="",_xlfn.CONCAT(FIFAdata5626[[#This Row],[firstName]]," ",FIFAdata5626[[#This Row],[lastName]]),FIFAdata5626[[#This Row],[knownName]])</f>
        <v>Amir Hadziahmetovic</v>
      </c>
      <c r="F154">
        <v>6</v>
      </c>
      <c r="G154" t="s">
        <v>18</v>
      </c>
      <c r="H154">
        <v>5.5</v>
      </c>
      <c r="I154" t="s">
        <v>1582</v>
      </c>
      <c r="K154">
        <v>0</v>
      </c>
      <c r="L154">
        <v>0</v>
      </c>
      <c r="M154">
        <v>0</v>
      </c>
      <c r="N154">
        <v>0</v>
      </c>
      <c r="O154">
        <v>0</v>
      </c>
      <c r="P154">
        <v>0</v>
      </c>
      <c r="R154">
        <v>3</v>
      </c>
      <c r="S154" t="b">
        <v>0</v>
      </c>
    </row>
    <row r="155" spans="1:19" hidden="1" x14ac:dyDescent="0.25">
      <c r="A155">
        <v>164</v>
      </c>
      <c r="B155" t="s">
        <v>1637</v>
      </c>
      <c r="C155" t="s">
        <v>4128</v>
      </c>
      <c r="D155" t="s">
        <v>4129</v>
      </c>
      <c r="E155" t="str">
        <f>IF(FIFAdata5626[[#This Row],[knownName]]="",_xlfn.CONCAT(FIFAdata5626[[#This Row],[firstName]]," ",FIFAdata5626[[#This Row],[lastName]]),FIFAdata5626[[#This Row],[knownName]])</f>
        <v>Gabriel Magalhães</v>
      </c>
      <c r="F155">
        <v>7</v>
      </c>
      <c r="G155" t="s">
        <v>6</v>
      </c>
      <c r="H155">
        <v>5.5</v>
      </c>
      <c r="I155" t="s">
        <v>1582</v>
      </c>
      <c r="K155">
        <v>24.6</v>
      </c>
      <c r="L155">
        <v>24.6</v>
      </c>
      <c r="M155">
        <v>0</v>
      </c>
      <c r="N155">
        <v>0</v>
      </c>
      <c r="O155">
        <v>0</v>
      </c>
      <c r="P155">
        <v>0</v>
      </c>
      <c r="R155">
        <v>6</v>
      </c>
      <c r="S155" t="b">
        <v>0</v>
      </c>
    </row>
    <row r="156" spans="1:19" hidden="1" x14ac:dyDescent="0.25">
      <c r="A156">
        <v>165</v>
      </c>
      <c r="B156" t="s">
        <v>1630</v>
      </c>
      <c r="C156" t="s">
        <v>4144</v>
      </c>
      <c r="D156" t="s">
        <v>1841</v>
      </c>
      <c r="E156" t="str">
        <f>IF(FIFAdata5626[[#This Row],[knownName]]="",_xlfn.CONCAT(FIFAdata5626[[#This Row],[firstName]]," ",FIFAdata5626[[#This Row],[lastName]]),FIFAdata5626[[#This Row],[knownName]])</f>
        <v>Marquinhos</v>
      </c>
      <c r="F156">
        <v>7</v>
      </c>
      <c r="G156" t="s">
        <v>6</v>
      </c>
      <c r="H156">
        <v>5.2</v>
      </c>
      <c r="I156" t="s">
        <v>1582</v>
      </c>
      <c r="K156">
        <v>6.9</v>
      </c>
      <c r="L156">
        <v>6.9</v>
      </c>
      <c r="M156">
        <v>0</v>
      </c>
      <c r="N156">
        <v>0</v>
      </c>
      <c r="O156">
        <v>0</v>
      </c>
      <c r="P156">
        <v>0</v>
      </c>
      <c r="R156">
        <v>6</v>
      </c>
      <c r="S156" t="b">
        <v>0</v>
      </c>
    </row>
    <row r="157" spans="1:19" hidden="1" x14ac:dyDescent="0.25">
      <c r="A157">
        <v>166</v>
      </c>
      <c r="B157" t="s">
        <v>1842</v>
      </c>
      <c r="C157" t="s">
        <v>4058</v>
      </c>
      <c r="D157" t="s">
        <v>4059</v>
      </c>
      <c r="E157" t="str">
        <f>IF(FIFAdata5626[[#This Row],[knownName]]="",_xlfn.CONCAT(FIFAdata5626[[#This Row],[firstName]]," ",FIFAdata5626[[#This Row],[lastName]]),FIFAdata5626[[#This Row],[knownName]])</f>
        <v>Ibañez</v>
      </c>
      <c r="F157">
        <v>7</v>
      </c>
      <c r="G157" t="s">
        <v>6</v>
      </c>
      <c r="H157">
        <v>4.4000000000000004</v>
      </c>
      <c r="I157" t="s">
        <v>1582</v>
      </c>
      <c r="K157">
        <v>0.2</v>
      </c>
      <c r="L157">
        <v>0.2</v>
      </c>
      <c r="M157">
        <v>0</v>
      </c>
      <c r="N157">
        <v>0</v>
      </c>
      <c r="O157">
        <v>0</v>
      </c>
      <c r="P157">
        <v>0</v>
      </c>
      <c r="R157">
        <v>6</v>
      </c>
      <c r="S157" t="b">
        <v>0</v>
      </c>
    </row>
    <row r="158" spans="1:19" hidden="1" x14ac:dyDescent="0.25">
      <c r="A158">
        <v>167</v>
      </c>
      <c r="B158" t="s">
        <v>1843</v>
      </c>
      <c r="C158" t="s">
        <v>1844</v>
      </c>
      <c r="D158" t="s">
        <v>1845</v>
      </c>
      <c r="E158" t="str">
        <f>IF(FIFAdata5626[[#This Row],[knownName]]="",_xlfn.CONCAT(FIFAdata5626[[#This Row],[firstName]]," ",FIFAdata5626[[#This Row],[lastName]]),FIFAdata5626[[#This Row],[knownName]])</f>
        <v>Danilo</v>
      </c>
      <c r="F158">
        <v>7</v>
      </c>
      <c r="G158" t="s">
        <v>6</v>
      </c>
      <c r="H158">
        <v>4.3</v>
      </c>
      <c r="I158" t="s">
        <v>1582</v>
      </c>
      <c r="K158">
        <v>0.5</v>
      </c>
      <c r="L158">
        <v>0.5</v>
      </c>
      <c r="M158">
        <v>0</v>
      </c>
      <c r="N158">
        <v>0</v>
      </c>
      <c r="O158">
        <v>0</v>
      </c>
      <c r="P158">
        <v>0</v>
      </c>
      <c r="R158">
        <v>6</v>
      </c>
      <c r="S158" t="b">
        <v>0</v>
      </c>
    </row>
    <row r="159" spans="1:19" hidden="1" x14ac:dyDescent="0.25">
      <c r="A159">
        <v>168</v>
      </c>
      <c r="B159" t="s">
        <v>1846</v>
      </c>
      <c r="C159" t="s">
        <v>1847</v>
      </c>
      <c r="D159" t="s">
        <v>1848</v>
      </c>
      <c r="E159" t="str">
        <f>IF(FIFAdata5626[[#This Row],[knownName]]="",_xlfn.CONCAT(FIFAdata5626[[#This Row],[firstName]]," ",FIFAdata5626[[#This Row],[lastName]]),FIFAdata5626[[#This Row],[knownName]])</f>
        <v>Douglas Santos</v>
      </c>
      <c r="F159">
        <v>7</v>
      </c>
      <c r="G159" t="s">
        <v>6</v>
      </c>
      <c r="H159">
        <v>4.3</v>
      </c>
      <c r="I159" t="s">
        <v>1582</v>
      </c>
      <c r="K159">
        <v>0.1</v>
      </c>
      <c r="L159">
        <v>0.1</v>
      </c>
      <c r="M159">
        <v>0</v>
      </c>
      <c r="N159">
        <v>0</v>
      </c>
      <c r="O159">
        <v>0</v>
      </c>
      <c r="P159">
        <v>0</v>
      </c>
      <c r="R159">
        <v>6</v>
      </c>
      <c r="S159" t="b">
        <v>0</v>
      </c>
    </row>
    <row r="160" spans="1:19" hidden="1" x14ac:dyDescent="0.25">
      <c r="A160">
        <v>169</v>
      </c>
      <c r="B160" t="s">
        <v>1849</v>
      </c>
      <c r="C160" t="s">
        <v>1850</v>
      </c>
      <c r="D160" t="s">
        <v>1851</v>
      </c>
      <c r="E160" t="str">
        <f>IF(FIFAdata5626[[#This Row],[knownName]]="",_xlfn.CONCAT(FIFAdata5626[[#This Row],[firstName]]," ",FIFAdata5626[[#This Row],[lastName]]),FIFAdata5626[[#This Row],[knownName]])</f>
        <v>Bremer</v>
      </c>
      <c r="F160">
        <v>7</v>
      </c>
      <c r="G160" t="s">
        <v>6</v>
      </c>
      <c r="H160">
        <v>4.3</v>
      </c>
      <c r="I160" t="s">
        <v>1582</v>
      </c>
      <c r="K160">
        <v>0.6</v>
      </c>
      <c r="L160">
        <v>0.6</v>
      </c>
      <c r="M160">
        <v>0</v>
      </c>
      <c r="N160">
        <v>0</v>
      </c>
      <c r="O160">
        <v>0</v>
      </c>
      <c r="P160">
        <v>0</v>
      </c>
      <c r="R160">
        <v>6</v>
      </c>
      <c r="S160" t="b">
        <v>0</v>
      </c>
    </row>
    <row r="161" spans="1:19" hidden="1" x14ac:dyDescent="0.25">
      <c r="A161">
        <v>170</v>
      </c>
      <c r="B161" t="s">
        <v>1852</v>
      </c>
      <c r="C161" t="s">
        <v>1853</v>
      </c>
      <c r="D161" t="s">
        <v>3945</v>
      </c>
      <c r="E161" t="str">
        <f>IF(FIFAdata5626[[#This Row],[knownName]]="",_xlfn.CONCAT(FIFAdata5626[[#This Row],[firstName]]," ",FIFAdata5626[[#This Row],[lastName]]),FIFAdata5626[[#This Row],[knownName]])</f>
        <v>Léo Pereira</v>
      </c>
      <c r="F161">
        <v>7</v>
      </c>
      <c r="G161" t="s">
        <v>6</v>
      </c>
      <c r="H161">
        <v>4.2</v>
      </c>
      <c r="I161" t="s">
        <v>1582</v>
      </c>
      <c r="K161">
        <v>0.1</v>
      </c>
      <c r="L161">
        <v>0.1</v>
      </c>
      <c r="M161">
        <v>0</v>
      </c>
      <c r="N161">
        <v>0</v>
      </c>
      <c r="O161">
        <v>0</v>
      </c>
      <c r="P161">
        <v>0</v>
      </c>
      <c r="R161">
        <v>6</v>
      </c>
      <c r="S161" t="b">
        <v>0</v>
      </c>
    </row>
    <row r="162" spans="1:19" hidden="1" x14ac:dyDescent="0.25">
      <c r="A162">
        <v>173</v>
      </c>
      <c r="B162" t="s">
        <v>4075</v>
      </c>
      <c r="C162" t="s">
        <v>4145</v>
      </c>
      <c r="D162" t="s">
        <v>4146</v>
      </c>
      <c r="E162" t="str">
        <f>IF(FIFAdata5626[[#This Row],[knownName]]="",_xlfn.CONCAT(FIFAdata5626[[#This Row],[firstName]]," ",FIFAdata5626[[#This Row],[lastName]]),FIFAdata5626[[#This Row],[knownName]])</f>
        <v>Vinícius Júnior</v>
      </c>
      <c r="F162">
        <v>7</v>
      </c>
      <c r="G162" t="s">
        <v>18</v>
      </c>
      <c r="H162">
        <v>10</v>
      </c>
      <c r="I162" t="s">
        <v>1582</v>
      </c>
      <c r="K162">
        <v>14.3</v>
      </c>
      <c r="L162">
        <v>14.3</v>
      </c>
      <c r="M162">
        <v>0</v>
      </c>
      <c r="N162">
        <v>0</v>
      </c>
      <c r="O162">
        <v>0</v>
      </c>
      <c r="P162">
        <v>0</v>
      </c>
      <c r="R162">
        <v>6</v>
      </c>
      <c r="S162" t="b">
        <v>0</v>
      </c>
    </row>
    <row r="163" spans="1:19" hidden="1" x14ac:dyDescent="0.25">
      <c r="A163">
        <v>174</v>
      </c>
      <c r="B163" t="s">
        <v>1854</v>
      </c>
      <c r="C163" t="s">
        <v>1855</v>
      </c>
      <c r="D163" t="s">
        <v>1856</v>
      </c>
      <c r="E163" t="str">
        <f>IF(FIFAdata5626[[#This Row],[knownName]]="",_xlfn.CONCAT(FIFAdata5626[[#This Row],[firstName]]," ",FIFAdata5626[[#This Row],[lastName]]),FIFAdata5626[[#This Row],[knownName]])</f>
        <v>Matheus Cunha</v>
      </c>
      <c r="F163">
        <v>7</v>
      </c>
      <c r="G163" t="s">
        <v>15</v>
      </c>
      <c r="H163">
        <v>7.3</v>
      </c>
      <c r="I163" t="s">
        <v>1582</v>
      </c>
      <c r="K163">
        <v>3.7</v>
      </c>
      <c r="L163">
        <v>3.7</v>
      </c>
      <c r="M163">
        <v>0</v>
      </c>
      <c r="N163">
        <v>0</v>
      </c>
      <c r="O163">
        <v>0</v>
      </c>
      <c r="P163">
        <v>0</v>
      </c>
      <c r="R163">
        <v>6</v>
      </c>
      <c r="S163" t="b">
        <v>0</v>
      </c>
    </row>
    <row r="164" spans="1:19" hidden="1" x14ac:dyDescent="0.25">
      <c r="A164">
        <v>176</v>
      </c>
      <c r="B164" t="s">
        <v>1857</v>
      </c>
      <c r="C164" t="s">
        <v>1858</v>
      </c>
      <c r="D164" t="s">
        <v>1859</v>
      </c>
      <c r="E164" t="str">
        <f>IF(FIFAdata5626[[#This Row],[knownName]]="",_xlfn.CONCAT(FIFAdata5626[[#This Row],[firstName]]," ",FIFAdata5626[[#This Row],[lastName]]),FIFAdata5626[[#This Row],[knownName]])</f>
        <v>Gabriel Martinelli</v>
      </c>
      <c r="F164">
        <v>7</v>
      </c>
      <c r="G164" t="s">
        <v>18</v>
      </c>
      <c r="H164">
        <v>6.5</v>
      </c>
      <c r="I164" t="s">
        <v>1582</v>
      </c>
      <c r="K164">
        <v>0.7</v>
      </c>
      <c r="L164">
        <v>0.7</v>
      </c>
      <c r="M164">
        <v>0</v>
      </c>
      <c r="N164">
        <v>0</v>
      </c>
      <c r="O164">
        <v>0</v>
      </c>
      <c r="P164">
        <v>0</v>
      </c>
      <c r="R164">
        <v>6</v>
      </c>
      <c r="S164" t="b">
        <v>0</v>
      </c>
    </row>
    <row r="165" spans="1:19" hidden="1" x14ac:dyDescent="0.25">
      <c r="A165">
        <v>177</v>
      </c>
      <c r="B165" t="s">
        <v>3946</v>
      </c>
      <c r="C165" t="s">
        <v>1860</v>
      </c>
      <c r="D165" t="s">
        <v>1861</v>
      </c>
      <c r="E165" t="str">
        <f>IF(FIFAdata5626[[#This Row],[knownName]]="",_xlfn.CONCAT(FIFAdata5626[[#This Row],[firstName]]," ",FIFAdata5626[[#This Row],[lastName]]),FIFAdata5626[[#This Row],[knownName]])</f>
        <v>Luiz Henrique</v>
      </c>
      <c r="F165">
        <v>7</v>
      </c>
      <c r="G165" t="s">
        <v>15</v>
      </c>
      <c r="H165">
        <v>6.1</v>
      </c>
      <c r="I165" t="s">
        <v>1582</v>
      </c>
      <c r="K165">
        <v>0.2</v>
      </c>
      <c r="L165">
        <v>0.2</v>
      </c>
      <c r="M165">
        <v>0</v>
      </c>
      <c r="N165">
        <v>0</v>
      </c>
      <c r="O165">
        <v>0</v>
      </c>
      <c r="P165">
        <v>0</v>
      </c>
      <c r="R165">
        <v>6</v>
      </c>
      <c r="S165" t="b">
        <v>0</v>
      </c>
    </row>
    <row r="166" spans="1:19" hidden="1" x14ac:dyDescent="0.25">
      <c r="A166">
        <v>178</v>
      </c>
      <c r="B166" t="s">
        <v>1862</v>
      </c>
      <c r="C166" t="s">
        <v>1863</v>
      </c>
      <c r="D166" t="s">
        <v>1862</v>
      </c>
      <c r="E166" t="str">
        <f>IF(FIFAdata5626[[#This Row],[knownName]]="",_xlfn.CONCAT(FIFAdata5626[[#This Row],[firstName]]," ",FIFAdata5626[[#This Row],[lastName]]),FIFAdata5626[[#This Row],[knownName]])</f>
        <v>Igor Thiago</v>
      </c>
      <c r="F166">
        <v>7</v>
      </c>
      <c r="G166" t="s">
        <v>15</v>
      </c>
      <c r="H166">
        <v>5.9</v>
      </c>
      <c r="I166" t="s">
        <v>1582</v>
      </c>
      <c r="K166">
        <v>2.7</v>
      </c>
      <c r="L166">
        <v>2.7</v>
      </c>
      <c r="M166">
        <v>0</v>
      </c>
      <c r="N166">
        <v>0</v>
      </c>
      <c r="O166">
        <v>0</v>
      </c>
      <c r="P166">
        <v>0</v>
      </c>
      <c r="R166">
        <v>6</v>
      </c>
      <c r="S166" t="b">
        <v>0</v>
      </c>
    </row>
    <row r="167" spans="1:19" hidden="1" x14ac:dyDescent="0.25">
      <c r="A167">
        <v>179</v>
      </c>
      <c r="B167" t="s">
        <v>1864</v>
      </c>
      <c r="C167" t="s">
        <v>4076</v>
      </c>
      <c r="D167" t="s">
        <v>1581</v>
      </c>
      <c r="E167" t="str">
        <f>IF(FIFAdata5626[[#This Row],[knownName]]="",_xlfn.CONCAT(FIFAdata5626[[#This Row],[firstName]]," ",FIFAdata5626[[#This Row],[lastName]]),FIFAdata5626[[#This Row],[knownName]])</f>
        <v>Rayan</v>
      </c>
      <c r="F167">
        <v>7</v>
      </c>
      <c r="G167" t="s">
        <v>15</v>
      </c>
      <c r="H167">
        <v>5.6</v>
      </c>
      <c r="I167" t="s">
        <v>1582</v>
      </c>
      <c r="K167">
        <v>0.2</v>
      </c>
      <c r="L167">
        <v>0.2</v>
      </c>
      <c r="M167">
        <v>0</v>
      </c>
      <c r="N167">
        <v>0</v>
      </c>
      <c r="O167">
        <v>0</v>
      </c>
      <c r="P167">
        <v>0</v>
      </c>
      <c r="R167">
        <v>6</v>
      </c>
      <c r="S167" t="b">
        <v>0</v>
      </c>
    </row>
    <row r="168" spans="1:19" hidden="1" x14ac:dyDescent="0.25">
      <c r="A168">
        <v>181</v>
      </c>
      <c r="B168" t="s">
        <v>1865</v>
      </c>
      <c r="C168" t="s">
        <v>1866</v>
      </c>
      <c r="D168" t="s">
        <v>1867</v>
      </c>
      <c r="E168" t="str">
        <f>IF(FIFAdata5626[[#This Row],[knownName]]="",_xlfn.CONCAT(FIFAdata5626[[#This Row],[firstName]]," ",FIFAdata5626[[#This Row],[lastName]]),FIFAdata5626[[#This Row],[knownName]])</f>
        <v>Endrick</v>
      </c>
      <c r="F168">
        <v>7</v>
      </c>
      <c r="G168" t="s">
        <v>15</v>
      </c>
      <c r="H168">
        <v>5.5</v>
      </c>
      <c r="I168" t="s">
        <v>1582</v>
      </c>
      <c r="K168">
        <v>1.7</v>
      </c>
      <c r="L168">
        <v>1.7</v>
      </c>
      <c r="M168">
        <v>0</v>
      </c>
      <c r="N168">
        <v>0</v>
      </c>
      <c r="O168">
        <v>0</v>
      </c>
      <c r="P168">
        <v>0</v>
      </c>
      <c r="R168">
        <v>6</v>
      </c>
      <c r="S168" t="b">
        <v>0</v>
      </c>
    </row>
    <row r="169" spans="1:19" hidden="1" x14ac:dyDescent="0.25">
      <c r="A169">
        <v>182</v>
      </c>
      <c r="B169" t="s">
        <v>1868</v>
      </c>
      <c r="C169" t="s">
        <v>1869</v>
      </c>
      <c r="D169" t="s">
        <v>1868</v>
      </c>
      <c r="E169" t="str">
        <f>IF(FIFAdata5626[[#This Row],[knownName]]="",_xlfn.CONCAT(FIFAdata5626[[#This Row],[firstName]]," ",FIFAdata5626[[#This Row],[lastName]]),FIFAdata5626[[#This Row],[knownName]])</f>
        <v>Ederson</v>
      </c>
      <c r="F169">
        <v>7</v>
      </c>
      <c r="G169" t="s">
        <v>25</v>
      </c>
      <c r="H169">
        <v>5</v>
      </c>
      <c r="I169" t="s">
        <v>1582</v>
      </c>
      <c r="K169">
        <v>3.8</v>
      </c>
      <c r="L169">
        <v>3.8</v>
      </c>
      <c r="M169">
        <v>0</v>
      </c>
      <c r="N169">
        <v>0</v>
      </c>
      <c r="O169">
        <v>0</v>
      </c>
      <c r="P169">
        <v>0</v>
      </c>
      <c r="R169">
        <v>6</v>
      </c>
      <c r="S169" t="b">
        <v>0</v>
      </c>
    </row>
    <row r="170" spans="1:19" hidden="1" x14ac:dyDescent="0.25">
      <c r="A170">
        <v>183</v>
      </c>
      <c r="B170" t="s">
        <v>3947</v>
      </c>
      <c r="C170" t="s">
        <v>1870</v>
      </c>
      <c r="D170" t="s">
        <v>1871</v>
      </c>
      <c r="E170" t="str">
        <f>IF(FIFAdata5626[[#This Row],[knownName]]="",_xlfn.CONCAT(FIFAdata5626[[#This Row],[firstName]]," ",FIFAdata5626[[#This Row],[lastName]]),FIFAdata5626[[#This Row],[knownName]])</f>
        <v>Alisson Becker</v>
      </c>
      <c r="F170">
        <v>7</v>
      </c>
      <c r="G170" t="s">
        <v>25</v>
      </c>
      <c r="H170">
        <v>5</v>
      </c>
      <c r="I170" t="s">
        <v>1582</v>
      </c>
      <c r="K170">
        <v>5.6</v>
      </c>
      <c r="L170">
        <v>5.6</v>
      </c>
      <c r="M170">
        <v>0</v>
      </c>
      <c r="N170">
        <v>0</v>
      </c>
      <c r="O170">
        <v>0</v>
      </c>
      <c r="P170">
        <v>0</v>
      </c>
      <c r="R170">
        <v>6</v>
      </c>
      <c r="S170" t="b">
        <v>0</v>
      </c>
    </row>
    <row r="171" spans="1:19" hidden="1" x14ac:dyDescent="0.25">
      <c r="A171">
        <v>186</v>
      </c>
      <c r="B171" t="s">
        <v>4015</v>
      </c>
      <c r="C171" t="s">
        <v>1872</v>
      </c>
      <c r="D171" t="s">
        <v>1873</v>
      </c>
      <c r="E171" t="str">
        <f>IF(FIFAdata5626[[#This Row],[knownName]]="",_xlfn.CONCAT(FIFAdata5626[[#This Row],[firstName]]," ",FIFAdata5626[[#This Row],[lastName]]),FIFAdata5626[[#This Row],[knownName]])</f>
        <v>Fabinho</v>
      </c>
      <c r="F171">
        <v>7</v>
      </c>
      <c r="G171" t="s">
        <v>18</v>
      </c>
      <c r="H171">
        <v>5.2</v>
      </c>
      <c r="I171" t="s">
        <v>1582</v>
      </c>
      <c r="K171">
        <v>0.2</v>
      </c>
      <c r="L171">
        <v>0.2</v>
      </c>
      <c r="M171">
        <v>0</v>
      </c>
      <c r="N171">
        <v>0</v>
      </c>
      <c r="O171">
        <v>0</v>
      </c>
      <c r="P171">
        <v>0</v>
      </c>
      <c r="R171">
        <v>6</v>
      </c>
      <c r="S171" t="b">
        <v>0</v>
      </c>
    </row>
    <row r="172" spans="1:19" hidden="1" x14ac:dyDescent="0.25">
      <c r="A172">
        <v>187</v>
      </c>
      <c r="B172" t="s">
        <v>1845</v>
      </c>
      <c r="C172" t="s">
        <v>1874</v>
      </c>
      <c r="D172" t="s">
        <v>1845</v>
      </c>
      <c r="E172" t="str">
        <f>IF(FIFAdata5626[[#This Row],[knownName]]="",_xlfn.CONCAT(FIFAdata5626[[#This Row],[firstName]]," ",FIFAdata5626[[#This Row],[lastName]]),FIFAdata5626[[#This Row],[knownName]])</f>
        <v>Danilo</v>
      </c>
      <c r="F172">
        <v>7</v>
      </c>
      <c r="G172" t="s">
        <v>18</v>
      </c>
      <c r="H172">
        <v>5.6</v>
      </c>
      <c r="I172" t="s">
        <v>1582</v>
      </c>
      <c r="K172">
        <v>0.2</v>
      </c>
      <c r="L172">
        <v>0.2</v>
      </c>
      <c r="M172">
        <v>0</v>
      </c>
      <c r="N172">
        <v>0</v>
      </c>
      <c r="O172">
        <v>0</v>
      </c>
      <c r="P172">
        <v>0</v>
      </c>
      <c r="R172">
        <v>6</v>
      </c>
      <c r="S172" t="b">
        <v>0</v>
      </c>
    </row>
    <row r="173" spans="1:19" hidden="1" x14ac:dyDescent="0.25">
      <c r="A173">
        <v>188</v>
      </c>
      <c r="B173" t="s">
        <v>1875</v>
      </c>
      <c r="C173" t="s">
        <v>1876</v>
      </c>
      <c r="D173" t="s">
        <v>1877</v>
      </c>
      <c r="E173" t="str">
        <f>IF(FIFAdata5626[[#This Row],[knownName]]="",_xlfn.CONCAT(FIFAdata5626[[#This Row],[firstName]]," ",FIFAdata5626[[#This Row],[lastName]]),FIFAdata5626[[#This Row],[knownName]])</f>
        <v>Casemiro</v>
      </c>
      <c r="F173">
        <v>7</v>
      </c>
      <c r="G173" t="s">
        <v>18</v>
      </c>
      <c r="H173">
        <v>6.3</v>
      </c>
      <c r="I173" t="s">
        <v>1582</v>
      </c>
      <c r="K173">
        <v>2.2999999999999998</v>
      </c>
      <c r="L173">
        <v>2.2999999999999998</v>
      </c>
      <c r="M173">
        <v>0</v>
      </c>
      <c r="N173">
        <v>0</v>
      </c>
      <c r="O173">
        <v>0</v>
      </c>
      <c r="P173">
        <v>0</v>
      </c>
      <c r="R173">
        <v>6</v>
      </c>
      <c r="S173" t="b">
        <v>0</v>
      </c>
    </row>
    <row r="174" spans="1:19" hidden="1" x14ac:dyDescent="0.25">
      <c r="A174">
        <v>190</v>
      </c>
      <c r="B174" t="s">
        <v>1635</v>
      </c>
      <c r="C174" t="s">
        <v>1878</v>
      </c>
      <c r="D174" t="s">
        <v>4016</v>
      </c>
      <c r="E174" t="str">
        <f>IF(FIFAdata5626[[#This Row],[knownName]]="",_xlfn.CONCAT(FIFAdata5626[[#This Row],[firstName]]," ",FIFAdata5626[[#This Row],[lastName]]),FIFAdata5626[[#This Row],[knownName]])</f>
        <v>Lucas Paquetá</v>
      </c>
      <c r="F174">
        <v>7</v>
      </c>
      <c r="G174" t="s">
        <v>18</v>
      </c>
      <c r="H174">
        <v>6.5</v>
      </c>
      <c r="I174" t="s">
        <v>1582</v>
      </c>
      <c r="K174">
        <v>0.5</v>
      </c>
      <c r="L174">
        <v>0.5</v>
      </c>
      <c r="M174">
        <v>0</v>
      </c>
      <c r="N174">
        <v>0</v>
      </c>
      <c r="O174">
        <v>0</v>
      </c>
      <c r="P174">
        <v>0</v>
      </c>
      <c r="R174">
        <v>6</v>
      </c>
      <c r="S174" t="b">
        <v>0</v>
      </c>
    </row>
    <row r="175" spans="1:19" hidden="1" x14ac:dyDescent="0.25">
      <c r="A175">
        <v>195</v>
      </c>
      <c r="B175" t="s">
        <v>4130</v>
      </c>
      <c r="C175" t="s">
        <v>1879</v>
      </c>
      <c r="D175" t="s">
        <v>4130</v>
      </c>
      <c r="E175" t="str">
        <f>IF(FIFAdata5626[[#This Row],[knownName]]="",_xlfn.CONCAT(FIFAdata5626[[#This Row],[firstName]]," ",FIFAdata5626[[#This Row],[lastName]]),FIFAdata5626[[#This Row],[knownName]])</f>
        <v>João Paulo</v>
      </c>
      <c r="F175">
        <v>8</v>
      </c>
      <c r="G175" t="s">
        <v>18</v>
      </c>
      <c r="H175">
        <v>4.5999999999999996</v>
      </c>
      <c r="I175" t="s">
        <v>1582</v>
      </c>
      <c r="K175">
        <v>0.1</v>
      </c>
      <c r="L175">
        <v>0.1</v>
      </c>
      <c r="M175">
        <v>0</v>
      </c>
      <c r="N175">
        <v>0</v>
      </c>
      <c r="O175">
        <v>0</v>
      </c>
      <c r="P175">
        <v>0</v>
      </c>
      <c r="R175">
        <v>13</v>
      </c>
      <c r="S175" t="b">
        <v>0</v>
      </c>
    </row>
    <row r="176" spans="1:19" hidden="1" x14ac:dyDescent="0.25">
      <c r="A176">
        <v>196</v>
      </c>
      <c r="B176" t="s">
        <v>1880</v>
      </c>
      <c r="C176" t="s">
        <v>1881</v>
      </c>
      <c r="D176" t="s">
        <v>1882</v>
      </c>
      <c r="E176" t="str">
        <f>IF(FIFAdata5626[[#This Row],[knownName]]="",_xlfn.CONCAT(FIFAdata5626[[#This Row],[firstName]]," ",FIFAdata5626[[#This Row],[lastName]]),FIFAdata5626[[#This Row],[knownName]])</f>
        <v>Yannick Semedo</v>
      </c>
      <c r="F176">
        <v>8</v>
      </c>
      <c r="G176" t="s">
        <v>18</v>
      </c>
      <c r="H176">
        <v>4.7</v>
      </c>
      <c r="I176" t="s">
        <v>1582</v>
      </c>
      <c r="K176">
        <v>0</v>
      </c>
      <c r="L176">
        <v>0</v>
      </c>
      <c r="M176">
        <v>0</v>
      </c>
      <c r="N176">
        <v>0</v>
      </c>
      <c r="O176">
        <v>0</v>
      </c>
      <c r="P176">
        <v>0</v>
      </c>
      <c r="R176">
        <v>13</v>
      </c>
      <c r="S176" t="b">
        <v>0</v>
      </c>
    </row>
    <row r="177" spans="1:19" hidden="1" x14ac:dyDescent="0.25">
      <c r="A177">
        <v>198</v>
      </c>
      <c r="B177" t="s">
        <v>1883</v>
      </c>
      <c r="C177" t="s">
        <v>4162</v>
      </c>
      <c r="D177" t="s">
        <v>1884</v>
      </c>
      <c r="E177" t="str">
        <f>IF(FIFAdata5626[[#This Row],[knownName]]="",_xlfn.CONCAT(FIFAdata5626[[#This Row],[firstName]]," ",FIFAdata5626[[#This Row],[lastName]]),FIFAdata5626[[#This Row],[knownName]])</f>
        <v>Kevin Pina</v>
      </c>
      <c r="F177">
        <v>8</v>
      </c>
      <c r="G177" t="s">
        <v>18</v>
      </c>
      <c r="H177">
        <v>4.7</v>
      </c>
      <c r="I177" t="s">
        <v>1582</v>
      </c>
      <c r="K177">
        <v>0</v>
      </c>
      <c r="L177">
        <v>0</v>
      </c>
      <c r="M177">
        <v>0</v>
      </c>
      <c r="N177">
        <v>0</v>
      </c>
      <c r="O177">
        <v>0</v>
      </c>
      <c r="P177">
        <v>0</v>
      </c>
      <c r="R177">
        <v>13</v>
      </c>
      <c r="S177" t="b">
        <v>0</v>
      </c>
    </row>
    <row r="178" spans="1:19" hidden="1" x14ac:dyDescent="0.25">
      <c r="A178">
        <v>199</v>
      </c>
      <c r="B178" t="s">
        <v>1885</v>
      </c>
      <c r="C178" t="s">
        <v>1886</v>
      </c>
      <c r="D178" t="s">
        <v>185</v>
      </c>
      <c r="E178" t="str">
        <f>IF(FIFAdata5626[[#This Row],[knownName]]="",_xlfn.CONCAT(FIFAdata5626[[#This Row],[firstName]]," ",FIFAdata5626[[#This Row],[lastName]]),FIFAdata5626[[#This Row],[knownName]])</f>
        <v>Steven Moreira</v>
      </c>
      <c r="F178">
        <v>8</v>
      </c>
      <c r="G178" t="s">
        <v>6</v>
      </c>
      <c r="H178">
        <v>3.9</v>
      </c>
      <c r="I178" t="s">
        <v>1582</v>
      </c>
      <c r="K178">
        <v>0</v>
      </c>
      <c r="L178">
        <v>0</v>
      </c>
      <c r="M178">
        <v>0</v>
      </c>
      <c r="N178">
        <v>0</v>
      </c>
      <c r="O178">
        <v>0</v>
      </c>
      <c r="P178">
        <v>0</v>
      </c>
      <c r="R178">
        <v>13</v>
      </c>
      <c r="S178" t="b">
        <v>0</v>
      </c>
    </row>
    <row r="179" spans="1:19" hidden="1" x14ac:dyDescent="0.25">
      <c r="A179">
        <v>200</v>
      </c>
      <c r="B179" t="s">
        <v>4077</v>
      </c>
      <c r="C179" t="s">
        <v>1887</v>
      </c>
      <c r="D179" t="s">
        <v>1888</v>
      </c>
      <c r="E179" t="str">
        <f>IF(FIFAdata5626[[#This Row],[knownName]]="",_xlfn.CONCAT(FIFAdata5626[[#This Row],[firstName]]," ",FIFAdata5626[[#This Row],[lastName]]),FIFAdata5626[[#This Row],[knownName]])</f>
        <v>Wagner Pina</v>
      </c>
      <c r="F179">
        <v>8</v>
      </c>
      <c r="G179" t="s">
        <v>6</v>
      </c>
      <c r="H179">
        <v>3.8</v>
      </c>
      <c r="I179" t="s">
        <v>1582</v>
      </c>
      <c r="K179">
        <v>0</v>
      </c>
      <c r="L179">
        <v>0</v>
      </c>
      <c r="M179">
        <v>0</v>
      </c>
      <c r="N179">
        <v>0</v>
      </c>
      <c r="O179">
        <v>0</v>
      </c>
      <c r="P179">
        <v>0</v>
      </c>
      <c r="R179">
        <v>13</v>
      </c>
      <c r="S179" t="b">
        <v>0</v>
      </c>
    </row>
    <row r="180" spans="1:19" hidden="1" x14ac:dyDescent="0.25">
      <c r="A180">
        <v>201</v>
      </c>
      <c r="B180" t="s">
        <v>1889</v>
      </c>
      <c r="C180" t="s">
        <v>1890</v>
      </c>
      <c r="D180" t="s">
        <v>1891</v>
      </c>
      <c r="E180" t="str">
        <f>IF(FIFAdata5626[[#This Row],[knownName]]="",_xlfn.CONCAT(FIFAdata5626[[#This Row],[firstName]]," ",FIFAdata5626[[#This Row],[lastName]]),FIFAdata5626[[#This Row],[knownName]])</f>
        <v>Pico</v>
      </c>
      <c r="F180">
        <v>8</v>
      </c>
      <c r="G180" t="s">
        <v>6</v>
      </c>
      <c r="H180">
        <v>3.7</v>
      </c>
      <c r="I180" t="s">
        <v>1582</v>
      </c>
      <c r="K180">
        <v>0</v>
      </c>
      <c r="L180">
        <v>0</v>
      </c>
      <c r="M180">
        <v>0</v>
      </c>
      <c r="N180">
        <v>0</v>
      </c>
      <c r="O180">
        <v>0</v>
      </c>
      <c r="P180">
        <v>0</v>
      </c>
      <c r="R180">
        <v>13</v>
      </c>
      <c r="S180" t="b">
        <v>0</v>
      </c>
    </row>
    <row r="181" spans="1:19" hidden="1" x14ac:dyDescent="0.25">
      <c r="A181">
        <v>202</v>
      </c>
      <c r="B181" t="s">
        <v>1892</v>
      </c>
      <c r="C181" t="s">
        <v>1893</v>
      </c>
      <c r="D181" t="s">
        <v>1894</v>
      </c>
      <c r="E181" t="str">
        <f>IF(FIFAdata5626[[#This Row],[knownName]]="",_xlfn.CONCAT(FIFAdata5626[[#This Row],[firstName]]," ",FIFAdata5626[[#This Row],[lastName]]),FIFAdata5626[[#This Row],[knownName]])</f>
        <v>Kelvin Pires</v>
      </c>
      <c r="F181">
        <v>8</v>
      </c>
      <c r="G181" t="s">
        <v>6</v>
      </c>
      <c r="H181">
        <v>3.6</v>
      </c>
      <c r="I181" t="s">
        <v>1582</v>
      </c>
      <c r="K181">
        <v>0</v>
      </c>
      <c r="L181">
        <v>0</v>
      </c>
      <c r="M181">
        <v>0</v>
      </c>
      <c r="N181">
        <v>0</v>
      </c>
      <c r="O181">
        <v>0</v>
      </c>
      <c r="P181">
        <v>0</v>
      </c>
      <c r="R181">
        <v>13</v>
      </c>
      <c r="S181" t="b">
        <v>0</v>
      </c>
    </row>
    <row r="182" spans="1:19" hidden="1" x14ac:dyDescent="0.25">
      <c r="A182">
        <v>203</v>
      </c>
      <c r="B182" t="s">
        <v>1895</v>
      </c>
      <c r="C182" t="s">
        <v>1896</v>
      </c>
      <c r="D182" t="s">
        <v>1897</v>
      </c>
      <c r="E182" t="str">
        <f>IF(FIFAdata5626[[#This Row],[knownName]]="",_xlfn.CONCAT(FIFAdata5626[[#This Row],[firstName]]," ",FIFAdata5626[[#This Row],[lastName]]),FIFAdata5626[[#This Row],[knownName]])</f>
        <v>Sidny Cabral</v>
      </c>
      <c r="F182">
        <v>8</v>
      </c>
      <c r="G182" t="s">
        <v>6</v>
      </c>
      <c r="H182">
        <v>3.5</v>
      </c>
      <c r="I182" t="s">
        <v>1582</v>
      </c>
      <c r="K182">
        <v>0.2</v>
      </c>
      <c r="L182">
        <v>0.2</v>
      </c>
      <c r="M182">
        <v>0</v>
      </c>
      <c r="N182">
        <v>0</v>
      </c>
      <c r="O182">
        <v>0</v>
      </c>
      <c r="P182">
        <v>0</v>
      </c>
      <c r="R182">
        <v>13</v>
      </c>
      <c r="S182" t="b">
        <v>0</v>
      </c>
    </row>
    <row r="183" spans="1:19" hidden="1" x14ac:dyDescent="0.25">
      <c r="A183">
        <v>205</v>
      </c>
      <c r="B183" t="s">
        <v>1898</v>
      </c>
      <c r="C183" t="s">
        <v>1899</v>
      </c>
      <c r="D183" t="s">
        <v>1900</v>
      </c>
      <c r="E183" t="str">
        <f>IF(FIFAdata5626[[#This Row],[knownName]]="",_xlfn.CONCAT(FIFAdata5626[[#This Row],[firstName]]," ",FIFAdata5626[[#This Row],[lastName]]),FIFAdata5626[[#This Row],[knownName]])</f>
        <v>Diney</v>
      </c>
      <c r="F183">
        <v>8</v>
      </c>
      <c r="G183" t="s">
        <v>6</v>
      </c>
      <c r="H183">
        <v>3.5</v>
      </c>
      <c r="I183" t="s">
        <v>1582</v>
      </c>
      <c r="K183">
        <v>0.1</v>
      </c>
      <c r="L183">
        <v>0.1</v>
      </c>
      <c r="M183">
        <v>0</v>
      </c>
      <c r="N183">
        <v>0</v>
      </c>
      <c r="O183">
        <v>0</v>
      </c>
      <c r="P183">
        <v>0</v>
      </c>
      <c r="R183">
        <v>13</v>
      </c>
      <c r="S183" t="b">
        <v>0</v>
      </c>
    </row>
    <row r="184" spans="1:19" hidden="1" x14ac:dyDescent="0.25">
      <c r="A184">
        <v>206</v>
      </c>
      <c r="B184" t="s">
        <v>1901</v>
      </c>
      <c r="C184" t="s">
        <v>4163</v>
      </c>
      <c r="D184" t="s">
        <v>1902</v>
      </c>
      <c r="E184" t="str">
        <f>IF(FIFAdata5626[[#This Row],[knownName]]="",_xlfn.CONCAT(FIFAdata5626[[#This Row],[firstName]]," ",FIFAdata5626[[#This Row],[lastName]]),FIFAdata5626[[#This Row],[knownName]])</f>
        <v>Ryan Mendes</v>
      </c>
      <c r="F184">
        <v>8</v>
      </c>
      <c r="G184" t="s">
        <v>15</v>
      </c>
      <c r="H184">
        <v>4.9000000000000004</v>
      </c>
      <c r="I184" t="s">
        <v>1582</v>
      </c>
      <c r="K184">
        <v>0.1</v>
      </c>
      <c r="L184">
        <v>0.1</v>
      </c>
      <c r="M184">
        <v>0</v>
      </c>
      <c r="N184">
        <v>0</v>
      </c>
      <c r="O184">
        <v>0</v>
      </c>
      <c r="P184">
        <v>0</v>
      </c>
      <c r="R184">
        <v>13</v>
      </c>
      <c r="S184" t="b">
        <v>0</v>
      </c>
    </row>
    <row r="185" spans="1:19" hidden="1" x14ac:dyDescent="0.25">
      <c r="A185">
        <v>207</v>
      </c>
      <c r="B185" t="s">
        <v>1903</v>
      </c>
      <c r="C185" t="s">
        <v>1904</v>
      </c>
      <c r="D185" t="s">
        <v>1905</v>
      </c>
      <c r="E185" t="str">
        <f>IF(FIFAdata5626[[#This Row],[knownName]]="",_xlfn.CONCAT(FIFAdata5626[[#This Row],[firstName]]," ",FIFAdata5626[[#This Row],[lastName]]),FIFAdata5626[[#This Row],[knownName]])</f>
        <v>Jovane Cabral</v>
      </c>
      <c r="F185">
        <v>8</v>
      </c>
      <c r="G185" t="s">
        <v>15</v>
      </c>
      <c r="H185">
        <v>4.9000000000000004</v>
      </c>
      <c r="I185" t="s">
        <v>1582</v>
      </c>
      <c r="K185">
        <v>0.1</v>
      </c>
      <c r="L185">
        <v>0.1</v>
      </c>
      <c r="M185">
        <v>0</v>
      </c>
      <c r="N185">
        <v>0</v>
      </c>
      <c r="O185">
        <v>0</v>
      </c>
      <c r="P185">
        <v>0</v>
      </c>
      <c r="R185">
        <v>13</v>
      </c>
      <c r="S185" t="b">
        <v>0</v>
      </c>
    </row>
    <row r="186" spans="1:19" hidden="1" x14ac:dyDescent="0.25">
      <c r="A186">
        <v>208</v>
      </c>
      <c r="B186" t="s">
        <v>1906</v>
      </c>
      <c r="C186" t="s">
        <v>4017</v>
      </c>
      <c r="D186" t="s">
        <v>1907</v>
      </c>
      <c r="E186" t="str">
        <f>IF(FIFAdata5626[[#This Row],[knownName]]="",_xlfn.CONCAT(FIFAdata5626[[#This Row],[firstName]]," ",FIFAdata5626[[#This Row],[lastName]]),FIFAdata5626[[#This Row],[knownName]])</f>
        <v>Dailon Livramento</v>
      </c>
      <c r="F186">
        <v>8</v>
      </c>
      <c r="G186" t="s">
        <v>15</v>
      </c>
      <c r="H186">
        <v>4.9000000000000004</v>
      </c>
      <c r="I186" t="s">
        <v>1582</v>
      </c>
      <c r="K186">
        <v>0.1</v>
      </c>
      <c r="L186">
        <v>0.1</v>
      </c>
      <c r="M186">
        <v>0</v>
      </c>
      <c r="N186">
        <v>0</v>
      </c>
      <c r="O186">
        <v>0</v>
      </c>
      <c r="P186">
        <v>0</v>
      </c>
      <c r="R186">
        <v>13</v>
      </c>
      <c r="S186" t="b">
        <v>0</v>
      </c>
    </row>
    <row r="187" spans="1:19" hidden="1" x14ac:dyDescent="0.25">
      <c r="A187">
        <v>209</v>
      </c>
      <c r="B187" t="s">
        <v>1908</v>
      </c>
      <c r="C187" t="s">
        <v>4117</v>
      </c>
      <c r="D187" t="s">
        <v>1909</v>
      </c>
      <c r="E187" t="str">
        <f>IF(FIFAdata5626[[#This Row],[knownName]]="",_xlfn.CONCAT(FIFAdata5626[[#This Row],[firstName]]," ",FIFAdata5626[[#This Row],[lastName]]),FIFAdata5626[[#This Row],[knownName]])</f>
        <v>Nuno da Costa</v>
      </c>
      <c r="F187">
        <v>8</v>
      </c>
      <c r="G187" t="s">
        <v>15</v>
      </c>
      <c r="H187">
        <v>4.7</v>
      </c>
      <c r="I187" t="s">
        <v>1582</v>
      </c>
      <c r="K187">
        <v>0</v>
      </c>
      <c r="L187">
        <v>0</v>
      </c>
      <c r="M187">
        <v>0</v>
      </c>
      <c r="N187">
        <v>0</v>
      </c>
      <c r="O187">
        <v>0</v>
      </c>
      <c r="P187">
        <v>0</v>
      </c>
      <c r="R187">
        <v>13</v>
      </c>
      <c r="S187" t="b">
        <v>0</v>
      </c>
    </row>
    <row r="188" spans="1:19" hidden="1" x14ac:dyDescent="0.25">
      <c r="A188">
        <v>210</v>
      </c>
      <c r="B188" t="s">
        <v>1910</v>
      </c>
      <c r="C188" t="s">
        <v>1911</v>
      </c>
      <c r="D188" t="s">
        <v>1912</v>
      </c>
      <c r="E188" t="str">
        <f>IF(FIFAdata5626[[#This Row],[knownName]]="",_xlfn.CONCAT(FIFAdata5626[[#This Row],[firstName]]," ",FIFAdata5626[[#This Row],[lastName]]),FIFAdata5626[[#This Row],[knownName]])</f>
        <v>Garry Rodrigues</v>
      </c>
      <c r="F188">
        <v>8</v>
      </c>
      <c r="G188" t="s">
        <v>15</v>
      </c>
      <c r="H188">
        <v>4.7</v>
      </c>
      <c r="I188" t="s">
        <v>1582</v>
      </c>
      <c r="K188">
        <v>0</v>
      </c>
      <c r="L188">
        <v>0</v>
      </c>
      <c r="M188">
        <v>0</v>
      </c>
      <c r="N188">
        <v>0</v>
      </c>
      <c r="O188">
        <v>0</v>
      </c>
      <c r="P188">
        <v>0</v>
      </c>
      <c r="R188">
        <v>13</v>
      </c>
      <c r="S188" t="b">
        <v>0</v>
      </c>
    </row>
    <row r="189" spans="1:19" hidden="1" x14ac:dyDescent="0.25">
      <c r="A189">
        <v>211</v>
      </c>
      <c r="B189" t="s">
        <v>1913</v>
      </c>
      <c r="C189" t="s">
        <v>1914</v>
      </c>
      <c r="D189" t="s">
        <v>1915</v>
      </c>
      <c r="E189" t="str">
        <f>IF(FIFAdata5626[[#This Row],[knownName]]="",_xlfn.CONCAT(FIFAdata5626[[#This Row],[firstName]]," ",FIFAdata5626[[#This Row],[lastName]]),FIFAdata5626[[#This Row],[knownName]])</f>
        <v>Willy Semedo</v>
      </c>
      <c r="F189">
        <v>8</v>
      </c>
      <c r="G189" t="s">
        <v>15</v>
      </c>
      <c r="H189">
        <v>4.5</v>
      </c>
      <c r="I189" t="s">
        <v>1582</v>
      </c>
      <c r="K189">
        <v>0</v>
      </c>
      <c r="L189">
        <v>0</v>
      </c>
      <c r="M189">
        <v>0</v>
      </c>
      <c r="N189">
        <v>0</v>
      </c>
      <c r="O189">
        <v>0</v>
      </c>
      <c r="P189">
        <v>0</v>
      </c>
      <c r="R189">
        <v>13</v>
      </c>
      <c r="S189" t="b">
        <v>0</v>
      </c>
    </row>
    <row r="190" spans="1:19" hidden="1" x14ac:dyDescent="0.25">
      <c r="A190">
        <v>214</v>
      </c>
      <c r="B190" t="s">
        <v>3948</v>
      </c>
      <c r="C190" t="s">
        <v>4179</v>
      </c>
      <c r="D190" t="s">
        <v>1916</v>
      </c>
      <c r="E190" t="str">
        <f>IF(FIFAdata5626[[#This Row],[knownName]]="",_xlfn.CONCAT(FIFAdata5626[[#This Row],[firstName]]," ",FIFAdata5626[[#This Row],[lastName]]),FIFAdata5626[[#This Row],[knownName]])</f>
        <v>Vozinha</v>
      </c>
      <c r="F190">
        <v>8</v>
      </c>
      <c r="G190" t="s">
        <v>25</v>
      </c>
      <c r="H190">
        <v>3.9</v>
      </c>
      <c r="I190" t="s">
        <v>1582</v>
      </c>
      <c r="K190">
        <v>0.1</v>
      </c>
      <c r="L190">
        <v>0.1</v>
      </c>
      <c r="M190">
        <v>0</v>
      </c>
      <c r="N190">
        <v>0</v>
      </c>
      <c r="O190">
        <v>0</v>
      </c>
      <c r="P190">
        <v>0</v>
      </c>
      <c r="R190">
        <v>13</v>
      </c>
      <c r="S190" t="b">
        <v>0</v>
      </c>
    </row>
    <row r="191" spans="1:19" hidden="1" x14ac:dyDescent="0.25">
      <c r="A191">
        <v>215</v>
      </c>
      <c r="B191" t="s">
        <v>1917</v>
      </c>
      <c r="C191" t="s">
        <v>1918</v>
      </c>
      <c r="D191" t="s">
        <v>1919</v>
      </c>
      <c r="E191" t="str">
        <f>IF(FIFAdata5626[[#This Row],[knownName]]="",_xlfn.CONCAT(FIFAdata5626[[#This Row],[firstName]]," ",FIFAdata5626[[#This Row],[lastName]]),FIFAdata5626[[#This Row],[knownName]])</f>
        <v>CJ dos Santos</v>
      </c>
      <c r="F191">
        <v>8</v>
      </c>
      <c r="G191" t="s">
        <v>25</v>
      </c>
      <c r="H191">
        <v>3.6</v>
      </c>
      <c r="I191" t="s">
        <v>1582</v>
      </c>
      <c r="K191">
        <v>0</v>
      </c>
      <c r="L191">
        <v>0</v>
      </c>
      <c r="M191">
        <v>0</v>
      </c>
      <c r="N191">
        <v>0</v>
      </c>
      <c r="O191">
        <v>0</v>
      </c>
      <c r="P191">
        <v>0</v>
      </c>
      <c r="R191">
        <v>13</v>
      </c>
      <c r="S191" t="b">
        <v>0</v>
      </c>
    </row>
    <row r="192" spans="1:19" hidden="1" x14ac:dyDescent="0.25">
      <c r="A192">
        <v>216</v>
      </c>
      <c r="B192" t="s">
        <v>4131</v>
      </c>
      <c r="C192" t="s">
        <v>4132</v>
      </c>
      <c r="D192" t="s">
        <v>4018</v>
      </c>
      <c r="E192" t="str">
        <f>IF(FIFAdata5626[[#This Row],[knownName]]="",_xlfn.CONCAT(FIFAdata5626[[#This Row],[firstName]]," ",FIFAdata5626[[#This Row],[lastName]]),FIFAdata5626[[#This Row],[knownName]])</f>
        <v>Márcio da Rosa</v>
      </c>
      <c r="F192">
        <v>8</v>
      </c>
      <c r="G192" t="s">
        <v>25</v>
      </c>
      <c r="H192">
        <v>3.5</v>
      </c>
      <c r="I192" t="s">
        <v>1582</v>
      </c>
      <c r="K192">
        <v>0.2</v>
      </c>
      <c r="L192">
        <v>0.2</v>
      </c>
      <c r="M192">
        <v>0</v>
      </c>
      <c r="N192">
        <v>0</v>
      </c>
      <c r="O192">
        <v>0</v>
      </c>
      <c r="P192">
        <v>0</v>
      </c>
      <c r="R192">
        <v>13</v>
      </c>
      <c r="S192" t="b">
        <v>0</v>
      </c>
    </row>
    <row r="193" spans="1:19" hidden="1" x14ac:dyDescent="0.25">
      <c r="A193">
        <v>217</v>
      </c>
      <c r="B193" t="s">
        <v>1920</v>
      </c>
      <c r="C193" t="s">
        <v>1921</v>
      </c>
      <c r="D193" t="s">
        <v>1922</v>
      </c>
      <c r="E193" t="str">
        <f>IF(FIFAdata5626[[#This Row],[knownName]]="",_xlfn.CONCAT(FIFAdata5626[[#This Row],[firstName]]," ",FIFAdata5626[[#This Row],[lastName]]),FIFAdata5626[[#This Row],[knownName]])</f>
        <v>Telmo Arcanjo</v>
      </c>
      <c r="F193">
        <v>8</v>
      </c>
      <c r="G193" t="s">
        <v>18</v>
      </c>
      <c r="H193">
        <v>4.9000000000000004</v>
      </c>
      <c r="I193" t="s">
        <v>1582</v>
      </c>
      <c r="K193">
        <v>0</v>
      </c>
      <c r="L193">
        <v>0</v>
      </c>
      <c r="M193">
        <v>0</v>
      </c>
      <c r="N193">
        <v>0</v>
      </c>
      <c r="O193">
        <v>0</v>
      </c>
      <c r="P193">
        <v>0</v>
      </c>
      <c r="R193">
        <v>13</v>
      </c>
      <c r="S193" t="b">
        <v>0</v>
      </c>
    </row>
    <row r="194" spans="1:19" hidden="1" x14ac:dyDescent="0.25">
      <c r="A194">
        <v>218</v>
      </c>
      <c r="B194" t="s">
        <v>1923</v>
      </c>
      <c r="C194" t="s">
        <v>4164</v>
      </c>
      <c r="D194" t="s">
        <v>1924</v>
      </c>
      <c r="E194" t="str">
        <f>IF(FIFAdata5626[[#This Row],[knownName]]="",_xlfn.CONCAT(FIFAdata5626[[#This Row],[firstName]]," ",FIFAdata5626[[#This Row],[lastName]]),FIFAdata5626[[#This Row],[knownName]])</f>
        <v>Deroy Duarte</v>
      </c>
      <c r="F194">
        <v>8</v>
      </c>
      <c r="G194" t="s">
        <v>18</v>
      </c>
      <c r="H194">
        <v>4.9000000000000004</v>
      </c>
      <c r="I194" t="s">
        <v>1582</v>
      </c>
      <c r="K194">
        <v>0</v>
      </c>
      <c r="L194">
        <v>0</v>
      </c>
      <c r="M194">
        <v>0</v>
      </c>
      <c r="N194">
        <v>0</v>
      </c>
      <c r="O194">
        <v>0</v>
      </c>
      <c r="P194">
        <v>0</v>
      </c>
      <c r="R194">
        <v>13</v>
      </c>
      <c r="S194" t="b">
        <v>0</v>
      </c>
    </row>
    <row r="195" spans="1:19" hidden="1" x14ac:dyDescent="0.25">
      <c r="A195">
        <v>219</v>
      </c>
      <c r="B195" t="s">
        <v>1925</v>
      </c>
      <c r="C195" t="s">
        <v>4165</v>
      </c>
      <c r="D195" t="s">
        <v>1926</v>
      </c>
      <c r="E195" t="str">
        <f>IF(FIFAdata5626[[#This Row],[knownName]]="",_xlfn.CONCAT(FIFAdata5626[[#This Row],[firstName]]," ",FIFAdata5626[[#This Row],[lastName]]),FIFAdata5626[[#This Row],[knownName]])</f>
        <v>Laros Duarte</v>
      </c>
      <c r="F195">
        <v>8</v>
      </c>
      <c r="G195" t="s">
        <v>18</v>
      </c>
      <c r="H195">
        <v>5.0999999999999996</v>
      </c>
      <c r="I195" t="s">
        <v>1582</v>
      </c>
      <c r="K195">
        <v>0</v>
      </c>
      <c r="L195">
        <v>0</v>
      </c>
      <c r="M195">
        <v>0</v>
      </c>
      <c r="N195">
        <v>0</v>
      </c>
      <c r="O195">
        <v>0</v>
      </c>
      <c r="P195">
        <v>0</v>
      </c>
      <c r="R195">
        <v>13</v>
      </c>
      <c r="S195" t="b">
        <v>0</v>
      </c>
    </row>
    <row r="196" spans="1:19" hidden="1" x14ac:dyDescent="0.25">
      <c r="A196">
        <v>220</v>
      </c>
      <c r="B196" t="s">
        <v>1927</v>
      </c>
      <c r="C196" t="s">
        <v>1928</v>
      </c>
      <c r="E196" t="str">
        <f>IF(FIFAdata5626[[#This Row],[knownName]]="",_xlfn.CONCAT(FIFAdata5626[[#This Row],[firstName]]," ",FIFAdata5626[[#This Row],[lastName]]),FIFAdata5626[[#This Row],[knownName]])</f>
        <v>Richie Laryea</v>
      </c>
      <c r="F196">
        <v>9</v>
      </c>
      <c r="G196" t="s">
        <v>6</v>
      </c>
      <c r="H196">
        <v>3.9</v>
      </c>
      <c r="I196" t="s">
        <v>1582</v>
      </c>
      <c r="K196">
        <v>0.1</v>
      </c>
      <c r="L196">
        <v>0.1</v>
      </c>
      <c r="M196">
        <v>0</v>
      </c>
      <c r="N196">
        <v>0</v>
      </c>
      <c r="O196">
        <v>0</v>
      </c>
      <c r="P196">
        <v>0</v>
      </c>
      <c r="R196">
        <v>3</v>
      </c>
      <c r="S196" t="b">
        <v>0</v>
      </c>
    </row>
    <row r="197" spans="1:19" hidden="1" x14ac:dyDescent="0.25">
      <c r="A197">
        <v>221</v>
      </c>
      <c r="B197" t="s">
        <v>1929</v>
      </c>
      <c r="C197" t="s">
        <v>1930</v>
      </c>
      <c r="E197" t="str">
        <f>IF(FIFAdata5626[[#This Row],[knownName]]="",_xlfn.CONCAT(FIFAdata5626[[#This Row],[firstName]]," ",FIFAdata5626[[#This Row],[lastName]]),FIFAdata5626[[#This Row],[knownName]])</f>
        <v>Derek Cornelius</v>
      </c>
      <c r="F197">
        <v>9</v>
      </c>
      <c r="G197" t="s">
        <v>6</v>
      </c>
      <c r="H197">
        <v>4</v>
      </c>
      <c r="I197" t="s">
        <v>1582</v>
      </c>
      <c r="K197">
        <v>0.4</v>
      </c>
      <c r="L197">
        <v>0.4</v>
      </c>
      <c r="M197">
        <v>0</v>
      </c>
      <c r="N197">
        <v>0</v>
      </c>
      <c r="O197">
        <v>0</v>
      </c>
      <c r="P197">
        <v>0</v>
      </c>
      <c r="R197">
        <v>3</v>
      </c>
      <c r="S197" t="b">
        <v>0</v>
      </c>
    </row>
    <row r="198" spans="1:19" hidden="1" x14ac:dyDescent="0.25">
      <c r="A198">
        <v>223</v>
      </c>
      <c r="B198" t="s">
        <v>1931</v>
      </c>
      <c r="C198" t="s">
        <v>1932</v>
      </c>
      <c r="E198" t="str">
        <f>IF(FIFAdata5626[[#This Row],[knownName]]="",_xlfn.CONCAT(FIFAdata5626[[#This Row],[firstName]]," ",FIFAdata5626[[#This Row],[lastName]]),FIFAdata5626[[#This Row],[knownName]])</f>
        <v>Joel Waterman</v>
      </c>
      <c r="F198">
        <v>9</v>
      </c>
      <c r="G198" t="s">
        <v>6</v>
      </c>
      <c r="H198">
        <v>3.7</v>
      </c>
      <c r="I198" t="s">
        <v>1582</v>
      </c>
      <c r="K198">
        <v>0.1</v>
      </c>
      <c r="L198">
        <v>0.1</v>
      </c>
      <c r="M198">
        <v>0</v>
      </c>
      <c r="N198">
        <v>0</v>
      </c>
      <c r="O198">
        <v>0</v>
      </c>
      <c r="P198">
        <v>0</v>
      </c>
      <c r="R198">
        <v>3</v>
      </c>
      <c r="S198" t="b">
        <v>0</v>
      </c>
    </row>
    <row r="199" spans="1:19" hidden="1" x14ac:dyDescent="0.25">
      <c r="A199">
        <v>225</v>
      </c>
      <c r="B199" t="s">
        <v>1933</v>
      </c>
      <c r="C199" t="s">
        <v>1934</v>
      </c>
      <c r="E199" t="str">
        <f>IF(FIFAdata5626[[#This Row],[knownName]]="",_xlfn.CONCAT(FIFAdata5626[[#This Row],[firstName]]," ",FIFAdata5626[[#This Row],[lastName]]),FIFAdata5626[[#This Row],[knownName]])</f>
        <v>Luc De Fougerolles</v>
      </c>
      <c r="F199">
        <v>9</v>
      </c>
      <c r="G199" t="s">
        <v>6</v>
      </c>
      <c r="H199">
        <v>3.5</v>
      </c>
      <c r="I199" t="s">
        <v>1582</v>
      </c>
      <c r="K199">
        <v>0.2</v>
      </c>
      <c r="L199">
        <v>0.2</v>
      </c>
      <c r="M199">
        <v>0</v>
      </c>
      <c r="N199">
        <v>0</v>
      </c>
      <c r="O199">
        <v>0</v>
      </c>
      <c r="P199">
        <v>0</v>
      </c>
      <c r="R199">
        <v>3</v>
      </c>
      <c r="S199" t="b">
        <v>0</v>
      </c>
    </row>
    <row r="200" spans="1:19" hidden="1" x14ac:dyDescent="0.25">
      <c r="A200">
        <v>226</v>
      </c>
      <c r="B200" t="s">
        <v>1935</v>
      </c>
      <c r="C200" t="s">
        <v>1720</v>
      </c>
      <c r="E200" t="str">
        <f>IF(FIFAdata5626[[#This Row],[knownName]]="",_xlfn.CONCAT(FIFAdata5626[[#This Row],[firstName]]," ",FIFAdata5626[[#This Row],[lastName]]),FIFAdata5626[[#This Row],[knownName]])</f>
        <v>Jonathan David</v>
      </c>
      <c r="F200">
        <v>9</v>
      </c>
      <c r="G200" t="s">
        <v>15</v>
      </c>
      <c r="H200">
        <v>7</v>
      </c>
      <c r="I200" t="s">
        <v>1582</v>
      </c>
      <c r="K200">
        <v>1.3</v>
      </c>
      <c r="L200">
        <v>1.3</v>
      </c>
      <c r="M200">
        <v>0</v>
      </c>
      <c r="N200">
        <v>0</v>
      </c>
      <c r="O200">
        <v>0</v>
      </c>
      <c r="P200">
        <v>0</v>
      </c>
      <c r="R200">
        <v>3</v>
      </c>
      <c r="S200" t="b">
        <v>0</v>
      </c>
    </row>
    <row r="201" spans="1:19" hidden="1" x14ac:dyDescent="0.25">
      <c r="A201">
        <v>227</v>
      </c>
      <c r="B201" t="s">
        <v>1936</v>
      </c>
      <c r="C201" t="s">
        <v>1937</v>
      </c>
      <c r="E201" t="str">
        <f>IF(FIFAdata5626[[#This Row],[knownName]]="",_xlfn.CONCAT(FIFAdata5626[[#This Row],[firstName]]," ",FIFAdata5626[[#This Row],[lastName]]),FIFAdata5626[[#This Row],[knownName]])</f>
        <v>Cyle Larin</v>
      </c>
      <c r="F201">
        <v>9</v>
      </c>
      <c r="G201" t="s">
        <v>15</v>
      </c>
      <c r="H201">
        <v>6.2</v>
      </c>
      <c r="I201" t="s">
        <v>1582</v>
      </c>
      <c r="K201">
        <v>0.1</v>
      </c>
      <c r="L201">
        <v>0.1</v>
      </c>
      <c r="M201">
        <v>0</v>
      </c>
      <c r="N201">
        <v>0</v>
      </c>
      <c r="O201">
        <v>0</v>
      </c>
      <c r="P201">
        <v>0</v>
      </c>
      <c r="R201">
        <v>3</v>
      </c>
      <c r="S201" t="b">
        <v>0</v>
      </c>
    </row>
    <row r="202" spans="1:19" hidden="1" x14ac:dyDescent="0.25">
      <c r="A202">
        <v>228</v>
      </c>
      <c r="B202" t="s">
        <v>1938</v>
      </c>
      <c r="C202" t="s">
        <v>1939</v>
      </c>
      <c r="E202" t="str">
        <f>IF(FIFAdata5626[[#This Row],[knownName]]="",_xlfn.CONCAT(FIFAdata5626[[#This Row],[firstName]]," ",FIFAdata5626[[#This Row],[lastName]]),FIFAdata5626[[#This Row],[knownName]])</f>
        <v>Tajon Buchanan</v>
      </c>
      <c r="F202">
        <v>9</v>
      </c>
      <c r="G202" t="s">
        <v>15</v>
      </c>
      <c r="H202">
        <v>5.5</v>
      </c>
      <c r="I202" t="s">
        <v>1582</v>
      </c>
      <c r="K202">
        <v>0.1</v>
      </c>
      <c r="L202">
        <v>0.1</v>
      </c>
      <c r="M202">
        <v>0</v>
      </c>
      <c r="N202">
        <v>0</v>
      </c>
      <c r="O202">
        <v>0</v>
      </c>
      <c r="P202">
        <v>0</v>
      </c>
      <c r="R202">
        <v>3</v>
      </c>
      <c r="S202" t="b">
        <v>0</v>
      </c>
    </row>
    <row r="203" spans="1:19" hidden="1" x14ac:dyDescent="0.25">
      <c r="A203">
        <v>229</v>
      </c>
      <c r="B203" t="s">
        <v>1940</v>
      </c>
      <c r="C203" t="s">
        <v>1941</v>
      </c>
      <c r="E203" t="str">
        <f>IF(FIFAdata5626[[#This Row],[knownName]]="",_xlfn.CONCAT(FIFAdata5626[[#This Row],[firstName]]," ",FIFAdata5626[[#This Row],[lastName]]),FIFAdata5626[[#This Row],[knownName]])</f>
        <v>Liam Millar</v>
      </c>
      <c r="F203">
        <v>9</v>
      </c>
      <c r="G203" t="s">
        <v>15</v>
      </c>
      <c r="H203">
        <v>5.0999999999999996</v>
      </c>
      <c r="I203" t="s">
        <v>1582</v>
      </c>
      <c r="K203">
        <v>0</v>
      </c>
      <c r="L203">
        <v>0</v>
      </c>
      <c r="M203">
        <v>0</v>
      </c>
      <c r="N203">
        <v>0</v>
      </c>
      <c r="O203">
        <v>0</v>
      </c>
      <c r="P203">
        <v>0</v>
      </c>
      <c r="R203">
        <v>3</v>
      </c>
      <c r="S203" t="b">
        <v>0</v>
      </c>
    </row>
    <row r="204" spans="1:19" hidden="1" x14ac:dyDescent="0.25">
      <c r="A204">
        <v>230</v>
      </c>
      <c r="B204" t="s">
        <v>1942</v>
      </c>
      <c r="C204" t="s">
        <v>1943</v>
      </c>
      <c r="E204" t="str">
        <f>IF(FIFAdata5626[[#This Row],[knownName]]="",_xlfn.CONCAT(FIFAdata5626[[#This Row],[firstName]]," ",FIFAdata5626[[#This Row],[lastName]]),FIFAdata5626[[#This Row],[knownName]])</f>
        <v>Tani Oluwaseyi</v>
      </c>
      <c r="F204">
        <v>9</v>
      </c>
      <c r="G204" t="s">
        <v>15</v>
      </c>
      <c r="H204">
        <v>4.9000000000000004</v>
      </c>
      <c r="I204" t="s">
        <v>1582</v>
      </c>
      <c r="K204">
        <v>0.1</v>
      </c>
      <c r="L204">
        <v>0.1</v>
      </c>
      <c r="M204">
        <v>0</v>
      </c>
      <c r="N204">
        <v>0</v>
      </c>
      <c r="O204">
        <v>0</v>
      </c>
      <c r="P204">
        <v>0</v>
      </c>
      <c r="R204">
        <v>3</v>
      </c>
      <c r="S204" t="b">
        <v>0</v>
      </c>
    </row>
    <row r="205" spans="1:19" hidden="1" x14ac:dyDescent="0.25">
      <c r="A205">
        <v>232</v>
      </c>
      <c r="B205" t="s">
        <v>1944</v>
      </c>
      <c r="C205" t="s">
        <v>1945</v>
      </c>
      <c r="E205" t="str">
        <f>IF(FIFAdata5626[[#This Row],[knownName]]="",_xlfn.CONCAT(FIFAdata5626[[#This Row],[firstName]]," ",FIFAdata5626[[#This Row],[lastName]]),FIFAdata5626[[#This Row],[knownName]])</f>
        <v>Jacen Russell-Rowe</v>
      </c>
      <c r="F205">
        <v>9</v>
      </c>
      <c r="G205" t="s">
        <v>15</v>
      </c>
      <c r="H205">
        <v>4.5</v>
      </c>
      <c r="I205" t="s">
        <v>1588</v>
      </c>
      <c r="K205">
        <v>0</v>
      </c>
      <c r="L205">
        <v>0</v>
      </c>
      <c r="M205">
        <v>0</v>
      </c>
      <c r="N205">
        <v>0</v>
      </c>
      <c r="O205">
        <v>0</v>
      </c>
      <c r="P205">
        <v>0</v>
      </c>
      <c r="R205">
        <v>3</v>
      </c>
      <c r="S205" t="b">
        <v>0</v>
      </c>
    </row>
    <row r="206" spans="1:19" hidden="1" x14ac:dyDescent="0.25">
      <c r="A206">
        <v>233</v>
      </c>
      <c r="B206" t="s">
        <v>1946</v>
      </c>
      <c r="C206" t="s">
        <v>1947</v>
      </c>
      <c r="E206" t="str">
        <f>IF(FIFAdata5626[[#This Row],[knownName]]="",_xlfn.CONCAT(FIFAdata5626[[#This Row],[firstName]]," ",FIFAdata5626[[#This Row],[lastName]]),FIFAdata5626[[#This Row],[knownName]])</f>
        <v>Daniel Jebbison</v>
      </c>
      <c r="F206">
        <v>9</v>
      </c>
      <c r="G206" t="s">
        <v>15</v>
      </c>
      <c r="H206">
        <v>4.2</v>
      </c>
      <c r="I206" t="s">
        <v>1588</v>
      </c>
      <c r="K206">
        <v>0</v>
      </c>
      <c r="L206">
        <v>0</v>
      </c>
      <c r="M206">
        <v>0</v>
      </c>
      <c r="N206">
        <v>0</v>
      </c>
      <c r="O206">
        <v>0</v>
      </c>
      <c r="P206">
        <v>0</v>
      </c>
      <c r="R206">
        <v>3</v>
      </c>
      <c r="S206" t="b">
        <v>0</v>
      </c>
    </row>
    <row r="207" spans="1:19" hidden="1" x14ac:dyDescent="0.25">
      <c r="A207">
        <v>235</v>
      </c>
      <c r="B207" t="s">
        <v>1948</v>
      </c>
      <c r="C207" t="s">
        <v>3949</v>
      </c>
      <c r="E207" t="str">
        <f>IF(FIFAdata5626[[#This Row],[knownName]]="",_xlfn.CONCAT(FIFAdata5626[[#This Row],[firstName]]," ",FIFAdata5626[[#This Row],[lastName]]),FIFAdata5626[[#This Row],[knownName]])</f>
        <v>Maxime Crépeau</v>
      </c>
      <c r="F207">
        <v>9</v>
      </c>
      <c r="G207" t="s">
        <v>25</v>
      </c>
      <c r="H207">
        <v>4</v>
      </c>
      <c r="I207" t="s">
        <v>1582</v>
      </c>
      <c r="K207">
        <v>0.7</v>
      </c>
      <c r="L207">
        <v>0.7</v>
      </c>
      <c r="M207">
        <v>0</v>
      </c>
      <c r="N207">
        <v>0</v>
      </c>
      <c r="O207">
        <v>0</v>
      </c>
      <c r="P207">
        <v>0</v>
      </c>
      <c r="R207">
        <v>3</v>
      </c>
      <c r="S207" t="b">
        <v>0</v>
      </c>
    </row>
    <row r="208" spans="1:19" hidden="1" x14ac:dyDescent="0.25">
      <c r="A208">
        <v>236</v>
      </c>
      <c r="B208" t="s">
        <v>1949</v>
      </c>
      <c r="C208" t="s">
        <v>1950</v>
      </c>
      <c r="E208" t="str">
        <f>IF(FIFAdata5626[[#This Row],[knownName]]="",_xlfn.CONCAT(FIFAdata5626[[#This Row],[firstName]]," ",FIFAdata5626[[#This Row],[lastName]]),FIFAdata5626[[#This Row],[knownName]])</f>
        <v>Dayne St. Clair</v>
      </c>
      <c r="F208">
        <v>9</v>
      </c>
      <c r="G208" t="s">
        <v>25</v>
      </c>
      <c r="H208">
        <v>3.8</v>
      </c>
      <c r="I208" t="s">
        <v>1582</v>
      </c>
      <c r="K208">
        <v>0.6</v>
      </c>
      <c r="L208">
        <v>0.6</v>
      </c>
      <c r="M208">
        <v>0</v>
      </c>
      <c r="N208">
        <v>0</v>
      </c>
      <c r="O208">
        <v>0</v>
      </c>
      <c r="P208">
        <v>0</v>
      </c>
      <c r="R208">
        <v>3</v>
      </c>
      <c r="S208" t="b">
        <v>0</v>
      </c>
    </row>
    <row r="209" spans="1:19" hidden="1" x14ac:dyDescent="0.25">
      <c r="A209">
        <v>237</v>
      </c>
      <c r="B209" t="s">
        <v>1951</v>
      </c>
      <c r="C209" t="s">
        <v>1952</v>
      </c>
      <c r="E209" t="str">
        <f>IF(FIFAdata5626[[#This Row],[knownName]]="",_xlfn.CONCAT(FIFAdata5626[[#This Row],[firstName]]," ",FIFAdata5626[[#This Row],[lastName]]),FIFAdata5626[[#This Row],[knownName]])</f>
        <v>Owen Goodman</v>
      </c>
      <c r="F209">
        <v>9</v>
      </c>
      <c r="G209" t="s">
        <v>25</v>
      </c>
      <c r="H209">
        <v>3.5</v>
      </c>
      <c r="I209" t="s">
        <v>1582</v>
      </c>
      <c r="K209">
        <v>0.6</v>
      </c>
      <c r="L209">
        <v>0.6</v>
      </c>
      <c r="M209">
        <v>0</v>
      </c>
      <c r="N209">
        <v>0</v>
      </c>
      <c r="O209">
        <v>0</v>
      </c>
      <c r="P209">
        <v>0</v>
      </c>
      <c r="R209">
        <v>3</v>
      </c>
      <c r="S209" t="b">
        <v>0</v>
      </c>
    </row>
    <row r="210" spans="1:19" hidden="1" x14ac:dyDescent="0.25">
      <c r="A210">
        <v>238</v>
      </c>
      <c r="B210" t="s">
        <v>1953</v>
      </c>
      <c r="C210" t="s">
        <v>1606</v>
      </c>
      <c r="E210" t="str">
        <f>IF(FIFAdata5626[[#This Row],[knownName]]="",_xlfn.CONCAT(FIFAdata5626[[#This Row],[firstName]]," ",FIFAdata5626[[#This Row],[lastName]]),FIFAdata5626[[#This Row],[knownName]])</f>
        <v>Ali Ahmed</v>
      </c>
      <c r="F210">
        <v>9</v>
      </c>
      <c r="G210" t="s">
        <v>18</v>
      </c>
      <c r="H210">
        <v>4.9000000000000004</v>
      </c>
      <c r="I210" t="s">
        <v>1582</v>
      </c>
      <c r="K210">
        <v>0.1</v>
      </c>
      <c r="L210">
        <v>0.1</v>
      </c>
      <c r="M210">
        <v>0</v>
      </c>
      <c r="N210">
        <v>0</v>
      </c>
      <c r="O210">
        <v>0</v>
      </c>
      <c r="P210">
        <v>0</v>
      </c>
      <c r="R210">
        <v>3</v>
      </c>
      <c r="S210" t="b">
        <v>0</v>
      </c>
    </row>
    <row r="211" spans="1:19" hidden="1" x14ac:dyDescent="0.25">
      <c r="A211">
        <v>239</v>
      </c>
      <c r="B211" t="s">
        <v>1954</v>
      </c>
      <c r="C211" t="s">
        <v>1955</v>
      </c>
      <c r="E211" t="str">
        <f>IF(FIFAdata5626[[#This Row],[knownName]]="",_xlfn.CONCAT(FIFAdata5626[[#This Row],[firstName]]," ",FIFAdata5626[[#This Row],[lastName]]),FIFAdata5626[[#This Row],[knownName]])</f>
        <v>Ralph Priso</v>
      </c>
      <c r="F211">
        <v>9</v>
      </c>
      <c r="G211" t="s">
        <v>18</v>
      </c>
      <c r="H211">
        <v>4.9000000000000004</v>
      </c>
      <c r="I211" t="s">
        <v>1588</v>
      </c>
      <c r="K211">
        <v>0</v>
      </c>
      <c r="L211">
        <v>0</v>
      </c>
      <c r="M211">
        <v>0</v>
      </c>
      <c r="N211">
        <v>0</v>
      </c>
      <c r="O211">
        <v>0</v>
      </c>
      <c r="P211">
        <v>0</v>
      </c>
      <c r="R211">
        <v>3</v>
      </c>
      <c r="S211" t="b">
        <v>0</v>
      </c>
    </row>
    <row r="212" spans="1:19" hidden="1" x14ac:dyDescent="0.25">
      <c r="A212">
        <v>240</v>
      </c>
      <c r="B212" t="s">
        <v>1956</v>
      </c>
      <c r="C212" t="s">
        <v>1957</v>
      </c>
      <c r="E212" t="str">
        <f>IF(FIFAdata5626[[#This Row],[knownName]]="",_xlfn.CONCAT(FIFAdata5626[[#This Row],[firstName]]," ",FIFAdata5626[[#This Row],[lastName]]),FIFAdata5626[[#This Row],[knownName]])</f>
        <v>Niko Sigur</v>
      </c>
      <c r="F212">
        <v>9</v>
      </c>
      <c r="G212" t="s">
        <v>18</v>
      </c>
      <c r="H212">
        <v>4.9000000000000004</v>
      </c>
      <c r="I212" t="s">
        <v>1582</v>
      </c>
      <c r="K212">
        <v>0</v>
      </c>
      <c r="L212">
        <v>0</v>
      </c>
      <c r="M212">
        <v>0</v>
      </c>
      <c r="N212">
        <v>0</v>
      </c>
      <c r="O212">
        <v>0</v>
      </c>
      <c r="P212">
        <v>0</v>
      </c>
      <c r="R212">
        <v>3</v>
      </c>
      <c r="S212" t="b">
        <v>0</v>
      </c>
    </row>
    <row r="213" spans="1:19" hidden="1" x14ac:dyDescent="0.25">
      <c r="A213">
        <v>241</v>
      </c>
      <c r="B213" t="s">
        <v>1780</v>
      </c>
      <c r="C213" t="s">
        <v>1958</v>
      </c>
      <c r="E213" t="str">
        <f>IF(FIFAdata5626[[#This Row],[knownName]]="",_xlfn.CONCAT(FIFAdata5626[[#This Row],[firstName]]," ",FIFAdata5626[[#This Row],[lastName]]),FIFAdata5626[[#This Row],[knownName]])</f>
        <v>Nathan Saliba</v>
      </c>
      <c r="F213">
        <v>9</v>
      </c>
      <c r="G213" t="s">
        <v>18</v>
      </c>
      <c r="H213">
        <v>5.0999999999999996</v>
      </c>
      <c r="I213" t="s">
        <v>1582</v>
      </c>
      <c r="K213">
        <v>0.1</v>
      </c>
      <c r="L213">
        <v>0.1</v>
      </c>
      <c r="M213">
        <v>0</v>
      </c>
      <c r="N213">
        <v>0</v>
      </c>
      <c r="O213">
        <v>0</v>
      </c>
      <c r="P213">
        <v>0</v>
      </c>
      <c r="R213">
        <v>3</v>
      </c>
      <c r="S213" t="b">
        <v>0</v>
      </c>
    </row>
    <row r="214" spans="1:19" hidden="1" x14ac:dyDescent="0.25">
      <c r="A214">
        <v>242</v>
      </c>
      <c r="B214" t="s">
        <v>1959</v>
      </c>
      <c r="C214" t="s">
        <v>3938</v>
      </c>
      <c r="E214" t="str">
        <f>IF(FIFAdata5626[[#This Row],[knownName]]="",_xlfn.CONCAT(FIFAdata5626[[#This Row],[firstName]]," ",FIFAdata5626[[#This Row],[lastName]]),FIFAdata5626[[#This Row],[knownName]])</f>
        <v>Mathieu Choinière</v>
      </c>
      <c r="F214">
        <v>9</v>
      </c>
      <c r="G214" t="s">
        <v>18</v>
      </c>
      <c r="H214">
        <v>5.3</v>
      </c>
      <c r="I214" t="s">
        <v>1582</v>
      </c>
      <c r="K214">
        <v>0</v>
      </c>
      <c r="L214">
        <v>0</v>
      </c>
      <c r="M214">
        <v>0</v>
      </c>
      <c r="N214">
        <v>0</v>
      </c>
      <c r="O214">
        <v>0</v>
      </c>
      <c r="P214">
        <v>0</v>
      </c>
      <c r="R214">
        <v>3</v>
      </c>
      <c r="S214" t="b">
        <v>0</v>
      </c>
    </row>
    <row r="215" spans="1:19" hidden="1" x14ac:dyDescent="0.25">
      <c r="A215">
        <v>243</v>
      </c>
      <c r="B215" t="s">
        <v>1935</v>
      </c>
      <c r="C215" t="s">
        <v>1960</v>
      </c>
      <c r="E215" t="str">
        <f>IF(FIFAdata5626[[#This Row],[knownName]]="",_xlfn.CONCAT(FIFAdata5626[[#This Row],[firstName]]," ",FIFAdata5626[[#This Row],[lastName]]),FIFAdata5626[[#This Row],[knownName]])</f>
        <v>Jonathan Osorio</v>
      </c>
      <c r="F215">
        <v>9</v>
      </c>
      <c r="G215" t="s">
        <v>18</v>
      </c>
      <c r="H215">
        <v>5.6</v>
      </c>
      <c r="I215" t="s">
        <v>1582</v>
      </c>
      <c r="K215">
        <v>0</v>
      </c>
      <c r="L215">
        <v>0</v>
      </c>
      <c r="M215">
        <v>0</v>
      </c>
      <c r="N215">
        <v>0</v>
      </c>
      <c r="O215">
        <v>0</v>
      </c>
      <c r="P215">
        <v>0</v>
      </c>
      <c r="R215">
        <v>3</v>
      </c>
      <c r="S215" t="b">
        <v>0</v>
      </c>
    </row>
    <row r="216" spans="1:19" hidden="1" x14ac:dyDescent="0.25">
      <c r="A216">
        <v>244</v>
      </c>
      <c r="B216" t="s">
        <v>1961</v>
      </c>
      <c r="C216" t="s">
        <v>1962</v>
      </c>
      <c r="E216" t="str">
        <f>IF(FIFAdata5626[[#This Row],[knownName]]="",_xlfn.CONCAT(FIFAdata5626[[#This Row],[firstName]]," ",FIFAdata5626[[#This Row],[lastName]]),FIFAdata5626[[#This Row],[knownName]])</f>
        <v>Marcelo Flores</v>
      </c>
      <c r="F216">
        <v>9</v>
      </c>
      <c r="G216" t="s">
        <v>18</v>
      </c>
      <c r="H216">
        <v>5.7</v>
      </c>
      <c r="I216" t="s">
        <v>1582</v>
      </c>
      <c r="K216">
        <v>0</v>
      </c>
      <c r="L216">
        <v>0</v>
      </c>
      <c r="M216">
        <v>0</v>
      </c>
      <c r="N216">
        <v>0</v>
      </c>
      <c r="O216">
        <v>0</v>
      </c>
      <c r="P216">
        <v>0</v>
      </c>
      <c r="R216">
        <v>3</v>
      </c>
      <c r="S216" t="b">
        <v>0</v>
      </c>
    </row>
    <row r="217" spans="1:19" hidden="1" x14ac:dyDescent="0.25">
      <c r="A217">
        <v>245</v>
      </c>
      <c r="B217" t="s">
        <v>4180</v>
      </c>
      <c r="C217" t="s">
        <v>3950</v>
      </c>
      <c r="E217" t="str">
        <f>IF(FIFAdata5626[[#This Row],[knownName]]="",_xlfn.CONCAT(FIFAdata5626[[#This Row],[firstName]]," ",FIFAdata5626[[#This Row],[lastName]]),FIFAdata5626[[#This Row],[knownName]])</f>
        <v>Ismaël Koné</v>
      </c>
      <c r="F217">
        <v>9</v>
      </c>
      <c r="G217" t="s">
        <v>18</v>
      </c>
      <c r="H217">
        <v>6</v>
      </c>
      <c r="I217" t="s">
        <v>1582</v>
      </c>
      <c r="K217">
        <v>0.3</v>
      </c>
      <c r="L217">
        <v>0.3</v>
      </c>
      <c r="M217">
        <v>0</v>
      </c>
      <c r="N217">
        <v>0</v>
      </c>
      <c r="O217">
        <v>0</v>
      </c>
      <c r="P217">
        <v>0</v>
      </c>
      <c r="R217">
        <v>3</v>
      </c>
      <c r="S217" t="b">
        <v>0</v>
      </c>
    </row>
    <row r="218" spans="1:19" hidden="1" x14ac:dyDescent="0.25">
      <c r="A218">
        <v>246</v>
      </c>
      <c r="B218" t="s">
        <v>1726</v>
      </c>
      <c r="C218" t="s">
        <v>4060</v>
      </c>
      <c r="E218" t="str">
        <f>IF(FIFAdata5626[[#This Row],[knownName]]="",_xlfn.CONCAT(FIFAdata5626[[#This Row],[firstName]]," ",FIFAdata5626[[#This Row],[lastName]]),FIFAdata5626[[#This Row],[knownName]])</f>
        <v>Kevin Castaño</v>
      </c>
      <c r="F218">
        <v>10</v>
      </c>
      <c r="G218" t="s">
        <v>18</v>
      </c>
      <c r="H218">
        <v>4.3</v>
      </c>
      <c r="I218" t="s">
        <v>1582</v>
      </c>
      <c r="K218">
        <v>0.2</v>
      </c>
      <c r="L218">
        <v>0.2</v>
      </c>
      <c r="M218">
        <v>0</v>
      </c>
      <c r="N218">
        <v>0</v>
      </c>
      <c r="O218">
        <v>0</v>
      </c>
      <c r="P218">
        <v>0</v>
      </c>
      <c r="R218">
        <v>24</v>
      </c>
      <c r="S218" t="b">
        <v>0</v>
      </c>
    </row>
    <row r="219" spans="1:19" hidden="1" x14ac:dyDescent="0.25">
      <c r="A219">
        <v>247</v>
      </c>
      <c r="B219" t="s">
        <v>1963</v>
      </c>
      <c r="C219" t="s">
        <v>4078</v>
      </c>
      <c r="E219" t="str">
        <f>IF(FIFAdata5626[[#This Row],[knownName]]="",_xlfn.CONCAT(FIFAdata5626[[#This Row],[firstName]]," ",FIFAdata5626[[#This Row],[lastName]]),FIFAdata5626[[#This Row],[knownName]])</f>
        <v>Richard Ríos</v>
      </c>
      <c r="F219">
        <v>10</v>
      </c>
      <c r="G219" t="s">
        <v>18</v>
      </c>
      <c r="H219">
        <v>4.7</v>
      </c>
      <c r="I219" t="s">
        <v>1582</v>
      </c>
      <c r="K219">
        <v>0.6</v>
      </c>
      <c r="L219">
        <v>0.6</v>
      </c>
      <c r="M219">
        <v>0</v>
      </c>
      <c r="N219">
        <v>0</v>
      </c>
      <c r="O219">
        <v>0</v>
      </c>
      <c r="P219">
        <v>0</v>
      </c>
      <c r="R219">
        <v>24</v>
      </c>
      <c r="S219" t="b">
        <v>0</v>
      </c>
    </row>
    <row r="220" spans="1:19" hidden="1" x14ac:dyDescent="0.25">
      <c r="A220">
        <v>248</v>
      </c>
      <c r="B220" t="s">
        <v>1946</v>
      </c>
      <c r="C220" t="s">
        <v>4061</v>
      </c>
      <c r="E220" t="str">
        <f>IF(FIFAdata5626[[#This Row],[knownName]]="",_xlfn.CONCAT(FIFAdata5626[[#This Row],[firstName]]," ",FIFAdata5626[[#This Row],[lastName]]),FIFAdata5626[[#This Row],[knownName]])</f>
        <v>Daniel Muñoz</v>
      </c>
      <c r="F220">
        <v>10</v>
      </c>
      <c r="G220" t="s">
        <v>6</v>
      </c>
      <c r="H220">
        <v>4.5999999999999996</v>
      </c>
      <c r="I220" t="s">
        <v>1582</v>
      </c>
      <c r="K220">
        <v>9.6</v>
      </c>
      <c r="L220">
        <v>9.6</v>
      </c>
      <c r="M220">
        <v>0</v>
      </c>
      <c r="N220">
        <v>0</v>
      </c>
      <c r="O220">
        <v>0</v>
      </c>
      <c r="P220">
        <v>0</v>
      </c>
      <c r="R220">
        <v>24</v>
      </c>
      <c r="S220" t="b">
        <v>0</v>
      </c>
    </row>
    <row r="221" spans="1:19" hidden="1" x14ac:dyDescent="0.25">
      <c r="A221">
        <v>249</v>
      </c>
      <c r="B221" t="s">
        <v>1964</v>
      </c>
      <c r="C221" t="s">
        <v>4079</v>
      </c>
      <c r="E221" t="str">
        <f>IF(FIFAdata5626[[#This Row],[knownName]]="",_xlfn.CONCAT(FIFAdata5626[[#This Row],[firstName]]," ",FIFAdata5626[[#This Row],[lastName]]),FIFAdata5626[[#This Row],[knownName]])</f>
        <v>Jhon Lucumí</v>
      </c>
      <c r="F221">
        <v>10</v>
      </c>
      <c r="G221" t="s">
        <v>6</v>
      </c>
      <c r="H221">
        <v>4.3</v>
      </c>
      <c r="I221" t="s">
        <v>1582</v>
      </c>
      <c r="K221">
        <v>0.2</v>
      </c>
      <c r="L221">
        <v>0.2</v>
      </c>
      <c r="M221">
        <v>0</v>
      </c>
      <c r="N221">
        <v>0</v>
      </c>
      <c r="O221">
        <v>0</v>
      </c>
      <c r="P221">
        <v>0</v>
      </c>
      <c r="R221">
        <v>24</v>
      </c>
      <c r="S221" t="b">
        <v>0</v>
      </c>
    </row>
    <row r="222" spans="1:19" hidden="1" x14ac:dyDescent="0.25">
      <c r="A222">
        <v>250</v>
      </c>
      <c r="B222" t="s">
        <v>4019</v>
      </c>
      <c r="C222" t="s">
        <v>4020</v>
      </c>
      <c r="E222" t="str">
        <f>IF(FIFAdata5626[[#This Row],[knownName]]="",_xlfn.CONCAT(FIFAdata5626[[#This Row],[firstName]]," ",FIFAdata5626[[#This Row],[lastName]]),FIFAdata5626[[#This Row],[knownName]])</f>
        <v>Dávinson Sánchez</v>
      </c>
      <c r="F222">
        <v>10</v>
      </c>
      <c r="G222" t="s">
        <v>6</v>
      </c>
      <c r="H222">
        <v>4.3</v>
      </c>
      <c r="I222" t="s">
        <v>1582</v>
      </c>
      <c r="K222">
        <v>0.8</v>
      </c>
      <c r="L222">
        <v>0.8</v>
      </c>
      <c r="M222">
        <v>0</v>
      </c>
      <c r="N222">
        <v>0</v>
      </c>
      <c r="O222">
        <v>0</v>
      </c>
      <c r="P222">
        <v>0</v>
      </c>
      <c r="R222">
        <v>24</v>
      </c>
      <c r="S222" t="b">
        <v>0</v>
      </c>
    </row>
    <row r="223" spans="1:19" hidden="1" x14ac:dyDescent="0.25">
      <c r="A223">
        <v>251</v>
      </c>
      <c r="B223" t="s">
        <v>3951</v>
      </c>
      <c r="C223" t="s">
        <v>1965</v>
      </c>
      <c r="E223" t="str">
        <f>IF(FIFAdata5626[[#This Row],[knownName]]="",_xlfn.CONCAT(FIFAdata5626[[#This Row],[firstName]]," ",FIFAdata5626[[#This Row],[lastName]]),FIFAdata5626[[#This Row],[knownName]])</f>
        <v>Déiver Machado</v>
      </c>
      <c r="F223">
        <v>10</v>
      </c>
      <c r="G223" t="s">
        <v>6</v>
      </c>
      <c r="H223">
        <v>3.9</v>
      </c>
      <c r="I223" t="s">
        <v>1582</v>
      </c>
      <c r="K223">
        <v>0.1</v>
      </c>
      <c r="L223">
        <v>0.1</v>
      </c>
      <c r="M223">
        <v>0</v>
      </c>
      <c r="N223">
        <v>0</v>
      </c>
      <c r="O223">
        <v>0</v>
      </c>
      <c r="P223">
        <v>0</v>
      </c>
      <c r="R223">
        <v>24</v>
      </c>
      <c r="S223" t="b">
        <v>0</v>
      </c>
    </row>
    <row r="224" spans="1:19" hidden="1" x14ac:dyDescent="0.25">
      <c r="A224">
        <v>252</v>
      </c>
      <c r="B224" t="s">
        <v>1966</v>
      </c>
      <c r="C224" t="s">
        <v>1967</v>
      </c>
      <c r="E224" t="str">
        <f>IF(FIFAdata5626[[#This Row],[knownName]]="",_xlfn.CONCAT(FIFAdata5626[[#This Row],[firstName]]," ",FIFAdata5626[[#This Row],[lastName]]),FIFAdata5626[[#This Row],[knownName]])</f>
        <v>Johan Mojica</v>
      </c>
      <c r="F224">
        <v>10</v>
      </c>
      <c r="G224" t="s">
        <v>6</v>
      </c>
      <c r="H224">
        <v>3.9</v>
      </c>
      <c r="I224" t="s">
        <v>1582</v>
      </c>
      <c r="K224">
        <v>3.4</v>
      </c>
      <c r="L224">
        <v>3.4</v>
      </c>
      <c r="M224">
        <v>0</v>
      </c>
      <c r="N224">
        <v>0</v>
      </c>
      <c r="O224">
        <v>0</v>
      </c>
      <c r="P224">
        <v>0</v>
      </c>
      <c r="R224">
        <v>24</v>
      </c>
      <c r="S224" t="b">
        <v>0</v>
      </c>
    </row>
    <row r="225" spans="1:19" hidden="1" x14ac:dyDescent="0.25">
      <c r="A225">
        <v>253</v>
      </c>
      <c r="B225" t="s">
        <v>1968</v>
      </c>
      <c r="C225" t="s">
        <v>1969</v>
      </c>
      <c r="E225" t="str">
        <f>IF(FIFAdata5626[[#This Row],[knownName]]="",_xlfn.CONCAT(FIFAdata5626[[#This Row],[firstName]]," ",FIFAdata5626[[#This Row],[lastName]]),FIFAdata5626[[#This Row],[knownName]])</f>
        <v>Santiago Arias</v>
      </c>
      <c r="F225">
        <v>10</v>
      </c>
      <c r="G225" t="s">
        <v>6</v>
      </c>
      <c r="H225">
        <v>3.9</v>
      </c>
      <c r="I225" t="s">
        <v>1582</v>
      </c>
      <c r="K225">
        <v>0.1</v>
      </c>
      <c r="L225">
        <v>0.1</v>
      </c>
      <c r="M225">
        <v>0</v>
      </c>
      <c r="N225">
        <v>0</v>
      </c>
      <c r="O225">
        <v>0</v>
      </c>
      <c r="P225">
        <v>0</v>
      </c>
      <c r="R225">
        <v>24</v>
      </c>
      <c r="S225" t="b">
        <v>0</v>
      </c>
    </row>
    <row r="226" spans="1:19" hidden="1" x14ac:dyDescent="0.25">
      <c r="A226">
        <v>256</v>
      </c>
      <c r="B226" t="s">
        <v>1970</v>
      </c>
      <c r="C226" t="s">
        <v>4080</v>
      </c>
      <c r="E226" t="str">
        <f>IF(FIFAdata5626[[#This Row],[knownName]]="",_xlfn.CONCAT(FIFAdata5626[[#This Row],[firstName]]," ",FIFAdata5626[[#This Row],[lastName]]),FIFAdata5626[[#This Row],[knownName]])</f>
        <v>Luis Díaz</v>
      </c>
      <c r="F226">
        <v>10</v>
      </c>
      <c r="G226" t="s">
        <v>18</v>
      </c>
      <c r="H226">
        <v>8.1</v>
      </c>
      <c r="I226" t="s">
        <v>1582</v>
      </c>
      <c r="K226">
        <v>18.8</v>
      </c>
      <c r="L226">
        <v>18.8</v>
      </c>
      <c r="M226">
        <v>0</v>
      </c>
      <c r="N226">
        <v>0</v>
      </c>
      <c r="O226">
        <v>0</v>
      </c>
      <c r="P226">
        <v>0</v>
      </c>
      <c r="R226">
        <v>24</v>
      </c>
      <c r="S226" t="b">
        <v>0</v>
      </c>
    </row>
    <row r="227" spans="1:19" hidden="1" x14ac:dyDescent="0.25">
      <c r="A227">
        <v>257</v>
      </c>
      <c r="B227" t="s">
        <v>1964</v>
      </c>
      <c r="C227" t="s">
        <v>4118</v>
      </c>
      <c r="E227" t="str">
        <f>IF(FIFAdata5626[[#This Row],[knownName]]="",_xlfn.CONCAT(FIFAdata5626[[#This Row],[firstName]]," ",FIFAdata5626[[#This Row],[lastName]]),FIFAdata5626[[#This Row],[knownName]])</f>
        <v>Jhon Córdoba</v>
      </c>
      <c r="F227">
        <v>10</v>
      </c>
      <c r="G227" t="s">
        <v>15</v>
      </c>
      <c r="H227">
        <v>6.1</v>
      </c>
      <c r="I227" t="s">
        <v>1582</v>
      </c>
      <c r="K227">
        <v>0.1</v>
      </c>
      <c r="L227">
        <v>0.1</v>
      </c>
      <c r="M227">
        <v>0</v>
      </c>
      <c r="N227">
        <v>0</v>
      </c>
      <c r="O227">
        <v>0</v>
      </c>
      <c r="P227">
        <v>0</v>
      </c>
      <c r="R227">
        <v>24</v>
      </c>
      <c r="S227" t="b">
        <v>0</v>
      </c>
    </row>
    <row r="228" spans="1:19" hidden="1" x14ac:dyDescent="0.25">
      <c r="A228">
        <v>259</v>
      </c>
      <c r="B228" t="s">
        <v>1970</v>
      </c>
      <c r="C228" t="s">
        <v>4021</v>
      </c>
      <c r="E228" t="str">
        <f>IF(FIFAdata5626[[#This Row],[knownName]]="",_xlfn.CONCAT(FIFAdata5626[[#This Row],[firstName]]," ",FIFAdata5626[[#This Row],[lastName]]),FIFAdata5626[[#This Row],[knownName]])</f>
        <v>Luis Suárez</v>
      </c>
      <c r="F228">
        <v>10</v>
      </c>
      <c r="G228" t="s">
        <v>15</v>
      </c>
      <c r="H228">
        <v>5.7</v>
      </c>
      <c r="I228" t="s">
        <v>1582</v>
      </c>
      <c r="K228">
        <v>2.6</v>
      </c>
      <c r="L228">
        <v>2.6</v>
      </c>
      <c r="M228">
        <v>0</v>
      </c>
      <c r="N228">
        <v>0</v>
      </c>
      <c r="O228">
        <v>0</v>
      </c>
      <c r="P228">
        <v>0</v>
      </c>
      <c r="R228">
        <v>24</v>
      </c>
      <c r="S228" t="b">
        <v>0</v>
      </c>
    </row>
    <row r="229" spans="1:19" hidden="1" x14ac:dyDescent="0.25">
      <c r="A229">
        <v>261</v>
      </c>
      <c r="B229" t="s">
        <v>3952</v>
      </c>
      <c r="C229" t="s">
        <v>4119</v>
      </c>
      <c r="E229" t="str">
        <f>IF(FIFAdata5626[[#This Row],[knownName]]="",_xlfn.CONCAT(FIFAdata5626[[#This Row],[firstName]]," ",FIFAdata5626[[#This Row],[lastName]]),FIFAdata5626[[#This Row],[knownName]])</f>
        <v>Andrés Gómez</v>
      </c>
      <c r="F229">
        <v>10</v>
      </c>
      <c r="G229" t="s">
        <v>15</v>
      </c>
      <c r="H229">
        <v>4.9000000000000004</v>
      </c>
      <c r="I229" t="s">
        <v>1582</v>
      </c>
      <c r="K229">
        <v>0.2</v>
      </c>
      <c r="L229">
        <v>0.2</v>
      </c>
      <c r="M229">
        <v>0</v>
      </c>
      <c r="N229">
        <v>0</v>
      </c>
      <c r="O229">
        <v>0</v>
      </c>
      <c r="P229">
        <v>0</v>
      </c>
      <c r="R229">
        <v>24</v>
      </c>
      <c r="S229" t="b">
        <v>0</v>
      </c>
    </row>
    <row r="230" spans="1:19" hidden="1" x14ac:dyDescent="0.25">
      <c r="A230">
        <v>262</v>
      </c>
      <c r="B230" t="s">
        <v>1971</v>
      </c>
      <c r="C230" t="s">
        <v>1972</v>
      </c>
      <c r="E230" t="str">
        <f>IF(FIFAdata5626[[#This Row],[knownName]]="",_xlfn.CONCAT(FIFAdata5626[[#This Row],[firstName]]," ",FIFAdata5626[[#This Row],[lastName]]),FIFAdata5626[[#This Row],[knownName]])</f>
        <v>Camilo Vargas</v>
      </c>
      <c r="F230">
        <v>10</v>
      </c>
      <c r="G230" t="s">
        <v>25</v>
      </c>
      <c r="H230">
        <v>4.3</v>
      </c>
      <c r="I230" t="s">
        <v>1582</v>
      </c>
      <c r="K230">
        <v>4.2</v>
      </c>
      <c r="L230">
        <v>4.2</v>
      </c>
      <c r="M230">
        <v>0</v>
      </c>
      <c r="N230">
        <v>0</v>
      </c>
      <c r="O230">
        <v>0</v>
      </c>
      <c r="P230">
        <v>0</v>
      </c>
      <c r="R230">
        <v>24</v>
      </c>
      <c r="S230" t="b">
        <v>0</v>
      </c>
    </row>
    <row r="231" spans="1:19" hidden="1" x14ac:dyDescent="0.25">
      <c r="A231">
        <v>263</v>
      </c>
      <c r="B231" t="s">
        <v>1720</v>
      </c>
      <c r="C231" t="s">
        <v>1973</v>
      </c>
      <c r="E231" t="str">
        <f>IF(FIFAdata5626[[#This Row],[knownName]]="",_xlfn.CONCAT(FIFAdata5626[[#This Row],[firstName]]," ",FIFAdata5626[[#This Row],[lastName]]),FIFAdata5626[[#This Row],[knownName]])</f>
        <v>David Ospina</v>
      </c>
      <c r="F231">
        <v>10</v>
      </c>
      <c r="G231" t="s">
        <v>25</v>
      </c>
      <c r="H231">
        <v>4</v>
      </c>
      <c r="I231" t="s">
        <v>1582</v>
      </c>
      <c r="K231">
        <v>1.1000000000000001</v>
      </c>
      <c r="L231">
        <v>1.1000000000000001</v>
      </c>
      <c r="M231">
        <v>0</v>
      </c>
      <c r="N231">
        <v>0</v>
      </c>
      <c r="O231">
        <v>0</v>
      </c>
      <c r="P231">
        <v>0</v>
      </c>
      <c r="R231">
        <v>24</v>
      </c>
      <c r="S231" t="b">
        <v>0</v>
      </c>
    </row>
    <row r="232" spans="1:19" hidden="1" x14ac:dyDescent="0.25">
      <c r="A232">
        <v>264</v>
      </c>
      <c r="B232" t="s">
        <v>4224</v>
      </c>
      <c r="C232" t="s">
        <v>1974</v>
      </c>
      <c r="E232" t="str">
        <f>IF(FIFAdata5626[[#This Row],[knownName]]="",_xlfn.CONCAT(FIFAdata5626[[#This Row],[firstName]]," ",FIFAdata5626[[#This Row],[lastName]]),FIFAdata5626[[#This Row],[knownName]])</f>
        <v>Álvaro Montero</v>
      </c>
      <c r="F232">
        <v>10</v>
      </c>
      <c r="G232" t="s">
        <v>25</v>
      </c>
      <c r="H232">
        <v>3.8</v>
      </c>
      <c r="I232" t="s">
        <v>1582</v>
      </c>
      <c r="K232">
        <v>0.1</v>
      </c>
      <c r="L232">
        <v>0.1</v>
      </c>
      <c r="M232">
        <v>0</v>
      </c>
      <c r="N232">
        <v>0</v>
      </c>
      <c r="O232">
        <v>0</v>
      </c>
      <c r="P232">
        <v>0</v>
      </c>
      <c r="R232">
        <v>24</v>
      </c>
      <c r="S232" t="b">
        <v>0</v>
      </c>
    </row>
    <row r="233" spans="1:19" hidden="1" x14ac:dyDescent="0.25">
      <c r="A233">
        <v>265</v>
      </c>
      <c r="B233" t="s">
        <v>1975</v>
      </c>
      <c r="C233" t="s">
        <v>1976</v>
      </c>
      <c r="E233" t="str">
        <f>IF(FIFAdata5626[[#This Row],[knownName]]="",_xlfn.CONCAT(FIFAdata5626[[#This Row],[firstName]]," ",FIFAdata5626[[#This Row],[lastName]]),FIFAdata5626[[#This Row],[knownName]])</f>
        <v>Jefferson Lerma</v>
      </c>
      <c r="F233">
        <v>10</v>
      </c>
      <c r="G233" t="s">
        <v>18</v>
      </c>
      <c r="H233">
        <v>4.9000000000000004</v>
      </c>
      <c r="I233" t="s">
        <v>1582</v>
      </c>
      <c r="K233">
        <v>0.2</v>
      </c>
      <c r="L233">
        <v>0.2</v>
      </c>
      <c r="M233">
        <v>0</v>
      </c>
      <c r="N233">
        <v>0</v>
      </c>
      <c r="O233">
        <v>0</v>
      </c>
      <c r="P233">
        <v>0</v>
      </c>
      <c r="R233">
        <v>24</v>
      </c>
      <c r="S233" t="b">
        <v>0</v>
      </c>
    </row>
    <row r="234" spans="1:19" hidden="1" x14ac:dyDescent="0.25">
      <c r="A234">
        <v>266</v>
      </c>
      <c r="B234" t="s">
        <v>1977</v>
      </c>
      <c r="C234" t="s">
        <v>1978</v>
      </c>
      <c r="E234" t="str">
        <f>IF(FIFAdata5626[[#This Row],[knownName]]="",_xlfn.CONCAT(FIFAdata5626[[#This Row],[firstName]]," ",FIFAdata5626[[#This Row],[lastName]]),FIFAdata5626[[#This Row],[knownName]])</f>
        <v>Gustavo Puerta</v>
      </c>
      <c r="F234">
        <v>10</v>
      </c>
      <c r="G234" t="s">
        <v>18</v>
      </c>
      <c r="H234">
        <v>5.3</v>
      </c>
      <c r="I234" t="s">
        <v>1582</v>
      </c>
      <c r="K234">
        <v>0</v>
      </c>
      <c r="L234">
        <v>0</v>
      </c>
      <c r="M234">
        <v>0</v>
      </c>
      <c r="N234">
        <v>0</v>
      </c>
      <c r="O234">
        <v>0</v>
      </c>
      <c r="P234">
        <v>0</v>
      </c>
      <c r="R234">
        <v>24</v>
      </c>
      <c r="S234" t="b">
        <v>0</v>
      </c>
    </row>
    <row r="235" spans="1:19" hidden="1" x14ac:dyDescent="0.25">
      <c r="A235">
        <v>267</v>
      </c>
      <c r="B235" t="s">
        <v>1979</v>
      </c>
      <c r="C235" t="s">
        <v>1980</v>
      </c>
      <c r="E235" t="str">
        <f>IF(FIFAdata5626[[#This Row],[knownName]]="",_xlfn.CONCAT(FIFAdata5626[[#This Row],[firstName]]," ",FIFAdata5626[[#This Row],[lastName]]),FIFAdata5626[[#This Row],[knownName]])</f>
        <v>Juan Fernando Quintero</v>
      </c>
      <c r="F235">
        <v>10</v>
      </c>
      <c r="G235" t="s">
        <v>18</v>
      </c>
      <c r="H235">
        <v>5.6</v>
      </c>
      <c r="I235" t="s">
        <v>1582</v>
      </c>
      <c r="K235">
        <v>0.1</v>
      </c>
      <c r="L235">
        <v>0.1</v>
      </c>
      <c r="M235">
        <v>0</v>
      </c>
      <c r="N235">
        <v>0</v>
      </c>
      <c r="O235">
        <v>0</v>
      </c>
      <c r="P235">
        <v>0</v>
      </c>
      <c r="R235">
        <v>24</v>
      </c>
      <c r="S235" t="b">
        <v>0</v>
      </c>
    </row>
    <row r="236" spans="1:19" hidden="1" x14ac:dyDescent="0.25">
      <c r="A236">
        <v>268</v>
      </c>
      <c r="B236" t="s">
        <v>1981</v>
      </c>
      <c r="C236" t="s">
        <v>1982</v>
      </c>
      <c r="E236" t="str">
        <f>IF(FIFAdata5626[[#This Row],[knownName]]="",_xlfn.CONCAT(FIFAdata5626[[#This Row],[firstName]]," ",FIFAdata5626[[#This Row],[lastName]]),FIFAdata5626[[#This Row],[knownName]])</f>
        <v>Jaminton Campaz</v>
      </c>
      <c r="F236">
        <v>10</v>
      </c>
      <c r="G236" t="s">
        <v>18</v>
      </c>
      <c r="H236">
        <v>5.5</v>
      </c>
      <c r="I236" t="s">
        <v>1582</v>
      </c>
      <c r="K236">
        <v>0</v>
      </c>
      <c r="L236">
        <v>0</v>
      </c>
      <c r="M236">
        <v>0</v>
      </c>
      <c r="N236">
        <v>0</v>
      </c>
      <c r="O236">
        <v>0</v>
      </c>
      <c r="P236">
        <v>0</v>
      </c>
      <c r="R236">
        <v>24</v>
      </c>
      <c r="S236" t="b">
        <v>0</v>
      </c>
    </row>
    <row r="237" spans="1:19" hidden="1" x14ac:dyDescent="0.25">
      <c r="A237">
        <v>269</v>
      </c>
      <c r="B237" t="s">
        <v>1964</v>
      </c>
      <c r="C237" t="s">
        <v>1969</v>
      </c>
      <c r="E237" t="str">
        <f>IF(FIFAdata5626[[#This Row],[knownName]]="",_xlfn.CONCAT(FIFAdata5626[[#This Row],[firstName]]," ",FIFAdata5626[[#This Row],[lastName]]),FIFAdata5626[[#This Row],[knownName]])</f>
        <v>Jhon Arias</v>
      </c>
      <c r="F237">
        <v>10</v>
      </c>
      <c r="G237" t="s">
        <v>18</v>
      </c>
      <c r="H237">
        <v>6.3</v>
      </c>
      <c r="I237" t="s">
        <v>1582</v>
      </c>
      <c r="K237">
        <v>0.2</v>
      </c>
      <c r="L237">
        <v>0.2</v>
      </c>
      <c r="M237">
        <v>0</v>
      </c>
      <c r="N237">
        <v>0</v>
      </c>
      <c r="O237">
        <v>0</v>
      </c>
      <c r="P237">
        <v>0</v>
      </c>
      <c r="R237">
        <v>24</v>
      </c>
      <c r="S237" t="b">
        <v>0</v>
      </c>
    </row>
    <row r="238" spans="1:19" hidden="1" x14ac:dyDescent="0.25">
      <c r="A238">
        <v>270</v>
      </c>
      <c r="B238" t="s">
        <v>1983</v>
      </c>
      <c r="C238" t="s">
        <v>4081</v>
      </c>
      <c r="E238" t="str">
        <f>IF(FIFAdata5626[[#This Row],[knownName]]="",_xlfn.CONCAT(FIFAdata5626[[#This Row],[firstName]]," ",FIFAdata5626[[#This Row],[lastName]]),FIFAdata5626[[#This Row],[knownName]])</f>
        <v>James Rodríguez</v>
      </c>
      <c r="F238">
        <v>10</v>
      </c>
      <c r="G238" t="s">
        <v>18</v>
      </c>
      <c r="H238">
        <v>6.5</v>
      </c>
      <c r="I238" t="s">
        <v>1582</v>
      </c>
      <c r="K238">
        <v>4.3</v>
      </c>
      <c r="L238">
        <v>4.3</v>
      </c>
      <c r="M238">
        <v>0</v>
      </c>
      <c r="N238">
        <v>0</v>
      </c>
      <c r="O238">
        <v>0</v>
      </c>
      <c r="P238">
        <v>0</v>
      </c>
      <c r="R238">
        <v>24</v>
      </c>
      <c r="S238" t="b">
        <v>0</v>
      </c>
    </row>
    <row r="239" spans="1:19" hidden="1" x14ac:dyDescent="0.25">
      <c r="A239">
        <v>271</v>
      </c>
      <c r="B239" t="s">
        <v>1984</v>
      </c>
      <c r="C239" t="s">
        <v>1985</v>
      </c>
      <c r="E239" t="str">
        <f>IF(FIFAdata5626[[#This Row],[knownName]]="",_xlfn.CONCAT(FIFAdata5626[[#This Row],[firstName]]," ",FIFAdata5626[[#This Row],[lastName]]),FIFAdata5626[[#This Row],[knownName]])</f>
        <v>Jorge Carrascal</v>
      </c>
      <c r="F239">
        <v>10</v>
      </c>
      <c r="G239" t="s">
        <v>18</v>
      </c>
      <c r="H239">
        <v>6.1</v>
      </c>
      <c r="I239" t="s">
        <v>1582</v>
      </c>
      <c r="K239">
        <v>0.1</v>
      </c>
      <c r="L239">
        <v>0.1</v>
      </c>
      <c r="M239">
        <v>0</v>
      </c>
      <c r="N239">
        <v>0</v>
      </c>
      <c r="O239">
        <v>0</v>
      </c>
      <c r="P239">
        <v>0</v>
      </c>
      <c r="R239">
        <v>24</v>
      </c>
      <c r="S239" t="b">
        <v>0</v>
      </c>
    </row>
    <row r="240" spans="1:19" hidden="1" x14ac:dyDescent="0.25">
      <c r="A240">
        <v>272</v>
      </c>
      <c r="B240" t="s">
        <v>1986</v>
      </c>
      <c r="C240" t="s">
        <v>1987</v>
      </c>
      <c r="E240" t="str">
        <f>IF(FIFAdata5626[[#This Row],[knownName]]="",_xlfn.CONCAT(FIFAdata5626[[#This Row],[firstName]]," ",FIFAdata5626[[#This Row],[lastName]]),FIFAdata5626[[#This Row],[knownName]])</f>
        <v>Aaron Wan-Bissaka</v>
      </c>
      <c r="F240">
        <v>11</v>
      </c>
      <c r="G240" t="s">
        <v>6</v>
      </c>
      <c r="H240">
        <v>4.3</v>
      </c>
      <c r="I240" t="s">
        <v>1582</v>
      </c>
      <c r="K240">
        <v>0.7</v>
      </c>
      <c r="L240">
        <v>0.7</v>
      </c>
      <c r="M240">
        <v>0</v>
      </c>
      <c r="N240">
        <v>0</v>
      </c>
      <c r="O240">
        <v>0</v>
      </c>
      <c r="P240">
        <v>0</v>
      </c>
      <c r="R240">
        <v>21</v>
      </c>
      <c r="S240" t="b">
        <v>0</v>
      </c>
    </row>
    <row r="241" spans="1:19" hidden="1" x14ac:dyDescent="0.25">
      <c r="A241">
        <v>273</v>
      </c>
      <c r="B241" t="s">
        <v>1766</v>
      </c>
      <c r="C241" t="s">
        <v>1988</v>
      </c>
      <c r="E241" t="str">
        <f>IF(FIFAdata5626[[#This Row],[knownName]]="",_xlfn.CONCAT(FIFAdata5626[[#This Row],[firstName]]," ",FIFAdata5626[[#This Row],[lastName]]),FIFAdata5626[[#This Row],[knownName]])</f>
        <v>Arthur Masuaku</v>
      </c>
      <c r="F241">
        <v>11</v>
      </c>
      <c r="G241" t="s">
        <v>6</v>
      </c>
      <c r="H241">
        <v>4.2</v>
      </c>
      <c r="I241" t="s">
        <v>1582</v>
      </c>
      <c r="K241">
        <v>0</v>
      </c>
      <c r="L241">
        <v>0</v>
      </c>
      <c r="M241">
        <v>0</v>
      </c>
      <c r="N241">
        <v>0</v>
      </c>
      <c r="O241">
        <v>0</v>
      </c>
      <c r="P241">
        <v>0</v>
      </c>
      <c r="R241">
        <v>21</v>
      </c>
      <c r="S241" t="b">
        <v>0</v>
      </c>
    </row>
    <row r="242" spans="1:19" hidden="1" x14ac:dyDescent="0.25">
      <c r="A242">
        <v>274</v>
      </c>
      <c r="B242" t="s">
        <v>1989</v>
      </c>
      <c r="C242" t="s">
        <v>1990</v>
      </c>
      <c r="E242" t="str">
        <f>IF(FIFAdata5626[[#This Row],[knownName]]="",_xlfn.CONCAT(FIFAdata5626[[#This Row],[firstName]]," ",FIFAdata5626[[#This Row],[lastName]]),FIFAdata5626[[#This Row],[knownName]])</f>
        <v>Chancel Mbemba</v>
      </c>
      <c r="F242">
        <v>11</v>
      </c>
      <c r="G242" t="s">
        <v>6</v>
      </c>
      <c r="H242">
        <v>4.2</v>
      </c>
      <c r="I242" t="s">
        <v>1582</v>
      </c>
      <c r="K242">
        <v>0.1</v>
      </c>
      <c r="L242">
        <v>0.1</v>
      </c>
      <c r="M242">
        <v>0</v>
      </c>
      <c r="N242">
        <v>0</v>
      </c>
      <c r="O242">
        <v>0</v>
      </c>
      <c r="P242">
        <v>0</v>
      </c>
      <c r="R242">
        <v>21</v>
      </c>
      <c r="S242" t="b">
        <v>0</v>
      </c>
    </row>
    <row r="243" spans="1:19" hidden="1" x14ac:dyDescent="0.25">
      <c r="A243">
        <v>275</v>
      </c>
      <c r="B243" t="s">
        <v>1772</v>
      </c>
      <c r="C243" t="s">
        <v>1991</v>
      </c>
      <c r="E243" t="str">
        <f>IF(FIFAdata5626[[#This Row],[knownName]]="",_xlfn.CONCAT(FIFAdata5626[[#This Row],[firstName]]," ",FIFAdata5626[[#This Row],[lastName]]),FIFAdata5626[[#This Row],[knownName]])</f>
        <v>Axel Tuanzebe</v>
      </c>
      <c r="F243">
        <v>11</v>
      </c>
      <c r="G243" t="s">
        <v>6</v>
      </c>
      <c r="H243">
        <v>4</v>
      </c>
      <c r="I243" t="s">
        <v>1582</v>
      </c>
      <c r="K243">
        <v>0.5</v>
      </c>
      <c r="L243">
        <v>0.5</v>
      </c>
      <c r="M243">
        <v>0</v>
      </c>
      <c r="N243">
        <v>0</v>
      </c>
      <c r="O243">
        <v>0</v>
      </c>
      <c r="P243">
        <v>0</v>
      </c>
      <c r="R243">
        <v>21</v>
      </c>
      <c r="S243" t="b">
        <v>0</v>
      </c>
    </row>
    <row r="244" spans="1:19" hidden="1" x14ac:dyDescent="0.25">
      <c r="A244">
        <v>276</v>
      </c>
      <c r="B244" t="s">
        <v>1992</v>
      </c>
      <c r="C244" t="s">
        <v>1993</v>
      </c>
      <c r="E244" t="str">
        <f>IF(FIFAdata5626[[#This Row],[knownName]]="",_xlfn.CONCAT(FIFAdata5626[[#This Row],[firstName]]," ",FIFAdata5626[[#This Row],[lastName]]),FIFAdata5626[[#This Row],[knownName]])</f>
        <v>Joris Kayembe</v>
      </c>
      <c r="F244">
        <v>11</v>
      </c>
      <c r="G244" t="s">
        <v>6</v>
      </c>
      <c r="H244">
        <v>3.9</v>
      </c>
      <c r="I244" t="s">
        <v>1582</v>
      </c>
      <c r="K244">
        <v>0</v>
      </c>
      <c r="L244">
        <v>0</v>
      </c>
      <c r="M244">
        <v>0</v>
      </c>
      <c r="N244">
        <v>0</v>
      </c>
      <c r="O244">
        <v>0</v>
      </c>
      <c r="P244">
        <v>0</v>
      </c>
      <c r="R244">
        <v>21</v>
      </c>
      <c r="S244" t="b">
        <v>0</v>
      </c>
    </row>
    <row r="245" spans="1:19" hidden="1" x14ac:dyDescent="0.25">
      <c r="A245">
        <v>277</v>
      </c>
      <c r="B245" t="s">
        <v>1994</v>
      </c>
      <c r="C245" t="s">
        <v>1995</v>
      </c>
      <c r="E245" t="str">
        <f>IF(FIFAdata5626[[#This Row],[knownName]]="",_xlfn.CONCAT(FIFAdata5626[[#This Row],[firstName]]," ",FIFAdata5626[[#This Row],[lastName]]),FIFAdata5626[[#This Row],[knownName]])</f>
        <v>Dylan Batubinsika</v>
      </c>
      <c r="F245">
        <v>11</v>
      </c>
      <c r="G245" t="s">
        <v>6</v>
      </c>
      <c r="H245">
        <v>3.8</v>
      </c>
      <c r="I245" t="s">
        <v>1582</v>
      </c>
      <c r="K245">
        <v>0</v>
      </c>
      <c r="L245">
        <v>0</v>
      </c>
      <c r="M245">
        <v>0</v>
      </c>
      <c r="N245">
        <v>0</v>
      </c>
      <c r="O245">
        <v>0</v>
      </c>
      <c r="P245">
        <v>0</v>
      </c>
      <c r="R245">
        <v>21</v>
      </c>
      <c r="S245" t="b">
        <v>0</v>
      </c>
    </row>
    <row r="246" spans="1:19" hidden="1" x14ac:dyDescent="0.25">
      <c r="A246">
        <v>278</v>
      </c>
      <c r="B246" t="s">
        <v>1996</v>
      </c>
      <c r="C246" t="s">
        <v>1997</v>
      </c>
      <c r="E246" t="str">
        <f>IF(FIFAdata5626[[#This Row],[knownName]]="",_xlfn.CONCAT(FIFAdata5626[[#This Row],[firstName]]," ",FIFAdata5626[[#This Row],[lastName]]),FIFAdata5626[[#This Row],[knownName]])</f>
        <v>Steve Kapuadi</v>
      </c>
      <c r="F246">
        <v>11</v>
      </c>
      <c r="G246" t="s">
        <v>6</v>
      </c>
      <c r="H246">
        <v>3.7</v>
      </c>
      <c r="I246" t="s">
        <v>1582</v>
      </c>
      <c r="K246">
        <v>0</v>
      </c>
      <c r="L246">
        <v>0</v>
      </c>
      <c r="M246">
        <v>0</v>
      </c>
      <c r="N246">
        <v>0</v>
      </c>
      <c r="O246">
        <v>0</v>
      </c>
      <c r="P246">
        <v>0</v>
      </c>
      <c r="R246">
        <v>21</v>
      </c>
      <c r="S246" t="b">
        <v>0</v>
      </c>
    </row>
    <row r="247" spans="1:19" hidden="1" x14ac:dyDescent="0.25">
      <c r="A247">
        <v>281</v>
      </c>
      <c r="B247" t="s">
        <v>1998</v>
      </c>
      <c r="C247" t="s">
        <v>1999</v>
      </c>
      <c r="E247" t="str">
        <f>IF(FIFAdata5626[[#This Row],[knownName]]="",_xlfn.CONCAT(FIFAdata5626[[#This Row],[firstName]]," ",FIFAdata5626[[#This Row],[lastName]]),FIFAdata5626[[#This Row],[knownName]])</f>
        <v>Yoane Wissa</v>
      </c>
      <c r="F247">
        <v>11</v>
      </c>
      <c r="G247" t="s">
        <v>15</v>
      </c>
      <c r="H247">
        <v>6.2</v>
      </c>
      <c r="I247" t="s">
        <v>1582</v>
      </c>
      <c r="K247">
        <v>0.2</v>
      </c>
      <c r="L247">
        <v>0.2</v>
      </c>
      <c r="M247">
        <v>0</v>
      </c>
      <c r="N247">
        <v>0</v>
      </c>
      <c r="O247">
        <v>0</v>
      </c>
      <c r="P247">
        <v>0</v>
      </c>
      <c r="R247">
        <v>21</v>
      </c>
      <c r="S247" t="b">
        <v>0</v>
      </c>
    </row>
    <row r="248" spans="1:19" hidden="1" x14ac:dyDescent="0.25">
      <c r="A248">
        <v>282</v>
      </c>
      <c r="B248" t="s">
        <v>2000</v>
      </c>
      <c r="C248" t="s">
        <v>2001</v>
      </c>
      <c r="E248" t="str">
        <f>IF(FIFAdata5626[[#This Row],[knownName]]="",_xlfn.CONCAT(FIFAdata5626[[#This Row],[firstName]]," ",FIFAdata5626[[#This Row],[lastName]]),FIFAdata5626[[#This Row],[knownName]])</f>
        <v>Simon Banza</v>
      </c>
      <c r="F248">
        <v>11</v>
      </c>
      <c r="G248" t="s">
        <v>15</v>
      </c>
      <c r="H248">
        <v>5.6</v>
      </c>
      <c r="I248" t="s">
        <v>1582</v>
      </c>
      <c r="K248">
        <v>0</v>
      </c>
      <c r="L248">
        <v>0</v>
      </c>
      <c r="M248">
        <v>0</v>
      </c>
      <c r="N248">
        <v>0</v>
      </c>
      <c r="O248">
        <v>0</v>
      </c>
      <c r="P248">
        <v>0</v>
      </c>
      <c r="R248">
        <v>21</v>
      </c>
      <c r="S248" t="b">
        <v>0</v>
      </c>
    </row>
    <row r="249" spans="1:19" hidden="1" x14ac:dyDescent="0.25">
      <c r="A249">
        <v>283</v>
      </c>
      <c r="B249" t="s">
        <v>3953</v>
      </c>
      <c r="C249" t="s">
        <v>2002</v>
      </c>
      <c r="E249" t="str">
        <f>IF(FIFAdata5626[[#This Row],[knownName]]="",_xlfn.CONCAT(FIFAdata5626[[#This Row],[firstName]]," ",FIFAdata5626[[#This Row],[lastName]]),FIFAdata5626[[#This Row],[knownName]])</f>
        <v>Cédric Bakambu</v>
      </c>
      <c r="F249">
        <v>11</v>
      </c>
      <c r="G249" t="s">
        <v>15</v>
      </c>
      <c r="H249">
        <v>6.5</v>
      </c>
      <c r="I249" t="s">
        <v>1582</v>
      </c>
      <c r="K249">
        <v>0.1</v>
      </c>
      <c r="L249">
        <v>0.1</v>
      </c>
      <c r="M249">
        <v>0</v>
      </c>
      <c r="N249">
        <v>0</v>
      </c>
      <c r="O249">
        <v>0</v>
      </c>
      <c r="P249">
        <v>0</v>
      </c>
      <c r="R249">
        <v>21</v>
      </c>
      <c r="S249" t="b">
        <v>0</v>
      </c>
    </row>
    <row r="250" spans="1:19" hidden="1" x14ac:dyDescent="0.25">
      <c r="A250">
        <v>284</v>
      </c>
      <c r="B250" t="s">
        <v>2003</v>
      </c>
      <c r="C250" t="s">
        <v>2004</v>
      </c>
      <c r="E250" t="str">
        <f>IF(FIFAdata5626[[#This Row],[knownName]]="",_xlfn.CONCAT(FIFAdata5626[[#This Row],[firstName]]," ",FIFAdata5626[[#This Row],[lastName]]),FIFAdata5626[[#This Row],[knownName]])</f>
        <v>Meschack Elia</v>
      </c>
      <c r="F250">
        <v>11</v>
      </c>
      <c r="G250" t="s">
        <v>15</v>
      </c>
      <c r="H250">
        <v>4.9000000000000004</v>
      </c>
      <c r="I250" t="s">
        <v>1582</v>
      </c>
      <c r="K250">
        <v>0.1</v>
      </c>
      <c r="L250">
        <v>0.1</v>
      </c>
      <c r="M250">
        <v>0</v>
      </c>
      <c r="N250">
        <v>0</v>
      </c>
      <c r="O250">
        <v>0</v>
      </c>
      <c r="P250">
        <v>0</v>
      </c>
      <c r="R250">
        <v>21</v>
      </c>
      <c r="S250" t="b">
        <v>0</v>
      </c>
    </row>
    <row r="251" spans="1:19" hidden="1" x14ac:dyDescent="0.25">
      <c r="A251">
        <v>285</v>
      </c>
      <c r="B251" t="s">
        <v>2005</v>
      </c>
      <c r="C251" t="s">
        <v>2006</v>
      </c>
      <c r="E251" t="str">
        <f>IF(FIFAdata5626[[#This Row],[knownName]]="",_xlfn.CONCAT(FIFAdata5626[[#This Row],[firstName]]," ",FIFAdata5626[[#This Row],[lastName]]),FIFAdata5626[[#This Row],[knownName]])</f>
        <v>Fiston Mayele</v>
      </c>
      <c r="F251">
        <v>11</v>
      </c>
      <c r="G251" t="s">
        <v>15</v>
      </c>
      <c r="H251">
        <v>4.9000000000000004</v>
      </c>
      <c r="I251" t="s">
        <v>1582</v>
      </c>
      <c r="K251">
        <v>0.1</v>
      </c>
      <c r="L251">
        <v>0.1</v>
      </c>
      <c r="M251">
        <v>0</v>
      </c>
      <c r="N251">
        <v>0</v>
      </c>
      <c r="O251">
        <v>0</v>
      </c>
      <c r="P251">
        <v>0</v>
      </c>
      <c r="R251">
        <v>21</v>
      </c>
      <c r="S251" t="b">
        <v>0</v>
      </c>
    </row>
    <row r="252" spans="1:19" hidden="1" x14ac:dyDescent="0.25">
      <c r="A252">
        <v>287</v>
      </c>
      <c r="B252" t="s">
        <v>4181</v>
      </c>
      <c r="C252" t="s">
        <v>2007</v>
      </c>
      <c r="E252" t="str">
        <f>IF(FIFAdata5626[[#This Row],[knownName]]="",_xlfn.CONCAT(FIFAdata5626[[#This Row],[firstName]]," ",FIFAdata5626[[#This Row],[lastName]]),FIFAdata5626[[#This Row],[knownName]])</f>
        <v>Nathanaël Mbuku</v>
      </c>
      <c r="F252">
        <v>11</v>
      </c>
      <c r="G252" t="s">
        <v>15</v>
      </c>
      <c r="H252">
        <v>4.5</v>
      </c>
      <c r="I252" t="s">
        <v>1582</v>
      </c>
      <c r="K252">
        <v>0</v>
      </c>
      <c r="L252">
        <v>0</v>
      </c>
      <c r="M252">
        <v>0</v>
      </c>
      <c r="N252">
        <v>0</v>
      </c>
      <c r="O252">
        <v>0</v>
      </c>
      <c r="P252">
        <v>0</v>
      </c>
      <c r="R252">
        <v>21</v>
      </c>
      <c r="S252" t="b">
        <v>0</v>
      </c>
    </row>
    <row r="253" spans="1:19" hidden="1" x14ac:dyDescent="0.25">
      <c r="A253">
        <v>288</v>
      </c>
      <c r="B253" t="s">
        <v>2008</v>
      </c>
      <c r="C253" t="s">
        <v>2009</v>
      </c>
      <c r="E253" t="str">
        <f>IF(FIFAdata5626[[#This Row],[knownName]]="",_xlfn.CONCAT(FIFAdata5626[[#This Row],[firstName]]," ",FIFAdata5626[[#This Row],[lastName]]),FIFAdata5626[[#This Row],[knownName]])</f>
        <v>Brian Cipenga</v>
      </c>
      <c r="F253">
        <v>11</v>
      </c>
      <c r="G253" t="s">
        <v>15</v>
      </c>
      <c r="H253">
        <v>4.2</v>
      </c>
      <c r="I253" t="s">
        <v>1582</v>
      </c>
      <c r="K253">
        <v>0</v>
      </c>
      <c r="L253">
        <v>0</v>
      </c>
      <c r="M253">
        <v>0</v>
      </c>
      <c r="N253">
        <v>0</v>
      </c>
      <c r="O253">
        <v>0</v>
      </c>
      <c r="P253">
        <v>0</v>
      </c>
      <c r="R253">
        <v>21</v>
      </c>
      <c r="S253" t="b">
        <v>0</v>
      </c>
    </row>
    <row r="254" spans="1:19" hidden="1" x14ac:dyDescent="0.25">
      <c r="A254">
        <v>289</v>
      </c>
      <c r="B254" t="s">
        <v>1640</v>
      </c>
      <c r="C254" t="s">
        <v>2010</v>
      </c>
      <c r="E254" t="str">
        <f>IF(FIFAdata5626[[#This Row],[knownName]]="",_xlfn.CONCAT(FIFAdata5626[[#This Row],[firstName]]," ",FIFAdata5626[[#This Row],[lastName]]),FIFAdata5626[[#This Row],[knownName]])</f>
        <v>Lionel Mpasi</v>
      </c>
      <c r="F254">
        <v>11</v>
      </c>
      <c r="G254" t="s">
        <v>25</v>
      </c>
      <c r="H254">
        <v>4</v>
      </c>
      <c r="I254" t="s">
        <v>1582</v>
      </c>
      <c r="K254">
        <v>0.2</v>
      </c>
      <c r="L254">
        <v>0.2</v>
      </c>
      <c r="M254">
        <v>0</v>
      </c>
      <c r="N254">
        <v>0</v>
      </c>
      <c r="O254">
        <v>0</v>
      </c>
      <c r="P254">
        <v>0</v>
      </c>
      <c r="R254">
        <v>21</v>
      </c>
      <c r="S254" t="b">
        <v>0</v>
      </c>
    </row>
    <row r="255" spans="1:19" hidden="1" x14ac:dyDescent="0.25">
      <c r="A255">
        <v>290</v>
      </c>
      <c r="B255" t="s">
        <v>2011</v>
      </c>
      <c r="C255" t="s">
        <v>2012</v>
      </c>
      <c r="E255" t="str">
        <f>IF(FIFAdata5626[[#This Row],[knownName]]="",_xlfn.CONCAT(FIFAdata5626[[#This Row],[firstName]]," ",FIFAdata5626[[#This Row],[lastName]]),FIFAdata5626[[#This Row],[knownName]])</f>
        <v>Matthieu Epolo</v>
      </c>
      <c r="F255">
        <v>11</v>
      </c>
      <c r="G255" t="s">
        <v>25</v>
      </c>
      <c r="H255">
        <v>3.7</v>
      </c>
      <c r="I255" t="s">
        <v>1582</v>
      </c>
      <c r="K255">
        <v>0.1</v>
      </c>
      <c r="L255">
        <v>0.1</v>
      </c>
      <c r="M255">
        <v>0</v>
      </c>
      <c r="N255">
        <v>0</v>
      </c>
      <c r="O255">
        <v>0</v>
      </c>
      <c r="P255">
        <v>0</v>
      </c>
      <c r="R255">
        <v>21</v>
      </c>
      <c r="S255" t="b">
        <v>0</v>
      </c>
    </row>
    <row r="256" spans="1:19" hidden="1" x14ac:dyDescent="0.25">
      <c r="A256">
        <v>291</v>
      </c>
      <c r="B256" t="s">
        <v>1764</v>
      </c>
      <c r="C256" t="s">
        <v>2013</v>
      </c>
      <c r="E256" t="str">
        <f>IF(FIFAdata5626[[#This Row],[knownName]]="",_xlfn.CONCAT(FIFAdata5626[[#This Row],[firstName]]," ",FIFAdata5626[[#This Row],[lastName]]),FIFAdata5626[[#This Row],[knownName]])</f>
        <v>Timothy Fayulu</v>
      </c>
      <c r="F256">
        <v>11</v>
      </c>
      <c r="G256" t="s">
        <v>25</v>
      </c>
      <c r="H256">
        <v>3.6</v>
      </c>
      <c r="I256" t="s">
        <v>1582</v>
      </c>
      <c r="K256">
        <v>0</v>
      </c>
      <c r="L256">
        <v>0</v>
      </c>
      <c r="M256">
        <v>0</v>
      </c>
      <c r="N256">
        <v>0</v>
      </c>
      <c r="O256">
        <v>0</v>
      </c>
      <c r="P256">
        <v>0</v>
      </c>
      <c r="R256">
        <v>21</v>
      </c>
      <c r="S256" t="b">
        <v>0</v>
      </c>
    </row>
    <row r="257" spans="1:19" hidden="1" x14ac:dyDescent="0.25">
      <c r="A257">
        <v>292</v>
      </c>
      <c r="B257" t="s">
        <v>2014</v>
      </c>
      <c r="C257" t="s">
        <v>2015</v>
      </c>
      <c r="E257" t="str">
        <f>IF(FIFAdata5626[[#This Row],[knownName]]="",_xlfn.CONCAT(FIFAdata5626[[#This Row],[firstName]]," ",FIFAdata5626[[#This Row],[lastName]]),FIFAdata5626[[#This Row],[knownName]])</f>
        <v>Ngal'ayel Mukau</v>
      </c>
      <c r="F257">
        <v>11</v>
      </c>
      <c r="G257" t="s">
        <v>18</v>
      </c>
      <c r="H257">
        <v>4.9000000000000004</v>
      </c>
      <c r="I257" t="s">
        <v>1582</v>
      </c>
      <c r="K257">
        <v>0</v>
      </c>
      <c r="L257">
        <v>0</v>
      </c>
      <c r="M257">
        <v>0</v>
      </c>
      <c r="N257">
        <v>0</v>
      </c>
      <c r="O257">
        <v>0</v>
      </c>
      <c r="P257">
        <v>0</v>
      </c>
      <c r="R257">
        <v>21</v>
      </c>
      <c r="S257" t="b">
        <v>0</v>
      </c>
    </row>
    <row r="258" spans="1:19" hidden="1" x14ac:dyDescent="0.25">
      <c r="A258">
        <v>293</v>
      </c>
      <c r="B258" t="s">
        <v>2016</v>
      </c>
      <c r="C258" t="s">
        <v>2017</v>
      </c>
      <c r="E258" t="str">
        <f>IF(FIFAdata5626[[#This Row],[knownName]]="",_xlfn.CONCAT(FIFAdata5626[[#This Row],[firstName]]," ",FIFAdata5626[[#This Row],[lastName]]),FIFAdata5626[[#This Row],[knownName]])</f>
        <v>Samuel Moutoussamy</v>
      </c>
      <c r="F258">
        <v>11</v>
      </c>
      <c r="G258" t="s">
        <v>18</v>
      </c>
      <c r="H258">
        <v>5.0999999999999996</v>
      </c>
      <c r="I258" t="s">
        <v>1582</v>
      </c>
      <c r="K258">
        <v>0</v>
      </c>
      <c r="L258">
        <v>0</v>
      </c>
      <c r="M258">
        <v>0</v>
      </c>
      <c r="N258">
        <v>0</v>
      </c>
      <c r="O258">
        <v>0</v>
      </c>
      <c r="P258">
        <v>0</v>
      </c>
      <c r="R258">
        <v>21</v>
      </c>
      <c r="S258" t="b">
        <v>0</v>
      </c>
    </row>
    <row r="259" spans="1:19" hidden="1" x14ac:dyDescent="0.25">
      <c r="A259">
        <v>294</v>
      </c>
      <c r="B259" t="s">
        <v>2018</v>
      </c>
      <c r="C259" t="s">
        <v>2019</v>
      </c>
      <c r="E259" t="str">
        <f>IF(FIFAdata5626[[#This Row],[knownName]]="",_xlfn.CONCAT(FIFAdata5626[[#This Row],[firstName]]," ",FIFAdata5626[[#This Row],[lastName]]),FIFAdata5626[[#This Row],[knownName]])</f>
        <v>Noah Sadiki</v>
      </c>
      <c r="F259">
        <v>11</v>
      </c>
      <c r="G259" t="s">
        <v>18</v>
      </c>
      <c r="H259">
        <v>5.3</v>
      </c>
      <c r="I259" t="s">
        <v>1582</v>
      </c>
      <c r="K259">
        <v>0.1</v>
      </c>
      <c r="L259">
        <v>0.1</v>
      </c>
      <c r="M259">
        <v>0</v>
      </c>
      <c r="N259">
        <v>0</v>
      </c>
      <c r="O259">
        <v>0</v>
      </c>
      <c r="P259">
        <v>0</v>
      </c>
      <c r="R259">
        <v>21</v>
      </c>
      <c r="S259" t="b">
        <v>0</v>
      </c>
    </row>
    <row r="260" spans="1:19" hidden="1" x14ac:dyDescent="0.25">
      <c r="A260">
        <v>295</v>
      </c>
      <c r="B260" t="s">
        <v>1787</v>
      </c>
      <c r="C260" t="s">
        <v>2020</v>
      </c>
      <c r="E260" t="str">
        <f>IF(FIFAdata5626[[#This Row],[knownName]]="",_xlfn.CONCAT(FIFAdata5626[[#This Row],[firstName]]," ",FIFAdata5626[[#This Row],[lastName]]),FIFAdata5626[[#This Row],[knownName]])</f>
        <v>Charles Pickel</v>
      </c>
      <c r="F260">
        <v>11</v>
      </c>
      <c r="G260" t="s">
        <v>18</v>
      </c>
      <c r="H260">
        <v>5.3</v>
      </c>
      <c r="I260" t="s">
        <v>1582</v>
      </c>
      <c r="K260">
        <v>0</v>
      </c>
      <c r="L260">
        <v>0</v>
      </c>
      <c r="M260">
        <v>0</v>
      </c>
      <c r="N260">
        <v>0</v>
      </c>
      <c r="O260">
        <v>0</v>
      </c>
      <c r="P260">
        <v>0</v>
      </c>
      <c r="R260">
        <v>21</v>
      </c>
      <c r="S260" t="b">
        <v>0</v>
      </c>
    </row>
    <row r="261" spans="1:19" hidden="1" x14ac:dyDescent="0.25">
      <c r="A261">
        <v>296</v>
      </c>
      <c r="B261" t="s">
        <v>2021</v>
      </c>
      <c r="C261" t="s">
        <v>1993</v>
      </c>
      <c r="E261" t="str">
        <f>IF(FIFAdata5626[[#This Row],[knownName]]="",_xlfn.CONCAT(FIFAdata5626[[#This Row],[firstName]]," ",FIFAdata5626[[#This Row],[lastName]]),FIFAdata5626[[#This Row],[knownName]])</f>
        <v>Edo Kayembe</v>
      </c>
      <c r="F261">
        <v>11</v>
      </c>
      <c r="G261" t="s">
        <v>18</v>
      </c>
      <c r="H261">
        <v>5.6</v>
      </c>
      <c r="I261" t="s">
        <v>1582</v>
      </c>
      <c r="K261">
        <v>0</v>
      </c>
      <c r="L261">
        <v>0</v>
      </c>
      <c r="M261">
        <v>0</v>
      </c>
      <c r="N261">
        <v>0</v>
      </c>
      <c r="O261">
        <v>0</v>
      </c>
      <c r="P261">
        <v>0</v>
      </c>
      <c r="R261">
        <v>21</v>
      </c>
      <c r="S261" t="b">
        <v>0</v>
      </c>
    </row>
    <row r="262" spans="1:19" hidden="1" x14ac:dyDescent="0.25">
      <c r="A262">
        <v>297</v>
      </c>
      <c r="B262" t="s">
        <v>3954</v>
      </c>
      <c r="C262" t="s">
        <v>2022</v>
      </c>
      <c r="E262" t="str">
        <f>IF(FIFAdata5626[[#This Row],[knownName]]="",_xlfn.CONCAT(FIFAdata5626[[#This Row],[firstName]]," ",FIFAdata5626[[#This Row],[lastName]]),FIFAdata5626[[#This Row],[knownName]])</f>
        <v>Théo Bongonda</v>
      </c>
      <c r="F262">
        <v>11</v>
      </c>
      <c r="G262" t="s">
        <v>18</v>
      </c>
      <c r="H262">
        <v>6.2</v>
      </c>
      <c r="I262" t="s">
        <v>1582</v>
      </c>
      <c r="K262">
        <v>0</v>
      </c>
      <c r="L262">
        <v>0</v>
      </c>
      <c r="M262">
        <v>0</v>
      </c>
      <c r="N262">
        <v>0</v>
      </c>
      <c r="O262">
        <v>0</v>
      </c>
      <c r="P262">
        <v>0</v>
      </c>
      <c r="R262">
        <v>21</v>
      </c>
      <c r="S262" t="b">
        <v>0</v>
      </c>
    </row>
    <row r="263" spans="1:19" hidden="1" x14ac:dyDescent="0.25">
      <c r="A263">
        <v>298</v>
      </c>
      <c r="B263" t="s">
        <v>2023</v>
      </c>
      <c r="C263" t="s">
        <v>3930</v>
      </c>
      <c r="E263" t="str">
        <f>IF(FIFAdata5626[[#This Row],[knownName]]="",_xlfn.CONCAT(FIFAdata5626[[#This Row],[firstName]]," ",FIFAdata5626[[#This Row],[lastName]]),FIFAdata5626[[#This Row],[knownName]])</f>
        <v>Christ Inao Oulaï</v>
      </c>
      <c r="F263">
        <v>12</v>
      </c>
      <c r="G263" t="s">
        <v>18</v>
      </c>
      <c r="H263">
        <v>4.5999999999999996</v>
      </c>
      <c r="I263" t="s">
        <v>1582</v>
      </c>
      <c r="K263">
        <v>0</v>
      </c>
      <c r="L263">
        <v>0</v>
      </c>
      <c r="M263">
        <v>0</v>
      </c>
      <c r="N263">
        <v>0</v>
      </c>
      <c r="O263">
        <v>0</v>
      </c>
      <c r="P263">
        <v>0</v>
      </c>
      <c r="R263">
        <v>11</v>
      </c>
      <c r="S263" t="b">
        <v>0</v>
      </c>
    </row>
    <row r="264" spans="1:19" hidden="1" x14ac:dyDescent="0.25">
      <c r="A264">
        <v>299</v>
      </c>
      <c r="B264" t="s">
        <v>2024</v>
      </c>
      <c r="C264" t="s">
        <v>2025</v>
      </c>
      <c r="E264" t="str">
        <f>IF(FIFAdata5626[[#This Row],[knownName]]="",_xlfn.CONCAT(FIFAdata5626[[#This Row],[firstName]]," ",FIFAdata5626[[#This Row],[lastName]]),FIFAdata5626[[#This Row],[knownName]])</f>
        <v>Evan Ndicka</v>
      </c>
      <c r="F264">
        <v>12</v>
      </c>
      <c r="G264" t="s">
        <v>6</v>
      </c>
      <c r="H264">
        <v>4.4000000000000004</v>
      </c>
      <c r="I264" t="s">
        <v>1582</v>
      </c>
      <c r="K264">
        <v>0.3</v>
      </c>
      <c r="L264">
        <v>0.3</v>
      </c>
      <c r="M264">
        <v>0</v>
      </c>
      <c r="N264">
        <v>0</v>
      </c>
      <c r="O264">
        <v>0</v>
      </c>
      <c r="P264">
        <v>0</v>
      </c>
      <c r="R264">
        <v>11</v>
      </c>
      <c r="S264" t="b">
        <v>0</v>
      </c>
    </row>
    <row r="265" spans="1:19" hidden="1" x14ac:dyDescent="0.25">
      <c r="A265">
        <v>300</v>
      </c>
      <c r="B265" t="s">
        <v>2026</v>
      </c>
      <c r="C265" t="s">
        <v>2027</v>
      </c>
      <c r="E265" t="str">
        <f>IF(FIFAdata5626[[#This Row],[knownName]]="",_xlfn.CONCAT(FIFAdata5626[[#This Row],[firstName]]," ",FIFAdata5626[[#This Row],[lastName]]),FIFAdata5626[[#This Row],[knownName]])</f>
        <v>Wilfried Singo</v>
      </c>
      <c r="F265">
        <v>12</v>
      </c>
      <c r="G265" t="s">
        <v>6</v>
      </c>
      <c r="H265">
        <v>4.4000000000000004</v>
      </c>
      <c r="I265" t="s">
        <v>1582</v>
      </c>
      <c r="K265">
        <v>0.1</v>
      </c>
      <c r="L265">
        <v>0.1</v>
      </c>
      <c r="M265">
        <v>0</v>
      </c>
      <c r="N265">
        <v>0</v>
      </c>
      <c r="O265">
        <v>0</v>
      </c>
      <c r="P265">
        <v>0</v>
      </c>
      <c r="R265">
        <v>11</v>
      </c>
      <c r="S265" t="b">
        <v>0</v>
      </c>
    </row>
    <row r="266" spans="1:19" hidden="1" x14ac:dyDescent="0.25">
      <c r="A266">
        <v>301</v>
      </c>
      <c r="B266" t="s">
        <v>2028</v>
      </c>
      <c r="C266" t="s">
        <v>2029</v>
      </c>
      <c r="E266" t="str">
        <f>IF(FIFAdata5626[[#This Row],[knownName]]="",_xlfn.CONCAT(FIFAdata5626[[#This Row],[firstName]]," ",FIFAdata5626[[#This Row],[lastName]]),FIFAdata5626[[#This Row],[knownName]])</f>
        <v>Ousmane Diomande</v>
      </c>
      <c r="F266">
        <v>12</v>
      </c>
      <c r="G266" t="s">
        <v>6</v>
      </c>
      <c r="H266">
        <v>4.3</v>
      </c>
      <c r="I266" t="s">
        <v>1582</v>
      </c>
      <c r="K266">
        <v>0.4</v>
      </c>
      <c r="L266">
        <v>0.4</v>
      </c>
      <c r="M266">
        <v>0</v>
      </c>
      <c r="N266">
        <v>0</v>
      </c>
      <c r="O266">
        <v>0</v>
      </c>
      <c r="P266">
        <v>0</v>
      </c>
      <c r="R266">
        <v>11</v>
      </c>
      <c r="S266" t="b">
        <v>0</v>
      </c>
    </row>
    <row r="267" spans="1:19" hidden="1" x14ac:dyDescent="0.25">
      <c r="A267">
        <v>302</v>
      </c>
      <c r="B267" t="s">
        <v>2030</v>
      </c>
      <c r="C267" t="s">
        <v>2031</v>
      </c>
      <c r="E267" t="str">
        <f>IF(FIFAdata5626[[#This Row],[knownName]]="",_xlfn.CONCAT(FIFAdata5626[[#This Row],[firstName]]," ",FIFAdata5626[[#This Row],[lastName]]),FIFAdata5626[[#This Row],[knownName]])</f>
        <v>Odilon Kossounou</v>
      </c>
      <c r="F267">
        <v>12</v>
      </c>
      <c r="G267" t="s">
        <v>6</v>
      </c>
      <c r="H267">
        <v>4.3</v>
      </c>
      <c r="I267" t="s">
        <v>1582</v>
      </c>
      <c r="K267">
        <v>0</v>
      </c>
      <c r="L267">
        <v>0</v>
      </c>
      <c r="M267">
        <v>0</v>
      </c>
      <c r="N267">
        <v>0</v>
      </c>
      <c r="O267">
        <v>0</v>
      </c>
      <c r="P267">
        <v>0</v>
      </c>
      <c r="R267">
        <v>11</v>
      </c>
      <c r="S267" t="b">
        <v>0</v>
      </c>
    </row>
    <row r="268" spans="1:19" hidden="1" x14ac:dyDescent="0.25">
      <c r="A268">
        <v>303</v>
      </c>
      <c r="B268" t="s">
        <v>3955</v>
      </c>
      <c r="C268" t="s">
        <v>3956</v>
      </c>
      <c r="E268" t="str">
        <f>IF(FIFAdata5626[[#This Row],[knownName]]="",_xlfn.CONCAT(FIFAdata5626[[#This Row],[firstName]]," ",FIFAdata5626[[#This Row],[lastName]]),FIFAdata5626[[#This Row],[knownName]])</f>
        <v>Guéla Doué</v>
      </c>
      <c r="F268">
        <v>12</v>
      </c>
      <c r="G268" t="s">
        <v>6</v>
      </c>
      <c r="H268">
        <v>3.9</v>
      </c>
      <c r="I268" t="s">
        <v>1582</v>
      </c>
      <c r="K268">
        <v>0.4</v>
      </c>
      <c r="L268">
        <v>0.4</v>
      </c>
      <c r="M268">
        <v>0</v>
      </c>
      <c r="N268">
        <v>0</v>
      </c>
      <c r="O268">
        <v>0</v>
      </c>
      <c r="P268">
        <v>0</v>
      </c>
      <c r="R268">
        <v>11</v>
      </c>
      <c r="S268" t="b">
        <v>0</v>
      </c>
    </row>
    <row r="269" spans="1:19" hidden="1" x14ac:dyDescent="0.25">
      <c r="A269">
        <v>304</v>
      </c>
      <c r="B269" t="s">
        <v>2032</v>
      </c>
      <c r="C269" t="s">
        <v>2033</v>
      </c>
      <c r="E269" t="str">
        <f>IF(FIFAdata5626[[#This Row],[knownName]]="",_xlfn.CONCAT(FIFAdata5626[[#This Row],[firstName]]," ",FIFAdata5626[[#This Row],[lastName]]),FIFAdata5626[[#This Row],[knownName]])</f>
        <v>Emmanuel Agbadou</v>
      </c>
      <c r="F269">
        <v>12</v>
      </c>
      <c r="G269" t="s">
        <v>6</v>
      </c>
      <c r="H269">
        <v>3.9</v>
      </c>
      <c r="I269" t="s">
        <v>1582</v>
      </c>
      <c r="K269">
        <v>0</v>
      </c>
      <c r="L269">
        <v>0</v>
      </c>
      <c r="M269">
        <v>0</v>
      </c>
      <c r="N269">
        <v>0</v>
      </c>
      <c r="O269">
        <v>0</v>
      </c>
      <c r="P269">
        <v>0</v>
      </c>
      <c r="R269">
        <v>11</v>
      </c>
      <c r="S269" t="b">
        <v>0</v>
      </c>
    </row>
    <row r="270" spans="1:19" hidden="1" x14ac:dyDescent="0.25">
      <c r="A270">
        <v>305</v>
      </c>
      <c r="B270" t="s">
        <v>2034</v>
      </c>
      <c r="C270" t="s">
        <v>2035</v>
      </c>
      <c r="E270" t="str">
        <f>IF(FIFAdata5626[[#This Row],[knownName]]="",_xlfn.CONCAT(FIFAdata5626[[#This Row],[firstName]]," ",FIFAdata5626[[#This Row],[lastName]]),FIFAdata5626[[#This Row],[knownName]])</f>
        <v>Ghislain Konan</v>
      </c>
      <c r="F270">
        <v>12</v>
      </c>
      <c r="G270" t="s">
        <v>6</v>
      </c>
      <c r="H270">
        <v>4</v>
      </c>
      <c r="I270" t="s">
        <v>1582</v>
      </c>
      <c r="K270">
        <v>0.4</v>
      </c>
      <c r="L270">
        <v>0.4</v>
      </c>
      <c r="M270">
        <v>0</v>
      </c>
      <c r="N270">
        <v>0</v>
      </c>
      <c r="O270">
        <v>0</v>
      </c>
      <c r="P270">
        <v>0</v>
      </c>
      <c r="R270">
        <v>11</v>
      </c>
      <c r="S270" t="b">
        <v>0</v>
      </c>
    </row>
    <row r="271" spans="1:19" hidden="1" x14ac:dyDescent="0.25">
      <c r="A271">
        <v>306</v>
      </c>
      <c r="B271" t="s">
        <v>3957</v>
      </c>
      <c r="C271" t="s">
        <v>2036</v>
      </c>
      <c r="E271" t="str">
        <f>IF(FIFAdata5626[[#This Row],[knownName]]="",_xlfn.CONCAT(FIFAdata5626[[#This Row],[firstName]]," ",FIFAdata5626[[#This Row],[lastName]]),FIFAdata5626[[#This Row],[knownName]])</f>
        <v>Clément Akpa</v>
      </c>
      <c r="F271">
        <v>12</v>
      </c>
      <c r="G271" t="s">
        <v>6</v>
      </c>
      <c r="H271">
        <v>3.6</v>
      </c>
      <c r="I271" t="s">
        <v>1588</v>
      </c>
      <c r="K271">
        <v>0</v>
      </c>
      <c r="L271">
        <v>0</v>
      </c>
      <c r="M271">
        <v>0</v>
      </c>
      <c r="N271">
        <v>0</v>
      </c>
      <c r="O271">
        <v>0</v>
      </c>
      <c r="P271">
        <v>0</v>
      </c>
      <c r="R271">
        <v>11</v>
      </c>
      <c r="S271" t="b">
        <v>0</v>
      </c>
    </row>
    <row r="272" spans="1:19" hidden="1" x14ac:dyDescent="0.25">
      <c r="A272">
        <v>307</v>
      </c>
      <c r="B272" t="s">
        <v>2037</v>
      </c>
      <c r="C272" t="s">
        <v>2029</v>
      </c>
      <c r="E272" t="str">
        <f>IF(FIFAdata5626[[#This Row],[knownName]]="",_xlfn.CONCAT(FIFAdata5626[[#This Row],[firstName]]," ",FIFAdata5626[[#This Row],[lastName]]),FIFAdata5626[[#This Row],[knownName]])</f>
        <v>Yan Diomande</v>
      </c>
      <c r="F272">
        <v>12</v>
      </c>
      <c r="G272" t="s">
        <v>15</v>
      </c>
      <c r="H272">
        <v>5.9</v>
      </c>
      <c r="I272" t="s">
        <v>1582</v>
      </c>
      <c r="K272">
        <v>1</v>
      </c>
      <c r="L272">
        <v>1</v>
      </c>
      <c r="M272">
        <v>0</v>
      </c>
      <c r="N272">
        <v>0</v>
      </c>
      <c r="O272">
        <v>0</v>
      </c>
      <c r="P272">
        <v>0</v>
      </c>
      <c r="R272">
        <v>11</v>
      </c>
      <c r="S272" t="b">
        <v>0</v>
      </c>
    </row>
    <row r="273" spans="1:19" hidden="1" x14ac:dyDescent="0.25">
      <c r="A273">
        <v>308</v>
      </c>
      <c r="B273" t="s">
        <v>1751</v>
      </c>
      <c r="C273" t="s">
        <v>3958</v>
      </c>
      <c r="E273" t="str">
        <f>IF(FIFAdata5626[[#This Row],[knownName]]="",_xlfn.CONCAT(FIFAdata5626[[#This Row],[firstName]]," ",FIFAdata5626[[#This Row],[lastName]]),FIFAdata5626[[#This Row],[knownName]])</f>
        <v>Nicolas Pépé</v>
      </c>
      <c r="F273">
        <v>12</v>
      </c>
      <c r="G273" t="s">
        <v>15</v>
      </c>
      <c r="H273">
        <v>5.9</v>
      </c>
      <c r="I273" t="s">
        <v>1582</v>
      </c>
      <c r="K273">
        <v>0.1</v>
      </c>
      <c r="L273">
        <v>0.1</v>
      </c>
      <c r="M273">
        <v>0</v>
      </c>
      <c r="N273">
        <v>0</v>
      </c>
      <c r="O273">
        <v>0</v>
      </c>
      <c r="P273">
        <v>0</v>
      </c>
      <c r="R273">
        <v>11</v>
      </c>
      <c r="S273" t="b">
        <v>0</v>
      </c>
    </row>
    <row r="274" spans="1:19" hidden="1" x14ac:dyDescent="0.25">
      <c r="A274">
        <v>309</v>
      </c>
      <c r="B274" t="s">
        <v>2038</v>
      </c>
      <c r="C274" t="s">
        <v>2039</v>
      </c>
      <c r="E274" t="str">
        <f>IF(FIFAdata5626[[#This Row],[knownName]]="",_xlfn.CONCAT(FIFAdata5626[[#This Row],[firstName]]," ",FIFAdata5626[[#This Row],[lastName]]),FIFAdata5626[[#This Row],[knownName]])</f>
        <v>Elye Wahi</v>
      </c>
      <c r="F274">
        <v>12</v>
      </c>
      <c r="G274" t="s">
        <v>15</v>
      </c>
      <c r="H274">
        <v>5.9</v>
      </c>
      <c r="I274" t="s">
        <v>1582</v>
      </c>
      <c r="K274">
        <v>0</v>
      </c>
      <c r="L274">
        <v>0</v>
      </c>
      <c r="M274">
        <v>0</v>
      </c>
      <c r="N274">
        <v>0</v>
      </c>
      <c r="O274">
        <v>0</v>
      </c>
      <c r="P274">
        <v>0</v>
      </c>
      <c r="R274">
        <v>11</v>
      </c>
      <c r="S274" t="b">
        <v>0</v>
      </c>
    </row>
    <row r="275" spans="1:19" hidden="1" x14ac:dyDescent="0.25">
      <c r="A275">
        <v>310</v>
      </c>
      <c r="B275" t="s">
        <v>2040</v>
      </c>
      <c r="C275" t="s">
        <v>2041</v>
      </c>
      <c r="E275" t="str">
        <f>IF(FIFAdata5626[[#This Row],[knownName]]="",_xlfn.CONCAT(FIFAdata5626[[#This Row],[firstName]]," ",FIFAdata5626[[#This Row],[lastName]]),FIFAdata5626[[#This Row],[knownName]])</f>
        <v>Amad Diallo</v>
      </c>
      <c r="F275">
        <v>12</v>
      </c>
      <c r="G275" t="s">
        <v>15</v>
      </c>
      <c r="H275">
        <v>5.9</v>
      </c>
      <c r="I275" t="s">
        <v>1582</v>
      </c>
      <c r="K275">
        <v>0.5</v>
      </c>
      <c r="L275">
        <v>0.5</v>
      </c>
      <c r="M275">
        <v>0</v>
      </c>
      <c r="N275">
        <v>0</v>
      </c>
      <c r="O275">
        <v>0</v>
      </c>
      <c r="P275">
        <v>0</v>
      </c>
      <c r="R275">
        <v>11</v>
      </c>
      <c r="S275" t="b">
        <v>0</v>
      </c>
    </row>
    <row r="276" spans="1:19" hidden="1" x14ac:dyDescent="0.25">
      <c r="A276">
        <v>311</v>
      </c>
      <c r="B276" t="s">
        <v>2000</v>
      </c>
      <c r="C276" t="s">
        <v>2042</v>
      </c>
      <c r="E276" t="str">
        <f>IF(FIFAdata5626[[#This Row],[knownName]]="",_xlfn.CONCAT(FIFAdata5626[[#This Row],[firstName]]," ",FIFAdata5626[[#This Row],[lastName]]),FIFAdata5626[[#This Row],[knownName]])</f>
        <v>Simon Adingra</v>
      </c>
      <c r="F276">
        <v>12</v>
      </c>
      <c r="G276" t="s">
        <v>15</v>
      </c>
      <c r="H276">
        <v>5.6</v>
      </c>
      <c r="I276" t="s">
        <v>1582</v>
      </c>
      <c r="K276">
        <v>0.1</v>
      </c>
      <c r="L276">
        <v>0.1</v>
      </c>
      <c r="M276">
        <v>0</v>
      </c>
      <c r="N276">
        <v>0</v>
      </c>
      <c r="O276">
        <v>0</v>
      </c>
      <c r="P276">
        <v>0</v>
      </c>
      <c r="R276">
        <v>11</v>
      </c>
      <c r="S276" t="b">
        <v>0</v>
      </c>
    </row>
    <row r="277" spans="1:19" hidden="1" x14ac:dyDescent="0.25">
      <c r="A277">
        <v>312</v>
      </c>
      <c r="B277" t="s">
        <v>2043</v>
      </c>
      <c r="C277" t="s">
        <v>2044</v>
      </c>
      <c r="E277" t="str">
        <f>IF(FIFAdata5626[[#This Row],[knownName]]="",_xlfn.CONCAT(FIFAdata5626[[#This Row],[firstName]]," ",FIFAdata5626[[#This Row],[lastName]]),FIFAdata5626[[#This Row],[knownName]])</f>
        <v>Evann Guessand</v>
      </c>
      <c r="F277">
        <v>12</v>
      </c>
      <c r="G277" t="s">
        <v>15</v>
      </c>
      <c r="H277">
        <v>5.3</v>
      </c>
      <c r="I277" t="s">
        <v>1582</v>
      </c>
      <c r="K277">
        <v>0.1</v>
      </c>
      <c r="L277">
        <v>0.1</v>
      </c>
      <c r="M277">
        <v>0</v>
      </c>
      <c r="N277">
        <v>0</v>
      </c>
      <c r="O277">
        <v>0</v>
      </c>
      <c r="P277">
        <v>0</v>
      </c>
      <c r="R277">
        <v>11</v>
      </c>
      <c r="S277" t="b">
        <v>0</v>
      </c>
    </row>
    <row r="278" spans="1:19" hidden="1" x14ac:dyDescent="0.25">
      <c r="A278">
        <v>314</v>
      </c>
      <c r="B278" t="s">
        <v>2045</v>
      </c>
      <c r="C278" t="s">
        <v>3959</v>
      </c>
      <c r="E278" t="str">
        <f>IF(FIFAdata5626[[#This Row],[knownName]]="",_xlfn.CONCAT(FIFAdata5626[[#This Row],[firstName]]," ",FIFAdata5626[[#This Row],[lastName]]),FIFAdata5626[[#This Row],[knownName]])</f>
        <v>Bazoumana Touré</v>
      </c>
      <c r="F278">
        <v>12</v>
      </c>
      <c r="G278" t="s">
        <v>15</v>
      </c>
      <c r="H278">
        <v>4.5</v>
      </c>
      <c r="I278" t="s">
        <v>1582</v>
      </c>
      <c r="K278">
        <v>0.1</v>
      </c>
      <c r="L278">
        <v>0.1</v>
      </c>
      <c r="M278">
        <v>0</v>
      </c>
      <c r="N278">
        <v>0</v>
      </c>
      <c r="O278">
        <v>0</v>
      </c>
      <c r="P278">
        <v>0</v>
      </c>
      <c r="R278">
        <v>11</v>
      </c>
      <c r="S278" t="b">
        <v>0</v>
      </c>
    </row>
    <row r="279" spans="1:19" hidden="1" x14ac:dyDescent="0.25">
      <c r="A279">
        <v>316</v>
      </c>
      <c r="B279" t="s">
        <v>2046</v>
      </c>
      <c r="C279" t="s">
        <v>2047</v>
      </c>
      <c r="E279" t="str">
        <f>IF(FIFAdata5626[[#This Row],[knownName]]="",_xlfn.CONCAT(FIFAdata5626[[#This Row],[firstName]]," ",FIFAdata5626[[#This Row],[lastName]]),FIFAdata5626[[#This Row],[knownName]])</f>
        <v>Alban Lafont</v>
      </c>
      <c r="F279">
        <v>12</v>
      </c>
      <c r="G279" t="s">
        <v>25</v>
      </c>
      <c r="H279">
        <v>4.0999999999999996</v>
      </c>
      <c r="I279" t="s">
        <v>1582</v>
      </c>
      <c r="K279">
        <v>0.2</v>
      </c>
      <c r="L279">
        <v>0.2</v>
      </c>
      <c r="M279">
        <v>0</v>
      </c>
      <c r="N279">
        <v>0</v>
      </c>
      <c r="O279">
        <v>0</v>
      </c>
      <c r="P279">
        <v>0</v>
      </c>
      <c r="R279">
        <v>11</v>
      </c>
      <c r="S279" t="b">
        <v>0</v>
      </c>
    </row>
    <row r="280" spans="1:19" hidden="1" x14ac:dyDescent="0.25">
      <c r="A280">
        <v>317</v>
      </c>
      <c r="B280" t="s">
        <v>2048</v>
      </c>
      <c r="C280" t="s">
        <v>2049</v>
      </c>
      <c r="D280" t="s">
        <v>287</v>
      </c>
      <c r="E280" t="str">
        <f>IF(FIFAdata5626[[#This Row],[knownName]]="",_xlfn.CONCAT(FIFAdata5626[[#This Row],[firstName]]," ",FIFAdata5626[[#This Row],[lastName]]),FIFAdata5626[[#This Row],[knownName]])</f>
        <v>Yahia Fofana</v>
      </c>
      <c r="F280">
        <v>12</v>
      </c>
      <c r="G280" t="s">
        <v>25</v>
      </c>
      <c r="H280">
        <v>4.2</v>
      </c>
      <c r="I280" t="s">
        <v>1582</v>
      </c>
      <c r="K280">
        <v>0.2</v>
      </c>
      <c r="L280">
        <v>0.2</v>
      </c>
      <c r="M280">
        <v>0</v>
      </c>
      <c r="N280">
        <v>0</v>
      </c>
      <c r="O280">
        <v>0</v>
      </c>
      <c r="P280">
        <v>0</v>
      </c>
      <c r="R280">
        <v>11</v>
      </c>
      <c r="S280" t="b">
        <v>0</v>
      </c>
    </row>
    <row r="281" spans="1:19" hidden="1" x14ac:dyDescent="0.25">
      <c r="A281">
        <v>318</v>
      </c>
      <c r="B281" t="s">
        <v>2050</v>
      </c>
      <c r="C281" t="s">
        <v>3950</v>
      </c>
      <c r="E281" t="str">
        <f>IF(FIFAdata5626[[#This Row],[knownName]]="",_xlfn.CONCAT(FIFAdata5626[[#This Row],[firstName]]," ",FIFAdata5626[[#This Row],[lastName]]),FIFAdata5626[[#This Row],[knownName]])</f>
        <v>Mohamed Koné</v>
      </c>
      <c r="F281">
        <v>12</v>
      </c>
      <c r="G281" t="s">
        <v>25</v>
      </c>
      <c r="H281">
        <v>3.7</v>
      </c>
      <c r="I281" t="s">
        <v>1582</v>
      </c>
      <c r="K281">
        <v>0.1</v>
      </c>
      <c r="L281">
        <v>0.1</v>
      </c>
      <c r="M281">
        <v>0</v>
      </c>
      <c r="N281">
        <v>0</v>
      </c>
      <c r="O281">
        <v>0</v>
      </c>
      <c r="P281">
        <v>0</v>
      </c>
      <c r="R281">
        <v>11</v>
      </c>
      <c r="S281" t="b">
        <v>0</v>
      </c>
    </row>
    <row r="282" spans="1:19" hidden="1" x14ac:dyDescent="0.25">
      <c r="A282">
        <v>319</v>
      </c>
      <c r="B282" t="s">
        <v>2051</v>
      </c>
      <c r="C282" t="s">
        <v>2052</v>
      </c>
      <c r="E282" t="str">
        <f>IF(FIFAdata5626[[#This Row],[knownName]]="",_xlfn.CONCAT(FIFAdata5626[[#This Row],[firstName]]," ",FIFAdata5626[[#This Row],[lastName]]),FIFAdata5626[[#This Row],[knownName]])</f>
        <v>Parfait Guiagon</v>
      </c>
      <c r="F282">
        <v>12</v>
      </c>
      <c r="G282" t="s">
        <v>18</v>
      </c>
      <c r="H282">
        <v>4.9000000000000004</v>
      </c>
      <c r="I282" t="s">
        <v>1582</v>
      </c>
      <c r="K282">
        <v>0</v>
      </c>
      <c r="L282">
        <v>0</v>
      </c>
      <c r="M282">
        <v>0</v>
      </c>
      <c r="N282">
        <v>0</v>
      </c>
      <c r="O282">
        <v>0</v>
      </c>
      <c r="P282">
        <v>0</v>
      </c>
      <c r="R282">
        <v>11</v>
      </c>
      <c r="S282" t="b">
        <v>0</v>
      </c>
    </row>
    <row r="283" spans="1:19" hidden="1" x14ac:dyDescent="0.25">
      <c r="A283">
        <v>320</v>
      </c>
      <c r="B283" t="s">
        <v>4182</v>
      </c>
      <c r="C283" t="s">
        <v>2053</v>
      </c>
      <c r="E283" t="str">
        <f>IF(FIFAdata5626[[#This Row],[knownName]]="",_xlfn.CONCAT(FIFAdata5626[[#This Row],[firstName]]," ",FIFAdata5626[[#This Row],[lastName]]),FIFAdata5626[[#This Row],[knownName]])</f>
        <v>Jean Michaël Seri</v>
      </c>
      <c r="F283">
        <v>12</v>
      </c>
      <c r="G283" t="s">
        <v>18</v>
      </c>
      <c r="H283">
        <v>5.5</v>
      </c>
      <c r="I283" t="s">
        <v>1582</v>
      </c>
      <c r="K283">
        <v>0</v>
      </c>
      <c r="L283">
        <v>0</v>
      </c>
      <c r="M283">
        <v>0</v>
      </c>
      <c r="N283">
        <v>0</v>
      </c>
      <c r="O283">
        <v>0</v>
      </c>
      <c r="P283">
        <v>0</v>
      </c>
      <c r="R283">
        <v>11</v>
      </c>
      <c r="S283" t="b">
        <v>0</v>
      </c>
    </row>
    <row r="284" spans="1:19" hidden="1" x14ac:dyDescent="0.25">
      <c r="A284">
        <v>321</v>
      </c>
      <c r="B284" t="s">
        <v>1601</v>
      </c>
      <c r="C284" t="s">
        <v>3960</v>
      </c>
      <c r="E284" t="str">
        <f>IF(FIFAdata5626[[#This Row],[knownName]]="",_xlfn.CONCAT(FIFAdata5626[[#This Row],[firstName]]," ",FIFAdata5626[[#This Row],[lastName]]),FIFAdata5626[[#This Row],[knownName]])</f>
        <v>Ibrahim Sangaré</v>
      </c>
      <c r="F284">
        <v>12</v>
      </c>
      <c r="G284" t="s">
        <v>18</v>
      </c>
      <c r="H284">
        <v>5.8</v>
      </c>
      <c r="I284" t="s">
        <v>1582</v>
      </c>
      <c r="K284">
        <v>0.1</v>
      </c>
      <c r="L284">
        <v>0.1</v>
      </c>
      <c r="M284">
        <v>0</v>
      </c>
      <c r="N284">
        <v>0</v>
      </c>
      <c r="O284">
        <v>0</v>
      </c>
      <c r="P284">
        <v>0</v>
      </c>
      <c r="R284">
        <v>11</v>
      </c>
      <c r="S284" t="b">
        <v>0</v>
      </c>
    </row>
    <row r="285" spans="1:19" hidden="1" x14ac:dyDescent="0.25">
      <c r="A285">
        <v>322</v>
      </c>
      <c r="B285" t="s">
        <v>2054</v>
      </c>
      <c r="C285" t="s">
        <v>2055</v>
      </c>
      <c r="E285" t="str">
        <f>IF(FIFAdata5626[[#This Row],[knownName]]="",_xlfn.CONCAT(FIFAdata5626[[#This Row],[firstName]]," ",FIFAdata5626[[#This Row],[lastName]]),FIFAdata5626[[#This Row],[knownName]])</f>
        <v>Franck Kessie</v>
      </c>
      <c r="F285">
        <v>12</v>
      </c>
      <c r="G285" t="s">
        <v>18</v>
      </c>
      <c r="H285">
        <v>5.9</v>
      </c>
      <c r="I285" t="s">
        <v>1582</v>
      </c>
      <c r="K285">
        <v>0.1</v>
      </c>
      <c r="L285">
        <v>0.1</v>
      </c>
      <c r="M285">
        <v>0</v>
      </c>
      <c r="N285">
        <v>0</v>
      </c>
      <c r="O285">
        <v>0</v>
      </c>
      <c r="P285">
        <v>0</v>
      </c>
      <c r="R285">
        <v>11</v>
      </c>
      <c r="S285" t="b">
        <v>0</v>
      </c>
    </row>
    <row r="286" spans="1:19" hidden="1" x14ac:dyDescent="0.25">
      <c r="A286">
        <v>323</v>
      </c>
      <c r="B286" t="s">
        <v>2056</v>
      </c>
      <c r="C286" t="s">
        <v>2049</v>
      </c>
      <c r="D286" t="s">
        <v>293</v>
      </c>
      <c r="E286" t="str">
        <f>IF(FIFAdata5626[[#This Row],[knownName]]="",_xlfn.CONCAT(FIFAdata5626[[#This Row],[firstName]]," ",FIFAdata5626[[#This Row],[lastName]]),FIFAdata5626[[#This Row],[knownName]])</f>
        <v>Seko Fofana</v>
      </c>
      <c r="F286">
        <v>12</v>
      </c>
      <c r="G286" t="s">
        <v>18</v>
      </c>
      <c r="H286">
        <v>6.8</v>
      </c>
      <c r="I286" t="s">
        <v>1582</v>
      </c>
      <c r="K286">
        <v>0.1</v>
      </c>
      <c r="L286">
        <v>0.1</v>
      </c>
      <c r="M286">
        <v>0</v>
      </c>
      <c r="N286">
        <v>0</v>
      </c>
      <c r="O286">
        <v>0</v>
      </c>
      <c r="P286">
        <v>0</v>
      </c>
      <c r="R286">
        <v>11</v>
      </c>
      <c r="S286" t="b">
        <v>0</v>
      </c>
    </row>
    <row r="287" spans="1:19" hidden="1" x14ac:dyDescent="0.25">
      <c r="A287">
        <v>324</v>
      </c>
      <c r="B287" t="s">
        <v>2057</v>
      </c>
      <c r="C287" t="s">
        <v>2058</v>
      </c>
      <c r="E287" t="str">
        <f>IF(FIFAdata5626[[#This Row],[knownName]]="",_xlfn.CONCAT(FIFAdata5626[[#This Row],[firstName]]," ",FIFAdata5626[[#This Row],[lastName]]),FIFAdata5626[[#This Row],[knownName]])</f>
        <v>Petar Sucic</v>
      </c>
      <c r="F287">
        <v>13</v>
      </c>
      <c r="G287" t="s">
        <v>18</v>
      </c>
      <c r="H287">
        <v>4.2</v>
      </c>
      <c r="I287" t="s">
        <v>1582</v>
      </c>
      <c r="K287">
        <v>0.7</v>
      </c>
      <c r="L287">
        <v>0.7</v>
      </c>
      <c r="M287">
        <v>0</v>
      </c>
      <c r="N287">
        <v>0</v>
      </c>
      <c r="O287">
        <v>0</v>
      </c>
      <c r="P287">
        <v>0</v>
      </c>
      <c r="R287">
        <v>22</v>
      </c>
      <c r="S287" t="b">
        <v>0</v>
      </c>
    </row>
    <row r="288" spans="1:19" hidden="1" x14ac:dyDescent="0.25">
      <c r="A288">
        <v>325</v>
      </c>
      <c r="B288" t="s">
        <v>2059</v>
      </c>
      <c r="C288" t="s">
        <v>2060</v>
      </c>
      <c r="E288" t="str">
        <f>IF(FIFAdata5626[[#This Row],[knownName]]="",_xlfn.CONCAT(FIFAdata5626[[#This Row],[firstName]]," ",FIFAdata5626[[#This Row],[lastName]]),FIFAdata5626[[#This Row],[knownName]])</f>
        <v>Josip Stanisic</v>
      </c>
      <c r="F288">
        <v>13</v>
      </c>
      <c r="G288" t="s">
        <v>6</v>
      </c>
      <c r="H288">
        <v>4.3</v>
      </c>
      <c r="I288" t="s">
        <v>1582</v>
      </c>
      <c r="K288">
        <v>0.5</v>
      </c>
      <c r="L288">
        <v>0.5</v>
      </c>
      <c r="M288">
        <v>0</v>
      </c>
      <c r="N288">
        <v>0</v>
      </c>
      <c r="O288">
        <v>0</v>
      </c>
      <c r="P288">
        <v>0</v>
      </c>
      <c r="R288">
        <v>22</v>
      </c>
      <c r="S288" t="b">
        <v>0</v>
      </c>
    </row>
    <row r="289" spans="1:19" hidden="1" x14ac:dyDescent="0.25">
      <c r="A289">
        <v>326</v>
      </c>
      <c r="B289" t="s">
        <v>2059</v>
      </c>
      <c r="C289" t="s">
        <v>2061</v>
      </c>
      <c r="E289" t="str">
        <f>IF(FIFAdata5626[[#This Row],[knownName]]="",_xlfn.CONCAT(FIFAdata5626[[#This Row],[firstName]]," ",FIFAdata5626[[#This Row],[lastName]]),FIFAdata5626[[#This Row],[knownName]])</f>
        <v>Josip Sutalo</v>
      </c>
      <c r="F289">
        <v>13</v>
      </c>
      <c r="G289" t="s">
        <v>6</v>
      </c>
      <c r="H289">
        <v>4.3</v>
      </c>
      <c r="I289" t="s">
        <v>1582</v>
      </c>
      <c r="K289">
        <v>0</v>
      </c>
      <c r="L289">
        <v>0</v>
      </c>
      <c r="M289">
        <v>0</v>
      </c>
      <c r="N289">
        <v>0</v>
      </c>
      <c r="O289">
        <v>0</v>
      </c>
      <c r="P289">
        <v>0</v>
      </c>
      <c r="R289">
        <v>22</v>
      </c>
      <c r="S289" t="b">
        <v>0</v>
      </c>
    </row>
    <row r="290" spans="1:19" hidden="1" x14ac:dyDescent="0.25">
      <c r="A290">
        <v>327</v>
      </c>
      <c r="B290" t="s">
        <v>2062</v>
      </c>
      <c r="C290" t="s">
        <v>2063</v>
      </c>
      <c r="E290" t="str">
        <f>IF(FIFAdata5626[[#This Row],[knownName]]="",_xlfn.CONCAT(FIFAdata5626[[#This Row],[firstName]]," ",FIFAdata5626[[#This Row],[lastName]]),FIFAdata5626[[#This Row],[knownName]])</f>
        <v>Duje Caleta-Car</v>
      </c>
      <c r="F290">
        <v>13</v>
      </c>
      <c r="G290" t="s">
        <v>6</v>
      </c>
      <c r="H290">
        <v>4</v>
      </c>
      <c r="I290" t="s">
        <v>1582</v>
      </c>
      <c r="K290">
        <v>0.4</v>
      </c>
      <c r="L290">
        <v>0.4</v>
      </c>
      <c r="M290">
        <v>0</v>
      </c>
      <c r="N290">
        <v>0</v>
      </c>
      <c r="O290">
        <v>0</v>
      </c>
      <c r="P290">
        <v>0</v>
      </c>
      <c r="R290">
        <v>22</v>
      </c>
      <c r="S290" t="b">
        <v>0</v>
      </c>
    </row>
    <row r="291" spans="1:19" hidden="1" x14ac:dyDescent="0.25">
      <c r="A291">
        <v>328</v>
      </c>
      <c r="B291" t="s">
        <v>2064</v>
      </c>
      <c r="C291" t="s">
        <v>2065</v>
      </c>
      <c r="E291" t="str">
        <f>IF(FIFAdata5626[[#This Row],[knownName]]="",_xlfn.CONCAT(FIFAdata5626[[#This Row],[firstName]]," ",FIFAdata5626[[#This Row],[lastName]]),FIFAdata5626[[#This Row],[knownName]])</f>
        <v>Marin Pongracic</v>
      </c>
      <c r="F291">
        <v>13</v>
      </c>
      <c r="G291" t="s">
        <v>6</v>
      </c>
      <c r="H291">
        <v>4</v>
      </c>
      <c r="I291" t="s">
        <v>1582</v>
      </c>
      <c r="K291">
        <v>0.3</v>
      </c>
      <c r="L291">
        <v>0.3</v>
      </c>
      <c r="M291">
        <v>0</v>
      </c>
      <c r="N291">
        <v>0</v>
      </c>
      <c r="O291">
        <v>0</v>
      </c>
      <c r="P291">
        <v>0</v>
      </c>
      <c r="R291">
        <v>22</v>
      </c>
      <c r="S291" t="b">
        <v>0</v>
      </c>
    </row>
    <row r="292" spans="1:19" hidden="1" x14ac:dyDescent="0.25">
      <c r="A292">
        <v>329</v>
      </c>
      <c r="B292" t="s">
        <v>1690</v>
      </c>
      <c r="C292" t="s">
        <v>2066</v>
      </c>
      <c r="E292" t="str">
        <f>IF(FIFAdata5626[[#This Row],[knownName]]="",_xlfn.CONCAT(FIFAdata5626[[#This Row],[firstName]]," ",FIFAdata5626[[#This Row],[lastName]]),FIFAdata5626[[#This Row],[knownName]])</f>
        <v>Martin Erlic</v>
      </c>
      <c r="F292">
        <v>13</v>
      </c>
      <c r="G292" t="s">
        <v>6</v>
      </c>
      <c r="H292">
        <v>3.9</v>
      </c>
      <c r="I292" t="s">
        <v>1582</v>
      </c>
      <c r="K292">
        <v>0</v>
      </c>
      <c r="L292">
        <v>0</v>
      </c>
      <c r="M292">
        <v>0</v>
      </c>
      <c r="N292">
        <v>0</v>
      </c>
      <c r="O292">
        <v>0</v>
      </c>
      <c r="P292">
        <v>0</v>
      </c>
      <c r="R292">
        <v>22</v>
      </c>
      <c r="S292" t="b">
        <v>0</v>
      </c>
    </row>
    <row r="293" spans="1:19" hidden="1" x14ac:dyDescent="0.25">
      <c r="A293">
        <v>330</v>
      </c>
      <c r="B293" t="s">
        <v>2067</v>
      </c>
      <c r="C293" t="s">
        <v>2068</v>
      </c>
      <c r="E293" t="str">
        <f>IF(FIFAdata5626[[#This Row],[knownName]]="",_xlfn.CONCAT(FIFAdata5626[[#This Row],[firstName]]," ",FIFAdata5626[[#This Row],[lastName]]),FIFAdata5626[[#This Row],[knownName]])</f>
        <v>Luka Vuskovic</v>
      </c>
      <c r="F293">
        <v>13</v>
      </c>
      <c r="G293" t="s">
        <v>6</v>
      </c>
      <c r="H293">
        <v>3.7</v>
      </c>
      <c r="I293" t="s">
        <v>1582</v>
      </c>
      <c r="K293">
        <v>1.3</v>
      </c>
      <c r="L293">
        <v>1.3</v>
      </c>
      <c r="M293">
        <v>0</v>
      </c>
      <c r="N293">
        <v>0</v>
      </c>
      <c r="O293">
        <v>0</v>
      </c>
      <c r="P293">
        <v>0</v>
      </c>
      <c r="R293">
        <v>22</v>
      </c>
      <c r="S293" t="b">
        <v>0</v>
      </c>
    </row>
    <row r="294" spans="1:19" hidden="1" x14ac:dyDescent="0.25">
      <c r="A294">
        <v>332</v>
      </c>
      <c r="B294" t="s">
        <v>1698</v>
      </c>
      <c r="C294" t="s">
        <v>2069</v>
      </c>
      <c r="E294" t="str">
        <f>IF(FIFAdata5626[[#This Row],[knownName]]="",_xlfn.CONCAT(FIFAdata5626[[#This Row],[firstName]]," ",FIFAdata5626[[#This Row],[lastName]]),FIFAdata5626[[#This Row],[knownName]])</f>
        <v>Ante Budimir</v>
      </c>
      <c r="F294">
        <v>13</v>
      </c>
      <c r="G294" t="s">
        <v>15</v>
      </c>
      <c r="H294">
        <v>6.8</v>
      </c>
      <c r="I294" t="s">
        <v>1582</v>
      </c>
      <c r="K294">
        <v>0.2</v>
      </c>
      <c r="L294">
        <v>0.2</v>
      </c>
      <c r="M294">
        <v>0</v>
      </c>
      <c r="N294">
        <v>0</v>
      </c>
      <c r="O294">
        <v>0</v>
      </c>
      <c r="P294">
        <v>0</v>
      </c>
      <c r="R294">
        <v>22</v>
      </c>
      <c r="S294" t="b">
        <v>0</v>
      </c>
    </row>
    <row r="295" spans="1:19" hidden="1" x14ac:dyDescent="0.25">
      <c r="A295">
        <v>333</v>
      </c>
      <c r="B295" t="s">
        <v>2070</v>
      </c>
      <c r="C295" t="s">
        <v>2071</v>
      </c>
      <c r="E295" t="str">
        <f>IF(FIFAdata5626[[#This Row],[knownName]]="",_xlfn.CONCAT(FIFAdata5626[[#This Row],[firstName]]," ",FIFAdata5626[[#This Row],[lastName]]),FIFAdata5626[[#This Row],[knownName]])</f>
        <v>Andrej Kramaric</v>
      </c>
      <c r="F295">
        <v>13</v>
      </c>
      <c r="G295" t="s">
        <v>15</v>
      </c>
      <c r="H295">
        <v>6.2</v>
      </c>
      <c r="I295" t="s">
        <v>1582</v>
      </c>
      <c r="K295">
        <v>0.2</v>
      </c>
      <c r="L295">
        <v>0.2</v>
      </c>
      <c r="M295">
        <v>0</v>
      </c>
      <c r="N295">
        <v>0</v>
      </c>
      <c r="O295">
        <v>0</v>
      </c>
      <c r="P295">
        <v>0</v>
      </c>
      <c r="R295">
        <v>22</v>
      </c>
      <c r="S295" t="b">
        <v>0</v>
      </c>
    </row>
    <row r="296" spans="1:19" hidden="1" x14ac:dyDescent="0.25">
      <c r="A296">
        <v>334</v>
      </c>
      <c r="B296" t="s">
        <v>1832</v>
      </c>
      <c r="C296" t="s">
        <v>2072</v>
      </c>
      <c r="E296" t="str">
        <f>IF(FIFAdata5626[[#This Row],[knownName]]="",_xlfn.CONCAT(FIFAdata5626[[#This Row],[firstName]]," ",FIFAdata5626[[#This Row],[lastName]]),FIFAdata5626[[#This Row],[knownName]])</f>
        <v>Ivan Perisic</v>
      </c>
      <c r="F296">
        <v>13</v>
      </c>
      <c r="G296" t="s">
        <v>15</v>
      </c>
      <c r="H296">
        <v>5.4</v>
      </c>
      <c r="I296" t="s">
        <v>1582</v>
      </c>
      <c r="K296">
        <v>0.5</v>
      </c>
      <c r="L296">
        <v>0.5</v>
      </c>
      <c r="M296">
        <v>0</v>
      </c>
      <c r="N296">
        <v>0</v>
      </c>
      <c r="O296">
        <v>0</v>
      </c>
      <c r="P296">
        <v>0</v>
      </c>
      <c r="R296">
        <v>22</v>
      </c>
      <c r="S296" t="b">
        <v>0</v>
      </c>
    </row>
    <row r="297" spans="1:19" hidden="1" x14ac:dyDescent="0.25">
      <c r="A297">
        <v>335</v>
      </c>
      <c r="B297" t="s">
        <v>1732</v>
      </c>
      <c r="C297" t="s">
        <v>2073</v>
      </c>
      <c r="E297" t="str">
        <f>IF(FIFAdata5626[[#This Row],[knownName]]="",_xlfn.CONCAT(FIFAdata5626[[#This Row],[firstName]]," ",FIFAdata5626[[#This Row],[lastName]]),FIFAdata5626[[#This Row],[knownName]])</f>
        <v>Marco Pasalic</v>
      </c>
      <c r="F297">
        <v>13</v>
      </c>
      <c r="G297" t="s">
        <v>15</v>
      </c>
      <c r="H297">
        <v>5.3</v>
      </c>
      <c r="I297" t="s">
        <v>1582</v>
      </c>
      <c r="K297">
        <v>0.1</v>
      </c>
      <c r="L297">
        <v>0.1</v>
      </c>
      <c r="M297">
        <v>0</v>
      </c>
      <c r="N297">
        <v>0</v>
      </c>
      <c r="O297">
        <v>0</v>
      </c>
      <c r="P297">
        <v>0</v>
      </c>
      <c r="R297">
        <v>22</v>
      </c>
      <c r="S297" t="b">
        <v>0</v>
      </c>
    </row>
    <row r="298" spans="1:19" hidden="1" x14ac:dyDescent="0.25">
      <c r="A298">
        <v>336</v>
      </c>
      <c r="B298" t="s">
        <v>2057</v>
      </c>
      <c r="C298" t="s">
        <v>2074</v>
      </c>
      <c r="E298" t="str">
        <f>IF(FIFAdata5626[[#This Row],[knownName]]="",_xlfn.CONCAT(FIFAdata5626[[#This Row],[firstName]]," ",FIFAdata5626[[#This Row],[lastName]]),FIFAdata5626[[#This Row],[knownName]])</f>
        <v>Petar Musa</v>
      </c>
      <c r="F298">
        <v>13</v>
      </c>
      <c r="G298" t="s">
        <v>15</v>
      </c>
      <c r="H298">
        <v>5.0999999999999996</v>
      </c>
      <c r="I298" t="s">
        <v>1582</v>
      </c>
      <c r="K298">
        <v>0.1</v>
      </c>
      <c r="L298">
        <v>0.1</v>
      </c>
      <c r="M298">
        <v>0</v>
      </c>
      <c r="N298">
        <v>0</v>
      </c>
      <c r="O298">
        <v>0</v>
      </c>
      <c r="P298">
        <v>0</v>
      </c>
      <c r="R298">
        <v>22</v>
      </c>
      <c r="S298" t="b">
        <v>0</v>
      </c>
    </row>
    <row r="299" spans="1:19" hidden="1" x14ac:dyDescent="0.25">
      <c r="A299">
        <v>337</v>
      </c>
      <c r="B299" t="s">
        <v>2075</v>
      </c>
      <c r="C299" t="s">
        <v>2076</v>
      </c>
      <c r="E299" t="str">
        <f>IF(FIFAdata5626[[#This Row],[knownName]]="",_xlfn.CONCAT(FIFAdata5626[[#This Row],[firstName]]," ",FIFAdata5626[[#This Row],[lastName]]),FIFAdata5626[[#This Row],[knownName]])</f>
        <v>Igor Matanovic</v>
      </c>
      <c r="F299">
        <v>13</v>
      </c>
      <c r="G299" t="s">
        <v>15</v>
      </c>
      <c r="H299">
        <v>4.9000000000000004</v>
      </c>
      <c r="I299" t="s">
        <v>1582</v>
      </c>
      <c r="K299">
        <v>0.1</v>
      </c>
      <c r="L299">
        <v>0.1</v>
      </c>
      <c r="M299">
        <v>0</v>
      </c>
      <c r="N299">
        <v>0</v>
      </c>
      <c r="O299">
        <v>0</v>
      </c>
      <c r="P299">
        <v>0</v>
      </c>
      <c r="R299">
        <v>22</v>
      </c>
      <c r="S299" t="b">
        <v>0</v>
      </c>
    </row>
    <row r="300" spans="1:19" hidden="1" x14ac:dyDescent="0.25">
      <c r="A300">
        <v>338</v>
      </c>
      <c r="B300" t="s">
        <v>2077</v>
      </c>
      <c r="C300" t="s">
        <v>2078</v>
      </c>
      <c r="E300" t="str">
        <f>IF(FIFAdata5626[[#This Row],[knownName]]="",_xlfn.CONCAT(FIFAdata5626[[#This Row],[firstName]]," ",FIFAdata5626[[#This Row],[lastName]]),FIFAdata5626[[#This Row],[knownName]])</f>
        <v>Dominik Livakovic</v>
      </c>
      <c r="F300">
        <v>13</v>
      </c>
      <c r="G300" t="s">
        <v>25</v>
      </c>
      <c r="H300">
        <v>4.5</v>
      </c>
      <c r="I300" t="s">
        <v>1582</v>
      </c>
      <c r="K300">
        <v>1.5</v>
      </c>
      <c r="L300">
        <v>1.5</v>
      </c>
      <c r="M300">
        <v>0</v>
      </c>
      <c r="N300">
        <v>0</v>
      </c>
      <c r="O300">
        <v>0</v>
      </c>
      <c r="P300">
        <v>0</v>
      </c>
      <c r="R300">
        <v>22</v>
      </c>
      <c r="S300" t="b">
        <v>0</v>
      </c>
    </row>
    <row r="301" spans="1:19" hidden="1" x14ac:dyDescent="0.25">
      <c r="A301">
        <v>339</v>
      </c>
      <c r="B301" t="s">
        <v>2079</v>
      </c>
      <c r="C301" t="s">
        <v>2080</v>
      </c>
      <c r="E301" t="str">
        <f>IF(FIFAdata5626[[#This Row],[knownName]]="",_xlfn.CONCAT(FIFAdata5626[[#This Row],[firstName]]," ",FIFAdata5626[[#This Row],[lastName]]),FIFAdata5626[[#This Row],[knownName]])</f>
        <v>Ivor Pandur</v>
      </c>
      <c r="F301">
        <v>13</v>
      </c>
      <c r="G301" t="s">
        <v>25</v>
      </c>
      <c r="H301">
        <v>3.9</v>
      </c>
      <c r="I301" t="s">
        <v>1582</v>
      </c>
      <c r="K301">
        <v>0.1</v>
      </c>
      <c r="L301">
        <v>0.1</v>
      </c>
      <c r="M301">
        <v>0</v>
      </c>
      <c r="N301">
        <v>0</v>
      </c>
      <c r="O301">
        <v>0</v>
      </c>
      <c r="P301">
        <v>0</v>
      </c>
      <c r="R301">
        <v>22</v>
      </c>
      <c r="S301" t="b">
        <v>0</v>
      </c>
    </row>
    <row r="302" spans="1:19" hidden="1" x14ac:dyDescent="0.25">
      <c r="A302">
        <v>341</v>
      </c>
      <c r="B302" t="s">
        <v>2067</v>
      </c>
      <c r="C302" t="s">
        <v>2058</v>
      </c>
      <c r="E302" t="str">
        <f>IF(FIFAdata5626[[#This Row],[knownName]]="",_xlfn.CONCAT(FIFAdata5626[[#This Row],[firstName]]," ",FIFAdata5626[[#This Row],[lastName]]),FIFAdata5626[[#This Row],[knownName]])</f>
        <v>Luka Sucic</v>
      </c>
      <c r="F302">
        <v>13</v>
      </c>
      <c r="G302" t="s">
        <v>18</v>
      </c>
      <c r="H302">
        <v>4.9000000000000004</v>
      </c>
      <c r="I302" t="s">
        <v>1582</v>
      </c>
      <c r="K302">
        <v>0.1</v>
      </c>
      <c r="L302">
        <v>0.1</v>
      </c>
      <c r="M302">
        <v>0</v>
      </c>
      <c r="N302">
        <v>0</v>
      </c>
      <c r="O302">
        <v>0</v>
      </c>
      <c r="P302">
        <v>0</v>
      </c>
      <c r="R302">
        <v>22</v>
      </c>
      <c r="S302" t="b">
        <v>0</v>
      </c>
    </row>
    <row r="303" spans="1:19" hidden="1" x14ac:dyDescent="0.25">
      <c r="A303">
        <v>342</v>
      </c>
      <c r="B303" t="s">
        <v>2081</v>
      </c>
      <c r="C303" t="s">
        <v>2082</v>
      </c>
      <c r="E303" t="str">
        <f>IF(FIFAdata5626[[#This Row],[knownName]]="",_xlfn.CONCAT(FIFAdata5626[[#This Row],[firstName]]," ",FIFAdata5626[[#This Row],[lastName]]),FIFAdata5626[[#This Row],[knownName]])</f>
        <v>Toni Fruk</v>
      </c>
      <c r="F303">
        <v>13</v>
      </c>
      <c r="G303" t="s">
        <v>18</v>
      </c>
      <c r="H303">
        <v>4.9000000000000004</v>
      </c>
      <c r="I303" t="s">
        <v>1582</v>
      </c>
      <c r="K303">
        <v>0</v>
      </c>
      <c r="L303">
        <v>0</v>
      </c>
      <c r="M303">
        <v>0</v>
      </c>
      <c r="N303">
        <v>0</v>
      </c>
      <c r="O303">
        <v>0</v>
      </c>
      <c r="P303">
        <v>0</v>
      </c>
      <c r="R303">
        <v>22</v>
      </c>
      <c r="S303" t="b">
        <v>0</v>
      </c>
    </row>
    <row r="304" spans="1:19" hidden="1" x14ac:dyDescent="0.25">
      <c r="A304">
        <v>343</v>
      </c>
      <c r="B304" t="s">
        <v>1803</v>
      </c>
      <c r="C304" t="s">
        <v>2083</v>
      </c>
      <c r="E304" t="str">
        <f>IF(FIFAdata5626[[#This Row],[knownName]]="",_xlfn.CONCAT(FIFAdata5626[[#This Row],[firstName]]," ",FIFAdata5626[[#This Row],[lastName]]),FIFAdata5626[[#This Row],[knownName]])</f>
        <v>Nikola Moro</v>
      </c>
      <c r="F304">
        <v>13</v>
      </c>
      <c r="G304" t="s">
        <v>18</v>
      </c>
      <c r="H304">
        <v>5.6</v>
      </c>
      <c r="I304" t="s">
        <v>1582</v>
      </c>
      <c r="K304">
        <v>0</v>
      </c>
      <c r="L304">
        <v>0</v>
      </c>
      <c r="M304">
        <v>0</v>
      </c>
      <c r="N304">
        <v>0</v>
      </c>
      <c r="O304">
        <v>0</v>
      </c>
      <c r="P304">
        <v>0</v>
      </c>
      <c r="R304">
        <v>22</v>
      </c>
      <c r="S304" t="b">
        <v>0</v>
      </c>
    </row>
    <row r="305" spans="1:19" hidden="1" x14ac:dyDescent="0.25">
      <c r="A305">
        <v>344</v>
      </c>
      <c r="B305" t="s">
        <v>2084</v>
      </c>
      <c r="C305" t="s">
        <v>2085</v>
      </c>
      <c r="E305" t="str">
        <f>IF(FIFAdata5626[[#This Row],[knownName]]="",_xlfn.CONCAT(FIFAdata5626[[#This Row],[firstName]]," ",FIFAdata5626[[#This Row],[lastName]]),FIFAdata5626[[#This Row],[knownName]])</f>
        <v>Kristijan Jakic</v>
      </c>
      <c r="F305">
        <v>13</v>
      </c>
      <c r="G305" t="s">
        <v>18</v>
      </c>
      <c r="H305">
        <v>5.6</v>
      </c>
      <c r="I305" t="s">
        <v>1582</v>
      </c>
      <c r="K305">
        <v>0</v>
      </c>
      <c r="L305">
        <v>0</v>
      </c>
      <c r="M305">
        <v>0</v>
      </c>
      <c r="N305">
        <v>0</v>
      </c>
      <c r="O305">
        <v>0</v>
      </c>
      <c r="P305">
        <v>0</v>
      </c>
      <c r="R305">
        <v>22</v>
      </c>
      <c r="S305" t="b">
        <v>0</v>
      </c>
    </row>
    <row r="306" spans="1:19" hidden="1" x14ac:dyDescent="0.25">
      <c r="A306">
        <v>345</v>
      </c>
      <c r="B306" t="s">
        <v>1803</v>
      </c>
      <c r="C306" t="s">
        <v>2086</v>
      </c>
      <c r="E306" t="str">
        <f>IF(FIFAdata5626[[#This Row],[knownName]]="",_xlfn.CONCAT(FIFAdata5626[[#This Row],[firstName]]," ",FIFAdata5626[[#This Row],[lastName]]),FIFAdata5626[[#This Row],[knownName]])</f>
        <v>Nikola Vlasic</v>
      </c>
      <c r="F306">
        <v>13</v>
      </c>
      <c r="G306" t="s">
        <v>18</v>
      </c>
      <c r="H306">
        <v>6.1</v>
      </c>
      <c r="I306" t="s">
        <v>1582</v>
      </c>
      <c r="K306">
        <v>0</v>
      </c>
      <c r="L306">
        <v>0</v>
      </c>
      <c r="M306">
        <v>0</v>
      </c>
      <c r="N306">
        <v>0</v>
      </c>
      <c r="O306">
        <v>0</v>
      </c>
      <c r="P306">
        <v>0</v>
      </c>
      <c r="R306">
        <v>22</v>
      </c>
      <c r="S306" t="b">
        <v>0</v>
      </c>
    </row>
    <row r="307" spans="1:19" hidden="1" x14ac:dyDescent="0.25">
      <c r="A307">
        <v>346</v>
      </c>
      <c r="B307" t="s">
        <v>2067</v>
      </c>
      <c r="C307" t="s">
        <v>2087</v>
      </c>
      <c r="E307" t="str">
        <f>IF(FIFAdata5626[[#This Row],[knownName]]="",_xlfn.CONCAT(FIFAdata5626[[#This Row],[firstName]]," ",FIFAdata5626[[#This Row],[lastName]]),FIFAdata5626[[#This Row],[knownName]])</f>
        <v>Luka Modric</v>
      </c>
      <c r="F307">
        <v>13</v>
      </c>
      <c r="G307" t="s">
        <v>18</v>
      </c>
      <c r="H307">
        <v>6.2</v>
      </c>
      <c r="I307" t="s">
        <v>1582</v>
      </c>
      <c r="K307">
        <v>2.5</v>
      </c>
      <c r="L307">
        <v>2.5</v>
      </c>
      <c r="M307">
        <v>0</v>
      </c>
      <c r="N307">
        <v>0</v>
      </c>
      <c r="O307">
        <v>0</v>
      </c>
      <c r="P307">
        <v>0</v>
      </c>
      <c r="R307">
        <v>22</v>
      </c>
      <c r="S307" t="b">
        <v>0</v>
      </c>
    </row>
    <row r="308" spans="1:19" hidden="1" x14ac:dyDescent="0.25">
      <c r="A308">
        <v>347</v>
      </c>
      <c r="B308" t="s">
        <v>2088</v>
      </c>
      <c r="C308" t="s">
        <v>2073</v>
      </c>
      <c r="E308" t="str">
        <f>IF(FIFAdata5626[[#This Row],[knownName]]="",_xlfn.CONCAT(FIFAdata5626[[#This Row],[firstName]]," ",FIFAdata5626[[#This Row],[lastName]]),FIFAdata5626[[#This Row],[knownName]])</f>
        <v>Mario Pasalic</v>
      </c>
      <c r="F308">
        <v>13</v>
      </c>
      <c r="G308" t="s">
        <v>18</v>
      </c>
      <c r="H308">
        <v>6.4</v>
      </c>
      <c r="I308" t="s">
        <v>1582</v>
      </c>
      <c r="K308">
        <v>0.1</v>
      </c>
      <c r="L308">
        <v>0.1</v>
      </c>
      <c r="M308">
        <v>0</v>
      </c>
      <c r="N308">
        <v>0</v>
      </c>
      <c r="O308">
        <v>0</v>
      </c>
      <c r="P308">
        <v>0</v>
      </c>
      <c r="R308">
        <v>22</v>
      </c>
      <c r="S308" t="b">
        <v>0</v>
      </c>
    </row>
    <row r="309" spans="1:19" hidden="1" x14ac:dyDescent="0.25">
      <c r="A309">
        <v>348</v>
      </c>
      <c r="B309" t="s">
        <v>1690</v>
      </c>
      <c r="C309" t="s">
        <v>2089</v>
      </c>
      <c r="E309" t="str">
        <f>IF(FIFAdata5626[[#This Row],[knownName]]="",_xlfn.CONCAT(FIFAdata5626[[#This Row],[firstName]]," ",FIFAdata5626[[#This Row],[lastName]]),FIFAdata5626[[#This Row],[knownName]])</f>
        <v>Martin Baturina</v>
      </c>
      <c r="F309">
        <v>13</v>
      </c>
      <c r="G309" t="s">
        <v>18</v>
      </c>
      <c r="H309">
        <v>6.5</v>
      </c>
      <c r="I309" t="s">
        <v>1582</v>
      </c>
      <c r="K309">
        <v>0.1</v>
      </c>
      <c r="L309">
        <v>0.1</v>
      </c>
      <c r="M309">
        <v>0</v>
      </c>
      <c r="N309">
        <v>0</v>
      </c>
      <c r="O309">
        <v>0</v>
      </c>
      <c r="P309">
        <v>0</v>
      </c>
      <c r="R309">
        <v>22</v>
      </c>
      <c r="S309" t="b">
        <v>0</v>
      </c>
    </row>
    <row r="310" spans="1:19" hidden="1" x14ac:dyDescent="0.25">
      <c r="A310">
        <v>350</v>
      </c>
      <c r="B310" t="s">
        <v>2090</v>
      </c>
      <c r="C310" t="s">
        <v>2091</v>
      </c>
      <c r="E310" t="str">
        <f>IF(FIFAdata5626[[#This Row],[knownName]]="",_xlfn.CONCAT(FIFAdata5626[[#This Row],[firstName]]," ",FIFAdata5626[[#This Row],[lastName]]),FIFAdata5626[[#This Row],[knownName]])</f>
        <v>Tahith Chong</v>
      </c>
      <c r="F310">
        <v>14</v>
      </c>
      <c r="G310" t="s">
        <v>18</v>
      </c>
      <c r="H310">
        <v>4.2</v>
      </c>
      <c r="I310" t="s">
        <v>1582</v>
      </c>
      <c r="K310">
        <v>0.5</v>
      </c>
      <c r="L310">
        <v>0.5</v>
      </c>
      <c r="M310">
        <v>0</v>
      </c>
      <c r="N310">
        <v>0</v>
      </c>
      <c r="O310">
        <v>0</v>
      </c>
      <c r="P310">
        <v>0</v>
      </c>
      <c r="R310">
        <v>9</v>
      </c>
      <c r="S310" t="b">
        <v>0</v>
      </c>
    </row>
    <row r="311" spans="1:19" hidden="1" x14ac:dyDescent="0.25">
      <c r="A311">
        <v>351</v>
      </c>
      <c r="B311" t="s">
        <v>2092</v>
      </c>
      <c r="C311" t="s">
        <v>2093</v>
      </c>
      <c r="E311" t="str">
        <f>IF(FIFAdata5626[[#This Row],[knownName]]="",_xlfn.CONCAT(FIFAdata5626[[#This Row],[firstName]]," ",FIFAdata5626[[#This Row],[lastName]]),FIFAdata5626[[#This Row],[knownName]])</f>
        <v>Godfried Roemeratoe</v>
      </c>
      <c r="F311">
        <v>14</v>
      </c>
      <c r="G311" t="s">
        <v>18</v>
      </c>
      <c r="H311">
        <v>4.7</v>
      </c>
      <c r="I311" t="s">
        <v>1582</v>
      </c>
      <c r="K311">
        <v>0</v>
      </c>
      <c r="L311">
        <v>0</v>
      </c>
      <c r="M311">
        <v>0</v>
      </c>
      <c r="N311">
        <v>0</v>
      </c>
      <c r="O311">
        <v>0</v>
      </c>
      <c r="P311">
        <v>0</v>
      </c>
      <c r="R311">
        <v>9</v>
      </c>
      <c r="S311" t="b">
        <v>0</v>
      </c>
    </row>
    <row r="312" spans="1:19" hidden="1" x14ac:dyDescent="0.25">
      <c r="A312">
        <v>352</v>
      </c>
      <c r="B312" t="s">
        <v>1654</v>
      </c>
      <c r="C312" t="s">
        <v>2094</v>
      </c>
      <c r="D312" t="s">
        <v>319</v>
      </c>
      <c r="E312" t="str">
        <f>IF(FIFAdata5626[[#This Row],[knownName]]="",_xlfn.CONCAT(FIFAdata5626[[#This Row],[firstName]]," ",FIFAdata5626[[#This Row],[lastName]]),FIFAdata5626[[#This Row],[knownName]])</f>
        <v>Leandro Bacuna</v>
      </c>
      <c r="F312">
        <v>14</v>
      </c>
      <c r="G312" t="s">
        <v>6</v>
      </c>
      <c r="H312">
        <v>4</v>
      </c>
      <c r="I312" t="s">
        <v>1582</v>
      </c>
      <c r="K312">
        <v>0.3</v>
      </c>
      <c r="L312">
        <v>0.3</v>
      </c>
      <c r="M312">
        <v>0</v>
      </c>
      <c r="N312">
        <v>0</v>
      </c>
      <c r="O312">
        <v>0</v>
      </c>
      <c r="P312">
        <v>0</v>
      </c>
      <c r="R312">
        <v>9</v>
      </c>
      <c r="S312" t="b">
        <v>0</v>
      </c>
    </row>
    <row r="313" spans="1:19" hidden="1" x14ac:dyDescent="0.25">
      <c r="A313">
        <v>353</v>
      </c>
      <c r="B313" t="s">
        <v>2095</v>
      </c>
      <c r="C313" t="s">
        <v>2096</v>
      </c>
      <c r="E313" t="str">
        <f>IF(FIFAdata5626[[#This Row],[knownName]]="",_xlfn.CONCAT(FIFAdata5626[[#This Row],[firstName]]," ",FIFAdata5626[[#This Row],[lastName]]),FIFAdata5626[[#This Row],[knownName]])</f>
        <v>Riechedly Bazoer</v>
      </c>
      <c r="F313">
        <v>14</v>
      </c>
      <c r="G313" t="s">
        <v>6</v>
      </c>
      <c r="H313">
        <v>3.8</v>
      </c>
      <c r="I313" t="s">
        <v>1582</v>
      </c>
      <c r="K313">
        <v>0</v>
      </c>
      <c r="L313">
        <v>0</v>
      </c>
      <c r="M313">
        <v>0</v>
      </c>
      <c r="N313">
        <v>0</v>
      </c>
      <c r="O313">
        <v>0</v>
      </c>
      <c r="P313">
        <v>0</v>
      </c>
      <c r="R313">
        <v>9</v>
      </c>
      <c r="S313" t="b">
        <v>0</v>
      </c>
    </row>
    <row r="314" spans="1:19" hidden="1" x14ac:dyDescent="0.25">
      <c r="A314">
        <v>354</v>
      </c>
      <c r="B314" t="s">
        <v>2097</v>
      </c>
      <c r="C314" t="s">
        <v>2098</v>
      </c>
      <c r="E314" t="str">
        <f>IF(FIFAdata5626[[#This Row],[knownName]]="",_xlfn.CONCAT(FIFAdata5626[[#This Row],[firstName]]," ",FIFAdata5626[[#This Row],[lastName]]),FIFAdata5626[[#This Row],[knownName]])</f>
        <v>Joshua Brenet</v>
      </c>
      <c r="F314">
        <v>14</v>
      </c>
      <c r="G314" t="s">
        <v>6</v>
      </c>
      <c r="H314">
        <v>3.7</v>
      </c>
      <c r="I314" t="s">
        <v>1582</v>
      </c>
      <c r="K314">
        <v>0</v>
      </c>
      <c r="L314">
        <v>0</v>
      </c>
      <c r="M314">
        <v>0</v>
      </c>
      <c r="N314">
        <v>0</v>
      </c>
      <c r="O314">
        <v>0</v>
      </c>
      <c r="P314">
        <v>0</v>
      </c>
      <c r="R314">
        <v>9</v>
      </c>
      <c r="S314" t="b">
        <v>0</v>
      </c>
    </row>
    <row r="315" spans="1:19" hidden="1" x14ac:dyDescent="0.25">
      <c r="A315">
        <v>355</v>
      </c>
      <c r="B315" t="s">
        <v>2099</v>
      </c>
      <c r="C315" t="s">
        <v>2100</v>
      </c>
      <c r="E315" t="str">
        <f>IF(FIFAdata5626[[#This Row],[knownName]]="",_xlfn.CONCAT(FIFAdata5626[[#This Row],[firstName]]," ",FIFAdata5626[[#This Row],[lastName]]),FIFAdata5626[[#This Row],[knownName]])</f>
        <v>Shurandy Sambo</v>
      </c>
      <c r="F315">
        <v>14</v>
      </c>
      <c r="G315" t="s">
        <v>6</v>
      </c>
      <c r="H315">
        <v>3.6</v>
      </c>
      <c r="I315" t="s">
        <v>1582</v>
      </c>
      <c r="K315">
        <v>0</v>
      </c>
      <c r="L315">
        <v>0</v>
      </c>
      <c r="M315">
        <v>0</v>
      </c>
      <c r="N315">
        <v>0</v>
      </c>
      <c r="O315">
        <v>0</v>
      </c>
      <c r="P315">
        <v>0</v>
      </c>
      <c r="R315">
        <v>9</v>
      </c>
      <c r="S315" t="b">
        <v>0</v>
      </c>
    </row>
    <row r="316" spans="1:19" hidden="1" x14ac:dyDescent="0.25">
      <c r="A316">
        <v>356</v>
      </c>
      <c r="B316" t="s">
        <v>2101</v>
      </c>
      <c r="C316" t="s">
        <v>2102</v>
      </c>
      <c r="E316" t="str">
        <f>IF(FIFAdata5626[[#This Row],[knownName]]="",_xlfn.CONCAT(FIFAdata5626[[#This Row],[firstName]]," ",FIFAdata5626[[#This Row],[lastName]]),FIFAdata5626[[#This Row],[knownName]])</f>
        <v>Sherel Floranus</v>
      </c>
      <c r="F316">
        <v>14</v>
      </c>
      <c r="G316" t="s">
        <v>6</v>
      </c>
      <c r="H316">
        <v>3.6</v>
      </c>
      <c r="I316" t="s">
        <v>1582</v>
      </c>
      <c r="K316">
        <v>0</v>
      </c>
      <c r="L316">
        <v>0</v>
      </c>
      <c r="M316">
        <v>0</v>
      </c>
      <c r="N316">
        <v>0</v>
      </c>
      <c r="O316">
        <v>0</v>
      </c>
      <c r="P316">
        <v>0</v>
      </c>
      <c r="R316">
        <v>9</v>
      </c>
      <c r="S316" t="b">
        <v>0</v>
      </c>
    </row>
    <row r="317" spans="1:19" hidden="1" x14ac:dyDescent="0.25">
      <c r="A317">
        <v>357</v>
      </c>
      <c r="B317" t="s">
        <v>2103</v>
      </c>
      <c r="C317" t="s">
        <v>2104</v>
      </c>
      <c r="E317" t="str">
        <f>IF(FIFAdata5626[[#This Row],[knownName]]="",_xlfn.CONCAT(FIFAdata5626[[#This Row],[firstName]]," ",FIFAdata5626[[#This Row],[lastName]]),FIFAdata5626[[#This Row],[knownName]])</f>
        <v>Roshon van Eijma</v>
      </c>
      <c r="F317">
        <v>14</v>
      </c>
      <c r="G317" t="s">
        <v>6</v>
      </c>
      <c r="H317">
        <v>3.5</v>
      </c>
      <c r="I317" t="s">
        <v>1582</v>
      </c>
      <c r="K317">
        <v>0.1</v>
      </c>
      <c r="L317">
        <v>0.1</v>
      </c>
      <c r="M317">
        <v>0</v>
      </c>
      <c r="N317">
        <v>0</v>
      </c>
      <c r="O317">
        <v>0</v>
      </c>
      <c r="P317">
        <v>0</v>
      </c>
      <c r="R317">
        <v>9</v>
      </c>
      <c r="S317" t="b">
        <v>0</v>
      </c>
    </row>
    <row r="318" spans="1:19" hidden="1" x14ac:dyDescent="0.25">
      <c r="A318">
        <v>358</v>
      </c>
      <c r="B318" t="s">
        <v>2105</v>
      </c>
      <c r="C318" t="s">
        <v>2106</v>
      </c>
      <c r="E318" t="str">
        <f>IF(FIFAdata5626[[#This Row],[knownName]]="",_xlfn.CONCAT(FIFAdata5626[[#This Row],[firstName]]," ",FIFAdata5626[[#This Row],[lastName]]),FIFAdata5626[[#This Row],[knownName]])</f>
        <v>Ar'Jany Martha</v>
      </c>
      <c r="F318">
        <v>14</v>
      </c>
      <c r="G318" t="s">
        <v>6</v>
      </c>
      <c r="H318">
        <v>3.5</v>
      </c>
      <c r="I318" t="s">
        <v>1582</v>
      </c>
      <c r="K318">
        <v>0</v>
      </c>
      <c r="L318">
        <v>0</v>
      </c>
      <c r="M318">
        <v>0</v>
      </c>
      <c r="N318">
        <v>0</v>
      </c>
      <c r="O318">
        <v>0</v>
      </c>
      <c r="P318">
        <v>0</v>
      </c>
      <c r="R318">
        <v>9</v>
      </c>
      <c r="S318" t="b">
        <v>0</v>
      </c>
    </row>
    <row r="319" spans="1:19" hidden="1" x14ac:dyDescent="0.25">
      <c r="A319">
        <v>359</v>
      </c>
      <c r="B319" t="s">
        <v>4183</v>
      </c>
      <c r="C319" t="s">
        <v>2107</v>
      </c>
      <c r="E319" t="str">
        <f>IF(FIFAdata5626[[#This Row],[knownName]]="",_xlfn.CONCAT(FIFAdata5626[[#This Row],[firstName]]," ",FIFAdata5626[[#This Row],[lastName]]),FIFAdata5626[[#This Row],[knownName]])</f>
        <v>Juriën Gaari</v>
      </c>
      <c r="F319">
        <v>14</v>
      </c>
      <c r="G319" t="s">
        <v>6</v>
      </c>
      <c r="H319">
        <v>3.5</v>
      </c>
      <c r="I319" t="s">
        <v>1582</v>
      </c>
      <c r="K319">
        <v>0</v>
      </c>
      <c r="L319">
        <v>0</v>
      </c>
      <c r="M319">
        <v>0</v>
      </c>
      <c r="N319">
        <v>0</v>
      </c>
      <c r="O319">
        <v>0</v>
      </c>
      <c r="P319">
        <v>0</v>
      </c>
      <c r="R319">
        <v>9</v>
      </c>
      <c r="S319" t="b">
        <v>0</v>
      </c>
    </row>
    <row r="320" spans="1:19" hidden="1" x14ac:dyDescent="0.25">
      <c r="A320">
        <v>360</v>
      </c>
      <c r="B320" t="s">
        <v>2108</v>
      </c>
      <c r="C320" t="s">
        <v>2109</v>
      </c>
      <c r="E320" t="str">
        <f>IF(FIFAdata5626[[#This Row],[knownName]]="",_xlfn.CONCAT(FIFAdata5626[[#This Row],[firstName]]," ",FIFAdata5626[[#This Row],[lastName]]),FIFAdata5626[[#This Row],[knownName]])</f>
        <v>Livano Comenencia</v>
      </c>
      <c r="F320">
        <v>14</v>
      </c>
      <c r="G320" t="s">
        <v>6</v>
      </c>
      <c r="H320">
        <v>4.5</v>
      </c>
      <c r="I320" t="s">
        <v>1582</v>
      </c>
      <c r="K320">
        <v>0</v>
      </c>
      <c r="L320">
        <v>0</v>
      </c>
      <c r="M320">
        <v>0</v>
      </c>
      <c r="N320">
        <v>0</v>
      </c>
      <c r="O320">
        <v>0</v>
      </c>
      <c r="P320">
        <v>0</v>
      </c>
      <c r="R320">
        <v>9</v>
      </c>
      <c r="S320" t="b">
        <v>0</v>
      </c>
    </row>
    <row r="321" spans="1:19" hidden="1" x14ac:dyDescent="0.25">
      <c r="A321">
        <v>361</v>
      </c>
      <c r="B321" t="s">
        <v>2110</v>
      </c>
      <c r="C321" t="s">
        <v>2111</v>
      </c>
      <c r="E321" t="str">
        <f>IF(FIFAdata5626[[#This Row],[knownName]]="",_xlfn.CONCAT(FIFAdata5626[[#This Row],[firstName]]," ",FIFAdata5626[[#This Row],[lastName]]),FIFAdata5626[[#This Row],[knownName]])</f>
        <v>Tyrese Noslin</v>
      </c>
      <c r="F321">
        <v>14</v>
      </c>
      <c r="G321" t="s">
        <v>6</v>
      </c>
      <c r="H321">
        <v>3.5</v>
      </c>
      <c r="I321" t="s">
        <v>1582</v>
      </c>
      <c r="K321">
        <v>0</v>
      </c>
      <c r="L321">
        <v>0</v>
      </c>
      <c r="M321">
        <v>0</v>
      </c>
      <c r="N321">
        <v>0</v>
      </c>
      <c r="O321">
        <v>0</v>
      </c>
      <c r="P321">
        <v>0</v>
      </c>
      <c r="R321">
        <v>9</v>
      </c>
      <c r="S321" t="b">
        <v>0</v>
      </c>
    </row>
    <row r="322" spans="1:19" hidden="1" x14ac:dyDescent="0.25">
      <c r="A322">
        <v>362</v>
      </c>
      <c r="B322" t="s">
        <v>2112</v>
      </c>
      <c r="C322" t="s">
        <v>2113</v>
      </c>
      <c r="E322" t="str">
        <f>IF(FIFAdata5626[[#This Row],[knownName]]="",_xlfn.CONCAT(FIFAdata5626[[#This Row],[firstName]]," ",FIFAdata5626[[#This Row],[lastName]]),FIFAdata5626[[#This Row],[knownName]])</f>
        <v>Brandley Kuwas</v>
      </c>
      <c r="F322">
        <v>14</v>
      </c>
      <c r="G322" t="s">
        <v>15</v>
      </c>
      <c r="H322">
        <v>4.4000000000000004</v>
      </c>
      <c r="I322" t="s">
        <v>1582</v>
      </c>
      <c r="K322">
        <v>0</v>
      </c>
      <c r="L322">
        <v>0</v>
      </c>
      <c r="M322">
        <v>0</v>
      </c>
      <c r="N322">
        <v>0</v>
      </c>
      <c r="O322">
        <v>0</v>
      </c>
      <c r="P322">
        <v>0</v>
      </c>
      <c r="R322">
        <v>9</v>
      </c>
      <c r="S322" t="b">
        <v>0</v>
      </c>
    </row>
    <row r="323" spans="1:19" hidden="1" x14ac:dyDescent="0.25">
      <c r="A323">
        <v>363</v>
      </c>
      <c r="B323" t="s">
        <v>2114</v>
      </c>
      <c r="C323" t="s">
        <v>2115</v>
      </c>
      <c r="E323" t="str">
        <f>IF(FIFAdata5626[[#This Row],[knownName]]="",_xlfn.CONCAT(FIFAdata5626[[#This Row],[firstName]]," ",FIFAdata5626[[#This Row],[lastName]]),FIFAdata5626[[#This Row],[knownName]])</f>
        <v>Sontje Hansen</v>
      </c>
      <c r="F323">
        <v>14</v>
      </c>
      <c r="G323" t="s">
        <v>15</v>
      </c>
      <c r="H323">
        <v>4.4000000000000004</v>
      </c>
      <c r="I323" t="s">
        <v>1582</v>
      </c>
      <c r="K323">
        <v>0</v>
      </c>
      <c r="L323">
        <v>0</v>
      </c>
      <c r="M323">
        <v>0</v>
      </c>
      <c r="N323">
        <v>0</v>
      </c>
      <c r="O323">
        <v>0</v>
      </c>
      <c r="P323">
        <v>0</v>
      </c>
      <c r="R323">
        <v>9</v>
      </c>
      <c r="S323" t="b">
        <v>0</v>
      </c>
    </row>
    <row r="324" spans="1:19" hidden="1" x14ac:dyDescent="0.25">
      <c r="A324">
        <v>364</v>
      </c>
      <c r="B324" t="s">
        <v>2116</v>
      </c>
      <c r="C324" t="s">
        <v>3961</v>
      </c>
      <c r="E324" t="str">
        <f>IF(FIFAdata5626[[#This Row],[knownName]]="",_xlfn.CONCAT(FIFAdata5626[[#This Row],[firstName]]," ",FIFAdata5626[[#This Row],[lastName]]),FIFAdata5626[[#This Row],[knownName]])</f>
        <v>Kenji Gorré</v>
      </c>
      <c r="F324">
        <v>14</v>
      </c>
      <c r="G324" t="s">
        <v>15</v>
      </c>
      <c r="H324">
        <v>4.2</v>
      </c>
      <c r="I324" t="s">
        <v>1582</v>
      </c>
      <c r="K324">
        <v>0</v>
      </c>
      <c r="L324">
        <v>0</v>
      </c>
      <c r="M324">
        <v>0</v>
      </c>
      <c r="N324">
        <v>0</v>
      </c>
      <c r="O324">
        <v>0</v>
      </c>
      <c r="P324">
        <v>0</v>
      </c>
      <c r="R324">
        <v>9</v>
      </c>
      <c r="S324" t="b">
        <v>0</v>
      </c>
    </row>
    <row r="325" spans="1:19" hidden="1" x14ac:dyDescent="0.25">
      <c r="A325">
        <v>365</v>
      </c>
      <c r="B325" t="s">
        <v>2117</v>
      </c>
      <c r="C325" t="s">
        <v>2118</v>
      </c>
      <c r="E325" t="str">
        <f>IF(FIFAdata5626[[#This Row],[knownName]]="",_xlfn.CONCAT(FIFAdata5626[[#This Row],[firstName]]," ",FIFAdata5626[[#This Row],[lastName]]),FIFAdata5626[[#This Row],[knownName]])</f>
        <v>Jearl Margaritha</v>
      </c>
      <c r="F325">
        <v>14</v>
      </c>
      <c r="G325" t="s">
        <v>15</v>
      </c>
      <c r="H325">
        <v>4.2</v>
      </c>
      <c r="I325" t="s">
        <v>1582</v>
      </c>
      <c r="K325">
        <v>0</v>
      </c>
      <c r="L325">
        <v>0</v>
      </c>
      <c r="M325">
        <v>0</v>
      </c>
      <c r="N325">
        <v>0</v>
      </c>
      <c r="O325">
        <v>0</v>
      </c>
      <c r="P325">
        <v>0</v>
      </c>
      <c r="R325">
        <v>9</v>
      </c>
      <c r="S325" t="b">
        <v>0</v>
      </c>
    </row>
    <row r="326" spans="1:19" hidden="1" x14ac:dyDescent="0.25">
      <c r="A326">
        <v>366</v>
      </c>
      <c r="B326" t="s">
        <v>2119</v>
      </c>
      <c r="C326" t="s">
        <v>2120</v>
      </c>
      <c r="E326" t="str">
        <f>IF(FIFAdata5626[[#This Row],[knownName]]="",_xlfn.CONCAT(FIFAdata5626[[#This Row],[firstName]]," ",FIFAdata5626[[#This Row],[lastName]]),FIFAdata5626[[#This Row],[knownName]])</f>
        <v>Gervane Kastaneer</v>
      </c>
      <c r="F326">
        <v>14</v>
      </c>
      <c r="G326" t="s">
        <v>15</v>
      </c>
      <c r="H326">
        <v>4</v>
      </c>
      <c r="I326" t="s">
        <v>1582</v>
      </c>
      <c r="K326">
        <v>0.4</v>
      </c>
      <c r="L326">
        <v>0.4</v>
      </c>
      <c r="M326">
        <v>0</v>
      </c>
      <c r="N326">
        <v>0</v>
      </c>
      <c r="O326">
        <v>0</v>
      </c>
      <c r="P326">
        <v>0</v>
      </c>
      <c r="R326">
        <v>9</v>
      </c>
      <c r="S326" t="b">
        <v>0</v>
      </c>
    </row>
    <row r="327" spans="1:19" hidden="1" x14ac:dyDescent="0.25">
      <c r="A327">
        <v>367</v>
      </c>
      <c r="B327" t="s">
        <v>2121</v>
      </c>
      <c r="C327" t="s">
        <v>2122</v>
      </c>
      <c r="E327" t="str">
        <f>IF(FIFAdata5626[[#This Row],[knownName]]="",_xlfn.CONCAT(FIFAdata5626[[#This Row],[firstName]]," ",FIFAdata5626[[#This Row],[lastName]]),FIFAdata5626[[#This Row],[knownName]])</f>
        <v>Jeremy Antonisse</v>
      </c>
      <c r="F327">
        <v>14</v>
      </c>
      <c r="G327" t="s">
        <v>15</v>
      </c>
      <c r="H327">
        <v>4</v>
      </c>
      <c r="I327" t="s">
        <v>1582</v>
      </c>
      <c r="K327">
        <v>0.1</v>
      </c>
      <c r="L327">
        <v>0.1</v>
      </c>
      <c r="M327">
        <v>0</v>
      </c>
      <c r="N327">
        <v>0</v>
      </c>
      <c r="O327">
        <v>0</v>
      </c>
      <c r="P327">
        <v>0</v>
      </c>
      <c r="R327">
        <v>9</v>
      </c>
      <c r="S327" t="b">
        <v>0</v>
      </c>
    </row>
    <row r="328" spans="1:19" hidden="1" x14ac:dyDescent="0.25">
      <c r="A328">
        <v>368</v>
      </c>
      <c r="B328" t="s">
        <v>2123</v>
      </c>
      <c r="C328" t="s">
        <v>2124</v>
      </c>
      <c r="E328" t="str">
        <f>IF(FIFAdata5626[[#This Row],[knownName]]="",_xlfn.CONCAT(FIFAdata5626[[#This Row],[firstName]]," ",FIFAdata5626[[#This Row],[lastName]]),FIFAdata5626[[#This Row],[knownName]])</f>
        <v>Eloy Room</v>
      </c>
      <c r="F328">
        <v>14</v>
      </c>
      <c r="G328" t="s">
        <v>25</v>
      </c>
      <c r="H328">
        <v>3.9</v>
      </c>
      <c r="I328" t="s">
        <v>1582</v>
      </c>
      <c r="K328">
        <v>0.1</v>
      </c>
      <c r="L328">
        <v>0.1</v>
      </c>
      <c r="M328">
        <v>0</v>
      </c>
      <c r="N328">
        <v>0</v>
      </c>
      <c r="O328">
        <v>0</v>
      </c>
      <c r="P328">
        <v>0</v>
      </c>
      <c r="R328">
        <v>9</v>
      </c>
      <c r="S328" t="b">
        <v>0</v>
      </c>
    </row>
    <row r="329" spans="1:19" hidden="1" x14ac:dyDescent="0.25">
      <c r="A329">
        <v>369</v>
      </c>
      <c r="B329" t="s">
        <v>2125</v>
      </c>
      <c r="C329" t="s">
        <v>2126</v>
      </c>
      <c r="E329" t="str">
        <f>IF(FIFAdata5626[[#This Row],[knownName]]="",_xlfn.CONCAT(FIFAdata5626[[#This Row],[firstName]]," ",FIFAdata5626[[#This Row],[lastName]]),FIFAdata5626[[#This Row],[knownName]])</f>
        <v>Trevor Doornbusch</v>
      </c>
      <c r="F329">
        <v>14</v>
      </c>
      <c r="G329" t="s">
        <v>25</v>
      </c>
      <c r="H329">
        <v>3.6</v>
      </c>
      <c r="I329" t="s">
        <v>1582</v>
      </c>
      <c r="K329">
        <v>0</v>
      </c>
      <c r="L329">
        <v>0</v>
      </c>
      <c r="M329">
        <v>0</v>
      </c>
      <c r="N329">
        <v>0</v>
      </c>
      <c r="O329">
        <v>0</v>
      </c>
      <c r="P329">
        <v>0</v>
      </c>
      <c r="R329">
        <v>9</v>
      </c>
      <c r="S329" t="b">
        <v>0</v>
      </c>
    </row>
    <row r="330" spans="1:19" hidden="1" x14ac:dyDescent="0.25">
      <c r="A330">
        <v>370</v>
      </c>
      <c r="B330" t="s">
        <v>2127</v>
      </c>
      <c r="C330" t="s">
        <v>2128</v>
      </c>
      <c r="E330" t="str">
        <f>IF(FIFAdata5626[[#This Row],[knownName]]="",_xlfn.CONCAT(FIFAdata5626[[#This Row],[firstName]]," ",FIFAdata5626[[#This Row],[lastName]]),FIFAdata5626[[#This Row],[knownName]])</f>
        <v>Tyrick Bodak</v>
      </c>
      <c r="F330">
        <v>14</v>
      </c>
      <c r="G330" t="s">
        <v>25</v>
      </c>
      <c r="H330">
        <v>3.5</v>
      </c>
      <c r="I330" t="s">
        <v>1582</v>
      </c>
      <c r="K330">
        <v>0.1</v>
      </c>
      <c r="L330">
        <v>0.1</v>
      </c>
      <c r="M330">
        <v>0</v>
      </c>
      <c r="N330">
        <v>0</v>
      </c>
      <c r="O330">
        <v>0</v>
      </c>
      <c r="P330">
        <v>0</v>
      </c>
      <c r="R330">
        <v>9</v>
      </c>
      <c r="S330" t="b">
        <v>0</v>
      </c>
    </row>
    <row r="331" spans="1:19" hidden="1" x14ac:dyDescent="0.25">
      <c r="A331">
        <v>371</v>
      </c>
      <c r="B331" t="s">
        <v>1726</v>
      </c>
      <c r="C331" t="s">
        <v>2129</v>
      </c>
      <c r="E331" t="str">
        <f>IF(FIFAdata5626[[#This Row],[knownName]]="",_xlfn.CONCAT(FIFAdata5626[[#This Row],[firstName]]," ",FIFAdata5626[[#This Row],[lastName]]),FIFAdata5626[[#This Row],[knownName]])</f>
        <v>Kevin Felida</v>
      </c>
      <c r="F331">
        <v>14</v>
      </c>
      <c r="G331" t="s">
        <v>18</v>
      </c>
      <c r="H331">
        <v>4.5</v>
      </c>
      <c r="I331" t="s">
        <v>1582</v>
      </c>
      <c r="K331">
        <v>0</v>
      </c>
      <c r="L331">
        <v>0</v>
      </c>
      <c r="M331">
        <v>0</v>
      </c>
      <c r="N331">
        <v>0</v>
      </c>
      <c r="O331">
        <v>0</v>
      </c>
      <c r="P331">
        <v>0</v>
      </c>
      <c r="R331">
        <v>9</v>
      </c>
      <c r="S331" t="b">
        <v>0</v>
      </c>
    </row>
    <row r="332" spans="1:19" hidden="1" x14ac:dyDescent="0.25">
      <c r="A332">
        <v>372</v>
      </c>
      <c r="B332" t="s">
        <v>2130</v>
      </c>
      <c r="C332" t="s">
        <v>2094</v>
      </c>
      <c r="E332" t="str">
        <f>IF(FIFAdata5626[[#This Row],[knownName]]="",_xlfn.CONCAT(FIFAdata5626[[#This Row],[firstName]]," ",FIFAdata5626[[#This Row],[lastName]]),FIFAdata5626[[#This Row],[knownName]])</f>
        <v>Juninho Bacuna</v>
      </c>
      <c r="F332">
        <v>14</v>
      </c>
      <c r="G332" t="s">
        <v>18</v>
      </c>
      <c r="H332">
        <v>5.0999999999999996</v>
      </c>
      <c r="I332" t="s">
        <v>1582</v>
      </c>
      <c r="K332">
        <v>0</v>
      </c>
      <c r="L332">
        <v>0</v>
      </c>
      <c r="M332">
        <v>0</v>
      </c>
      <c r="N332">
        <v>0</v>
      </c>
      <c r="O332">
        <v>0</v>
      </c>
      <c r="P332">
        <v>0</v>
      </c>
      <c r="R332">
        <v>9</v>
      </c>
      <c r="S332" t="b">
        <v>0</v>
      </c>
    </row>
    <row r="333" spans="1:19" hidden="1" x14ac:dyDescent="0.25">
      <c r="A333">
        <v>373</v>
      </c>
      <c r="B333" t="s">
        <v>2131</v>
      </c>
      <c r="C333" t="s">
        <v>2132</v>
      </c>
      <c r="E333" t="str">
        <f>IF(FIFAdata5626[[#This Row],[knownName]]="",_xlfn.CONCAT(FIFAdata5626[[#This Row],[firstName]]," ",FIFAdata5626[[#This Row],[lastName]]),FIFAdata5626[[#This Row],[knownName]])</f>
        <v>Denis Visinsky</v>
      </c>
      <c r="F333">
        <v>15</v>
      </c>
      <c r="G333" t="s">
        <v>18</v>
      </c>
      <c r="H333">
        <v>4.9000000000000004</v>
      </c>
      <c r="I333" t="s">
        <v>1582</v>
      </c>
      <c r="K333">
        <v>0</v>
      </c>
      <c r="L333">
        <v>0</v>
      </c>
      <c r="M333">
        <v>0</v>
      </c>
      <c r="N333">
        <v>0</v>
      </c>
      <c r="O333">
        <v>0</v>
      </c>
      <c r="P333">
        <v>0</v>
      </c>
      <c r="R333">
        <v>2</v>
      </c>
      <c r="S333" t="b">
        <v>0</v>
      </c>
    </row>
    <row r="334" spans="1:19" hidden="1" x14ac:dyDescent="0.25">
      <c r="A334">
        <v>374</v>
      </c>
      <c r="B334" t="s">
        <v>2133</v>
      </c>
      <c r="C334" t="s">
        <v>4082</v>
      </c>
      <c r="E334" t="str">
        <f>IF(FIFAdata5626[[#This Row],[knownName]]="",_xlfn.CONCAT(FIFAdata5626[[#This Row],[firstName]]," ",FIFAdata5626[[#This Row],[lastName]]),FIFAdata5626[[#This Row],[knownName]])</f>
        <v>Ladislav Krejcí</v>
      </c>
      <c r="F334">
        <v>15</v>
      </c>
      <c r="G334" t="s">
        <v>6</v>
      </c>
      <c r="H334">
        <v>4.4000000000000004</v>
      </c>
      <c r="I334" t="s">
        <v>1582</v>
      </c>
      <c r="K334">
        <v>0.6</v>
      </c>
      <c r="L334">
        <v>0.6</v>
      </c>
      <c r="M334">
        <v>0</v>
      </c>
      <c r="N334">
        <v>0</v>
      </c>
      <c r="O334">
        <v>0</v>
      </c>
      <c r="P334">
        <v>0</v>
      </c>
      <c r="R334">
        <v>2</v>
      </c>
      <c r="S334" t="b">
        <v>0</v>
      </c>
    </row>
    <row r="335" spans="1:19" hidden="1" x14ac:dyDescent="0.25">
      <c r="A335">
        <v>375</v>
      </c>
      <c r="B335" t="s">
        <v>4022</v>
      </c>
      <c r="C335" t="s">
        <v>2134</v>
      </c>
      <c r="E335" t="str">
        <f>IF(FIFAdata5626[[#This Row],[knownName]]="",_xlfn.CONCAT(FIFAdata5626[[#This Row],[firstName]]," ",FIFAdata5626[[#This Row],[lastName]]),FIFAdata5626[[#This Row],[knownName]])</f>
        <v>Tomás Holes</v>
      </c>
      <c r="F335">
        <v>15</v>
      </c>
      <c r="G335" t="s">
        <v>6</v>
      </c>
      <c r="H335">
        <v>3.9</v>
      </c>
      <c r="I335" t="s">
        <v>1582</v>
      </c>
      <c r="K335">
        <v>0</v>
      </c>
      <c r="L335">
        <v>0</v>
      </c>
      <c r="M335">
        <v>0</v>
      </c>
      <c r="N335">
        <v>0</v>
      </c>
      <c r="O335">
        <v>0</v>
      </c>
      <c r="P335">
        <v>0</v>
      </c>
      <c r="R335">
        <v>2</v>
      </c>
      <c r="S335" t="b">
        <v>0</v>
      </c>
    </row>
    <row r="336" spans="1:19" hidden="1" x14ac:dyDescent="0.25">
      <c r="A336">
        <v>376</v>
      </c>
      <c r="B336" t="s">
        <v>1720</v>
      </c>
      <c r="C336" t="s">
        <v>4023</v>
      </c>
      <c r="E336" t="str">
        <f>IF(FIFAdata5626[[#This Row],[knownName]]="",_xlfn.CONCAT(FIFAdata5626[[#This Row],[firstName]]," ",FIFAdata5626[[#This Row],[lastName]]),FIFAdata5626[[#This Row],[knownName]])</f>
        <v>David Jurásek</v>
      </c>
      <c r="F336">
        <v>15</v>
      </c>
      <c r="G336" t="s">
        <v>6</v>
      </c>
      <c r="H336">
        <v>3.9</v>
      </c>
      <c r="I336" t="s">
        <v>1582</v>
      </c>
      <c r="K336">
        <v>0</v>
      </c>
      <c r="L336">
        <v>0</v>
      </c>
      <c r="M336">
        <v>0</v>
      </c>
      <c r="N336">
        <v>0</v>
      </c>
      <c r="O336">
        <v>0</v>
      </c>
      <c r="P336">
        <v>0</v>
      </c>
      <c r="R336">
        <v>2</v>
      </c>
      <c r="S336" t="b">
        <v>0</v>
      </c>
    </row>
    <row r="337" spans="1:19" hidden="1" x14ac:dyDescent="0.25">
      <c r="A337">
        <v>378</v>
      </c>
      <c r="B337" t="s">
        <v>2135</v>
      </c>
      <c r="C337" t="s">
        <v>4024</v>
      </c>
      <c r="E337" t="str">
        <f>IF(FIFAdata5626[[#This Row],[knownName]]="",_xlfn.CONCAT(FIFAdata5626[[#This Row],[firstName]]," ",FIFAdata5626[[#This Row],[lastName]]),FIFAdata5626[[#This Row],[knownName]])</f>
        <v>Robin Hranác</v>
      </c>
      <c r="F337">
        <v>15</v>
      </c>
      <c r="G337" t="s">
        <v>6</v>
      </c>
      <c r="H337">
        <v>3.9</v>
      </c>
      <c r="I337" t="s">
        <v>1582</v>
      </c>
      <c r="K337">
        <v>0</v>
      </c>
      <c r="L337">
        <v>0</v>
      </c>
      <c r="M337">
        <v>0</v>
      </c>
      <c r="N337">
        <v>0</v>
      </c>
      <c r="O337">
        <v>0</v>
      </c>
      <c r="P337">
        <v>0</v>
      </c>
      <c r="R337">
        <v>2</v>
      </c>
      <c r="S337" t="b">
        <v>0</v>
      </c>
    </row>
    <row r="338" spans="1:19" hidden="1" x14ac:dyDescent="0.25">
      <c r="A338">
        <v>379</v>
      </c>
      <c r="B338" t="s">
        <v>2136</v>
      </c>
      <c r="C338" t="s">
        <v>2137</v>
      </c>
      <c r="E338" t="str">
        <f>IF(FIFAdata5626[[#This Row],[knownName]]="",_xlfn.CONCAT(FIFAdata5626[[#This Row],[firstName]]," ",FIFAdata5626[[#This Row],[lastName]]),FIFAdata5626[[#This Row],[knownName]])</f>
        <v>Jaroslav Zeleny</v>
      </c>
      <c r="F338">
        <v>15</v>
      </c>
      <c r="G338" t="s">
        <v>6</v>
      </c>
      <c r="H338">
        <v>3.9</v>
      </c>
      <c r="I338" t="s">
        <v>1582</v>
      </c>
      <c r="K338">
        <v>0</v>
      </c>
      <c r="L338">
        <v>0</v>
      </c>
      <c r="M338">
        <v>0</v>
      </c>
      <c r="N338">
        <v>0</v>
      </c>
      <c r="O338">
        <v>0</v>
      </c>
      <c r="P338">
        <v>0</v>
      </c>
      <c r="R338">
        <v>2</v>
      </c>
      <c r="S338" t="b">
        <v>0</v>
      </c>
    </row>
    <row r="339" spans="1:19" hidden="1" x14ac:dyDescent="0.25">
      <c r="A339">
        <v>380</v>
      </c>
      <c r="B339" t="s">
        <v>4083</v>
      </c>
      <c r="C339" t="s">
        <v>2138</v>
      </c>
      <c r="E339" t="str">
        <f>IF(FIFAdata5626[[#This Row],[knownName]]="",_xlfn.CONCAT(FIFAdata5626[[#This Row],[firstName]]," ",FIFAdata5626[[#This Row],[lastName]]),FIFAdata5626[[#This Row],[knownName]])</f>
        <v>Vladimír Coufal</v>
      </c>
      <c r="F339">
        <v>15</v>
      </c>
      <c r="G339" t="s">
        <v>6</v>
      </c>
      <c r="H339">
        <v>3.6</v>
      </c>
      <c r="I339" t="s">
        <v>1582</v>
      </c>
      <c r="K339">
        <v>3.8</v>
      </c>
      <c r="L339">
        <v>3.8</v>
      </c>
      <c r="M339">
        <v>0</v>
      </c>
      <c r="N339">
        <v>0</v>
      </c>
      <c r="O339">
        <v>0</v>
      </c>
      <c r="P339">
        <v>0</v>
      </c>
      <c r="R339">
        <v>2</v>
      </c>
      <c r="S339" t="b">
        <v>0</v>
      </c>
    </row>
    <row r="340" spans="1:19" hidden="1" x14ac:dyDescent="0.25">
      <c r="A340">
        <v>381</v>
      </c>
      <c r="B340" t="s">
        <v>4025</v>
      </c>
      <c r="C340" t="s">
        <v>2139</v>
      </c>
      <c r="E340" t="str">
        <f>IF(FIFAdata5626[[#This Row],[knownName]]="",_xlfn.CONCAT(FIFAdata5626[[#This Row],[firstName]]," ",FIFAdata5626[[#This Row],[lastName]]),FIFAdata5626[[#This Row],[knownName]])</f>
        <v>Stepán Chaloupek</v>
      </c>
      <c r="F340">
        <v>15</v>
      </c>
      <c r="G340" t="s">
        <v>6</v>
      </c>
      <c r="H340">
        <v>3.5</v>
      </c>
      <c r="I340" t="s">
        <v>1582</v>
      </c>
      <c r="K340">
        <v>0.1</v>
      </c>
      <c r="L340">
        <v>0.1</v>
      </c>
      <c r="M340">
        <v>0</v>
      </c>
      <c r="N340">
        <v>0</v>
      </c>
      <c r="O340">
        <v>0</v>
      </c>
      <c r="P340">
        <v>0</v>
      </c>
      <c r="R340">
        <v>2</v>
      </c>
      <c r="S340" t="b">
        <v>0</v>
      </c>
    </row>
    <row r="341" spans="1:19" hidden="1" x14ac:dyDescent="0.25">
      <c r="A341">
        <v>382</v>
      </c>
      <c r="B341" t="s">
        <v>2140</v>
      </c>
      <c r="C341" t="s">
        <v>2141</v>
      </c>
      <c r="E341" t="str">
        <f>IF(FIFAdata5626[[#This Row],[knownName]]="",_xlfn.CONCAT(FIFAdata5626[[#This Row],[firstName]]," ",FIFAdata5626[[#This Row],[lastName]]),FIFAdata5626[[#This Row],[knownName]])</f>
        <v>Patrik Schick</v>
      </c>
      <c r="F341">
        <v>15</v>
      </c>
      <c r="G341" t="s">
        <v>15</v>
      </c>
      <c r="H341">
        <v>7.3</v>
      </c>
      <c r="I341" t="s">
        <v>1582</v>
      </c>
      <c r="K341">
        <v>0.8</v>
      </c>
      <c r="L341">
        <v>0.8</v>
      </c>
      <c r="M341">
        <v>0</v>
      </c>
      <c r="N341">
        <v>0</v>
      </c>
      <c r="O341">
        <v>0</v>
      </c>
      <c r="P341">
        <v>0</v>
      </c>
      <c r="R341">
        <v>2</v>
      </c>
      <c r="S341" t="b">
        <v>0</v>
      </c>
    </row>
    <row r="342" spans="1:19" hidden="1" x14ac:dyDescent="0.25">
      <c r="A342">
        <v>383</v>
      </c>
      <c r="B342" t="s">
        <v>4022</v>
      </c>
      <c r="C342" t="s">
        <v>2142</v>
      </c>
      <c r="E342" t="str">
        <f>IF(FIFAdata5626[[#This Row],[knownName]]="",_xlfn.CONCAT(FIFAdata5626[[#This Row],[firstName]]," ",FIFAdata5626[[#This Row],[lastName]]),FIFAdata5626[[#This Row],[knownName]])</f>
        <v>Tomás Chory</v>
      </c>
      <c r="F342">
        <v>15</v>
      </c>
      <c r="G342" t="s">
        <v>15</v>
      </c>
      <c r="H342">
        <v>5.3</v>
      </c>
      <c r="I342" t="s">
        <v>1582</v>
      </c>
      <c r="K342">
        <v>0</v>
      </c>
      <c r="L342">
        <v>0</v>
      </c>
      <c r="M342">
        <v>0</v>
      </c>
      <c r="N342">
        <v>0</v>
      </c>
      <c r="O342">
        <v>0</v>
      </c>
      <c r="P342">
        <v>0</v>
      </c>
      <c r="R342">
        <v>2</v>
      </c>
      <c r="S342" t="b">
        <v>0</v>
      </c>
    </row>
    <row r="343" spans="1:19" hidden="1" x14ac:dyDescent="0.25">
      <c r="A343">
        <v>384</v>
      </c>
      <c r="B343" t="s">
        <v>4084</v>
      </c>
      <c r="C343" t="s">
        <v>2143</v>
      </c>
      <c r="E343" t="str">
        <f>IF(FIFAdata5626[[#This Row],[knownName]]="",_xlfn.CONCAT(FIFAdata5626[[#This Row],[firstName]]," ",FIFAdata5626[[#This Row],[lastName]]),FIFAdata5626[[#This Row],[knownName]])</f>
        <v>Mojmír Chytil</v>
      </c>
      <c r="F343">
        <v>15</v>
      </c>
      <c r="G343" t="s">
        <v>15</v>
      </c>
      <c r="H343">
        <v>4.9000000000000004</v>
      </c>
      <c r="I343" t="s">
        <v>1582</v>
      </c>
      <c r="K343">
        <v>0.1</v>
      </c>
      <c r="L343">
        <v>0.1</v>
      </c>
      <c r="M343">
        <v>0</v>
      </c>
      <c r="N343">
        <v>0</v>
      </c>
      <c r="O343">
        <v>0</v>
      </c>
      <c r="P343">
        <v>0</v>
      </c>
      <c r="R343">
        <v>2</v>
      </c>
      <c r="S343" t="b">
        <v>0</v>
      </c>
    </row>
    <row r="344" spans="1:19" hidden="1" x14ac:dyDescent="0.25">
      <c r="A344">
        <v>386</v>
      </c>
      <c r="B344" t="s">
        <v>4022</v>
      </c>
      <c r="C344" t="s">
        <v>2144</v>
      </c>
      <c r="E344" t="str">
        <f>IF(FIFAdata5626[[#This Row],[knownName]]="",_xlfn.CONCAT(FIFAdata5626[[#This Row],[firstName]]," ",FIFAdata5626[[#This Row],[lastName]]),FIFAdata5626[[#This Row],[knownName]])</f>
        <v>Tomás Ladra</v>
      </c>
      <c r="F344">
        <v>15</v>
      </c>
      <c r="G344" t="s">
        <v>15</v>
      </c>
      <c r="H344">
        <v>4.4000000000000004</v>
      </c>
      <c r="I344" t="s">
        <v>1588</v>
      </c>
      <c r="K344">
        <v>0</v>
      </c>
      <c r="L344">
        <v>0</v>
      </c>
      <c r="M344">
        <v>0</v>
      </c>
      <c r="N344">
        <v>0</v>
      </c>
      <c r="O344">
        <v>0</v>
      </c>
      <c r="P344">
        <v>0</v>
      </c>
      <c r="R344">
        <v>2</v>
      </c>
      <c r="S344" t="b">
        <v>0</v>
      </c>
    </row>
    <row r="345" spans="1:19" hidden="1" x14ac:dyDescent="0.25">
      <c r="A345">
        <v>387</v>
      </c>
      <c r="B345" t="s">
        <v>2145</v>
      </c>
      <c r="C345" t="s">
        <v>4026</v>
      </c>
      <c r="E345" t="str">
        <f>IF(FIFAdata5626[[#This Row],[knownName]]="",_xlfn.CONCAT(FIFAdata5626[[#This Row],[firstName]]," ",FIFAdata5626[[#This Row],[lastName]]),FIFAdata5626[[#This Row],[knownName]])</f>
        <v>Matej Kovár</v>
      </c>
      <c r="F345">
        <v>15</v>
      </c>
      <c r="G345" t="s">
        <v>25</v>
      </c>
      <c r="H345">
        <v>4.0999999999999996</v>
      </c>
      <c r="I345" t="s">
        <v>1582</v>
      </c>
      <c r="K345">
        <v>0.4</v>
      </c>
      <c r="L345">
        <v>0.4</v>
      </c>
      <c r="M345">
        <v>0</v>
      </c>
      <c r="N345">
        <v>0</v>
      </c>
      <c r="O345">
        <v>0</v>
      </c>
      <c r="P345">
        <v>0</v>
      </c>
      <c r="R345">
        <v>2</v>
      </c>
      <c r="S345" t="b">
        <v>0</v>
      </c>
    </row>
    <row r="346" spans="1:19" hidden="1" x14ac:dyDescent="0.25">
      <c r="A346">
        <v>388</v>
      </c>
      <c r="B346" t="s">
        <v>4027</v>
      </c>
      <c r="C346" t="s">
        <v>4085</v>
      </c>
      <c r="E346" t="str">
        <f>IF(FIFAdata5626[[#This Row],[knownName]]="",_xlfn.CONCAT(FIFAdata5626[[#This Row],[firstName]]," ",FIFAdata5626[[#This Row],[lastName]]),FIFAdata5626[[#This Row],[knownName]])</f>
        <v>Lukás Hornícek</v>
      </c>
      <c r="F346">
        <v>15</v>
      </c>
      <c r="G346" t="s">
        <v>25</v>
      </c>
      <c r="H346">
        <v>3.8</v>
      </c>
      <c r="I346" t="s">
        <v>1582</v>
      </c>
      <c r="K346">
        <v>0.1</v>
      </c>
      <c r="L346">
        <v>0.1</v>
      </c>
      <c r="M346">
        <v>0</v>
      </c>
      <c r="N346">
        <v>0</v>
      </c>
      <c r="O346">
        <v>0</v>
      </c>
      <c r="P346">
        <v>0</v>
      </c>
      <c r="R346">
        <v>2</v>
      </c>
      <c r="S346" t="b">
        <v>0</v>
      </c>
    </row>
    <row r="347" spans="1:19" hidden="1" x14ac:dyDescent="0.25">
      <c r="A347">
        <v>390</v>
      </c>
      <c r="B347" t="s">
        <v>4027</v>
      </c>
      <c r="C347" t="s">
        <v>2146</v>
      </c>
      <c r="E347" t="str">
        <f>IF(FIFAdata5626[[#This Row],[knownName]]="",_xlfn.CONCAT(FIFAdata5626[[#This Row],[firstName]]," ",FIFAdata5626[[#This Row],[lastName]]),FIFAdata5626[[#This Row],[knownName]])</f>
        <v>Lukás Cerv</v>
      </c>
      <c r="F347">
        <v>15</v>
      </c>
      <c r="G347" t="s">
        <v>18</v>
      </c>
      <c r="H347">
        <v>5.3</v>
      </c>
      <c r="I347" t="s">
        <v>1582</v>
      </c>
      <c r="K347">
        <v>0</v>
      </c>
      <c r="L347">
        <v>0</v>
      </c>
      <c r="M347">
        <v>0</v>
      </c>
      <c r="N347">
        <v>0</v>
      </c>
      <c r="O347">
        <v>0</v>
      </c>
      <c r="P347">
        <v>0</v>
      </c>
      <c r="R347">
        <v>2</v>
      </c>
      <c r="S347" t="b">
        <v>0</v>
      </c>
    </row>
    <row r="348" spans="1:19" hidden="1" x14ac:dyDescent="0.25">
      <c r="A348">
        <v>391</v>
      </c>
      <c r="B348" t="s">
        <v>4083</v>
      </c>
      <c r="C348" t="s">
        <v>2147</v>
      </c>
      <c r="E348" t="str">
        <f>IF(FIFAdata5626[[#This Row],[knownName]]="",_xlfn.CONCAT(FIFAdata5626[[#This Row],[firstName]]," ",FIFAdata5626[[#This Row],[lastName]]),FIFAdata5626[[#This Row],[knownName]])</f>
        <v>Vladimír Darida</v>
      </c>
      <c r="F348">
        <v>15</v>
      </c>
      <c r="G348" t="s">
        <v>18</v>
      </c>
      <c r="H348">
        <v>5.3</v>
      </c>
      <c r="I348" t="s">
        <v>1582</v>
      </c>
      <c r="K348">
        <v>0</v>
      </c>
      <c r="L348">
        <v>0</v>
      </c>
      <c r="M348">
        <v>0</v>
      </c>
      <c r="N348">
        <v>0</v>
      </c>
      <c r="O348">
        <v>0</v>
      </c>
      <c r="P348">
        <v>0</v>
      </c>
      <c r="R348">
        <v>2</v>
      </c>
      <c r="S348" t="b">
        <v>0</v>
      </c>
    </row>
    <row r="349" spans="1:19" hidden="1" x14ac:dyDescent="0.25">
      <c r="A349">
        <v>392</v>
      </c>
      <c r="B349" t="s">
        <v>2148</v>
      </c>
      <c r="C349" t="s">
        <v>2149</v>
      </c>
      <c r="E349" t="str">
        <f>IF(FIFAdata5626[[#This Row],[knownName]]="",_xlfn.CONCAT(FIFAdata5626[[#This Row],[firstName]]," ",FIFAdata5626[[#This Row],[lastName]]),FIFAdata5626[[#This Row],[knownName]])</f>
        <v>Pavel Bucha</v>
      </c>
      <c r="F349">
        <v>15</v>
      </c>
      <c r="G349" t="s">
        <v>18</v>
      </c>
      <c r="H349">
        <v>5.5</v>
      </c>
      <c r="I349" t="s">
        <v>1588</v>
      </c>
      <c r="K349">
        <v>0</v>
      </c>
      <c r="L349">
        <v>0</v>
      </c>
      <c r="M349">
        <v>0</v>
      </c>
      <c r="N349">
        <v>0</v>
      </c>
      <c r="O349">
        <v>0</v>
      </c>
      <c r="P349">
        <v>0</v>
      </c>
      <c r="R349">
        <v>2</v>
      </c>
      <c r="S349" t="b">
        <v>0</v>
      </c>
    </row>
    <row r="350" spans="1:19" hidden="1" x14ac:dyDescent="0.25">
      <c r="A350">
        <v>393</v>
      </c>
      <c r="B350" t="s">
        <v>4022</v>
      </c>
      <c r="C350" t="s">
        <v>2150</v>
      </c>
      <c r="E350" t="str">
        <f>IF(FIFAdata5626[[#This Row],[knownName]]="",_xlfn.CONCAT(FIFAdata5626[[#This Row],[firstName]]," ",FIFAdata5626[[#This Row],[lastName]]),FIFAdata5626[[#This Row],[knownName]])</f>
        <v>Tomás Soucek</v>
      </c>
      <c r="F350">
        <v>15</v>
      </c>
      <c r="G350" t="s">
        <v>18</v>
      </c>
      <c r="H350">
        <v>5.6</v>
      </c>
      <c r="I350" t="s">
        <v>1582</v>
      </c>
      <c r="K350">
        <v>0.5</v>
      </c>
      <c r="L350">
        <v>0.5</v>
      </c>
      <c r="M350">
        <v>0</v>
      </c>
      <c r="N350">
        <v>0</v>
      </c>
      <c r="O350">
        <v>0</v>
      </c>
      <c r="P350">
        <v>0</v>
      </c>
      <c r="R350">
        <v>2</v>
      </c>
      <c r="S350" t="b">
        <v>0</v>
      </c>
    </row>
    <row r="351" spans="1:19" hidden="1" x14ac:dyDescent="0.25">
      <c r="A351">
        <v>395</v>
      </c>
      <c r="B351" t="s">
        <v>2151</v>
      </c>
      <c r="C351" t="s">
        <v>4086</v>
      </c>
      <c r="E351" t="str">
        <f>IF(FIFAdata5626[[#This Row],[knownName]]="",_xlfn.CONCAT(FIFAdata5626[[#This Row],[firstName]]," ",FIFAdata5626[[#This Row],[lastName]]),FIFAdata5626[[#This Row],[knownName]])</f>
        <v>Michal Sadílek</v>
      </c>
      <c r="F351">
        <v>15</v>
      </c>
      <c r="G351" t="s">
        <v>18</v>
      </c>
      <c r="H351">
        <v>5.6</v>
      </c>
      <c r="I351" t="s">
        <v>1582</v>
      </c>
      <c r="K351">
        <v>0</v>
      </c>
      <c r="L351">
        <v>0</v>
      </c>
      <c r="M351">
        <v>0</v>
      </c>
      <c r="N351">
        <v>0</v>
      </c>
      <c r="O351">
        <v>0</v>
      </c>
      <c r="P351">
        <v>0</v>
      </c>
      <c r="R351">
        <v>2</v>
      </c>
      <c r="S351" t="b">
        <v>0</v>
      </c>
    </row>
    <row r="352" spans="1:19" hidden="1" x14ac:dyDescent="0.25">
      <c r="A352">
        <v>396</v>
      </c>
      <c r="B352" t="s">
        <v>4027</v>
      </c>
      <c r="C352" t="s">
        <v>2152</v>
      </c>
      <c r="E352" t="str">
        <f>IF(FIFAdata5626[[#This Row],[knownName]]="",_xlfn.CONCAT(FIFAdata5626[[#This Row],[firstName]]," ",FIFAdata5626[[#This Row],[lastName]]),FIFAdata5626[[#This Row],[knownName]])</f>
        <v>Lukás Provod</v>
      </c>
      <c r="F352">
        <v>15</v>
      </c>
      <c r="G352" t="s">
        <v>18</v>
      </c>
      <c r="H352">
        <v>5.9</v>
      </c>
      <c r="I352" t="s">
        <v>1582</v>
      </c>
      <c r="K352">
        <v>0</v>
      </c>
      <c r="L352">
        <v>0</v>
      </c>
      <c r="M352">
        <v>0</v>
      </c>
      <c r="N352">
        <v>0</v>
      </c>
      <c r="O352">
        <v>0</v>
      </c>
      <c r="P352">
        <v>0</v>
      </c>
      <c r="R352">
        <v>2</v>
      </c>
      <c r="S352" t="b">
        <v>0</v>
      </c>
    </row>
    <row r="353" spans="1:19" hidden="1" x14ac:dyDescent="0.25">
      <c r="A353">
        <v>397</v>
      </c>
      <c r="B353" t="s">
        <v>2148</v>
      </c>
      <c r="C353" t="s">
        <v>2153</v>
      </c>
      <c r="E353" t="str">
        <f>IF(FIFAdata5626[[#This Row],[knownName]]="",_xlfn.CONCAT(FIFAdata5626[[#This Row],[firstName]]," ",FIFAdata5626[[#This Row],[lastName]]),FIFAdata5626[[#This Row],[knownName]])</f>
        <v>Pavel Sulc</v>
      </c>
      <c r="F353">
        <v>15</v>
      </c>
      <c r="G353" t="s">
        <v>18</v>
      </c>
      <c r="H353">
        <v>5.9</v>
      </c>
      <c r="I353" t="s">
        <v>1582</v>
      </c>
      <c r="K353">
        <v>0.2</v>
      </c>
      <c r="L353">
        <v>0.2</v>
      </c>
      <c r="M353">
        <v>0</v>
      </c>
      <c r="N353">
        <v>0</v>
      </c>
      <c r="O353">
        <v>0</v>
      </c>
      <c r="P353">
        <v>0</v>
      </c>
      <c r="R353">
        <v>2</v>
      </c>
      <c r="S353" t="b">
        <v>0</v>
      </c>
    </row>
    <row r="354" spans="1:19" hidden="1" x14ac:dyDescent="0.25">
      <c r="A354">
        <v>398</v>
      </c>
      <c r="B354" t="s">
        <v>2154</v>
      </c>
      <c r="C354" t="s">
        <v>2155</v>
      </c>
      <c r="D354" t="s">
        <v>361</v>
      </c>
      <c r="E354" t="str">
        <f>IF(FIFAdata5626[[#This Row],[knownName]]="",_xlfn.CONCAT(FIFAdata5626[[#This Row],[firstName]]," ",FIFAdata5626[[#This Row],[lastName]]),FIFAdata5626[[#This Row],[knownName]])</f>
        <v>Denil Castillo</v>
      </c>
      <c r="F354">
        <v>16</v>
      </c>
      <c r="G354" t="s">
        <v>18</v>
      </c>
      <c r="H354">
        <v>4.9000000000000004</v>
      </c>
      <c r="I354" t="s">
        <v>1582</v>
      </c>
      <c r="K354">
        <v>0</v>
      </c>
      <c r="L354">
        <v>0</v>
      </c>
      <c r="M354">
        <v>0</v>
      </c>
      <c r="N354">
        <v>0</v>
      </c>
      <c r="O354">
        <v>0</v>
      </c>
      <c r="P354">
        <v>0</v>
      </c>
      <c r="R354">
        <v>11</v>
      </c>
      <c r="S354" t="b">
        <v>0</v>
      </c>
    </row>
    <row r="355" spans="1:19" hidden="1" x14ac:dyDescent="0.25">
      <c r="A355">
        <v>399</v>
      </c>
      <c r="B355" t="s">
        <v>2156</v>
      </c>
      <c r="C355" t="s">
        <v>4087</v>
      </c>
      <c r="E355" t="str">
        <f>IF(FIFAdata5626[[#This Row],[knownName]]="",_xlfn.CONCAT(FIFAdata5626[[#This Row],[firstName]]," ",FIFAdata5626[[#This Row],[lastName]]),FIFAdata5626[[#This Row],[knownName]])</f>
        <v>Jordy Alcívar</v>
      </c>
      <c r="F355">
        <v>16</v>
      </c>
      <c r="G355" t="s">
        <v>18</v>
      </c>
      <c r="H355">
        <v>4.9000000000000004</v>
      </c>
      <c r="I355" t="s">
        <v>1582</v>
      </c>
      <c r="K355">
        <v>0</v>
      </c>
      <c r="L355">
        <v>0</v>
      </c>
      <c r="M355">
        <v>0</v>
      </c>
      <c r="N355">
        <v>0</v>
      </c>
      <c r="O355">
        <v>0</v>
      </c>
      <c r="P355">
        <v>0</v>
      </c>
      <c r="R355">
        <v>11</v>
      </c>
      <c r="S355" t="b">
        <v>0</v>
      </c>
    </row>
    <row r="356" spans="1:19" hidden="1" x14ac:dyDescent="0.25">
      <c r="A356">
        <v>400</v>
      </c>
      <c r="B356" t="s">
        <v>2157</v>
      </c>
      <c r="C356" t="s">
        <v>4062</v>
      </c>
      <c r="E356" t="str">
        <f>IF(FIFAdata5626[[#This Row],[knownName]]="",_xlfn.CONCAT(FIFAdata5626[[#This Row],[firstName]]," ",FIFAdata5626[[#This Row],[lastName]]),FIFAdata5626[[#This Row],[knownName]])</f>
        <v>Pervis Estupiñán</v>
      </c>
      <c r="F356">
        <v>16</v>
      </c>
      <c r="G356" t="s">
        <v>6</v>
      </c>
      <c r="H356">
        <v>4.8</v>
      </c>
      <c r="I356" t="s">
        <v>1582</v>
      </c>
      <c r="K356">
        <v>2.4</v>
      </c>
      <c r="L356">
        <v>2.4</v>
      </c>
      <c r="M356">
        <v>0</v>
      </c>
      <c r="N356">
        <v>0</v>
      </c>
      <c r="O356">
        <v>0</v>
      </c>
      <c r="P356">
        <v>0</v>
      </c>
      <c r="R356">
        <v>11</v>
      </c>
      <c r="S356" t="b">
        <v>0</v>
      </c>
    </row>
    <row r="357" spans="1:19" hidden="1" x14ac:dyDescent="0.25">
      <c r="A357">
        <v>403</v>
      </c>
      <c r="B357" t="s">
        <v>4230</v>
      </c>
      <c r="C357" t="s">
        <v>2158</v>
      </c>
      <c r="E357" t="str">
        <f>IF(FIFAdata5626[[#This Row],[knownName]]="",_xlfn.CONCAT(FIFAdata5626[[#This Row],[firstName]]," ",FIFAdata5626[[#This Row],[lastName]]),FIFAdata5626[[#This Row],[knownName]])</f>
        <v>Ángelo Preciado</v>
      </c>
      <c r="F357">
        <v>16</v>
      </c>
      <c r="G357" t="s">
        <v>6</v>
      </c>
      <c r="H357">
        <v>4.3</v>
      </c>
      <c r="I357" t="s">
        <v>1582</v>
      </c>
      <c r="K357">
        <v>0.1</v>
      </c>
      <c r="L357">
        <v>0.1</v>
      </c>
      <c r="M357">
        <v>0</v>
      </c>
      <c r="N357">
        <v>0</v>
      </c>
      <c r="O357">
        <v>0</v>
      </c>
      <c r="P357">
        <v>0</v>
      </c>
      <c r="R357">
        <v>11</v>
      </c>
      <c r="S357" t="b">
        <v>0</v>
      </c>
    </row>
    <row r="358" spans="1:19" hidden="1" x14ac:dyDescent="0.25">
      <c r="A358">
        <v>404</v>
      </c>
      <c r="B358" t="s">
        <v>1931</v>
      </c>
      <c r="C358" t="s">
        <v>4120</v>
      </c>
      <c r="D358" t="s">
        <v>365</v>
      </c>
      <c r="E358" t="str">
        <f>IF(FIFAdata5626[[#This Row],[knownName]]="",_xlfn.CONCAT(FIFAdata5626[[#This Row],[firstName]]," ",FIFAdata5626[[#This Row],[lastName]]),FIFAdata5626[[#This Row],[knownName]])</f>
        <v>Joel Ordóñez</v>
      </c>
      <c r="F358">
        <v>16</v>
      </c>
      <c r="G358" t="s">
        <v>6</v>
      </c>
      <c r="H358">
        <v>3.9</v>
      </c>
      <c r="I358" t="s">
        <v>1582</v>
      </c>
      <c r="K358">
        <v>0.7</v>
      </c>
      <c r="L358">
        <v>0.7</v>
      </c>
      <c r="M358">
        <v>0</v>
      </c>
      <c r="N358">
        <v>0</v>
      </c>
      <c r="O358">
        <v>0</v>
      </c>
      <c r="P358">
        <v>0</v>
      </c>
      <c r="R358">
        <v>11</v>
      </c>
      <c r="S358" t="b">
        <v>0</v>
      </c>
    </row>
    <row r="359" spans="1:19" hidden="1" x14ac:dyDescent="0.25">
      <c r="A359">
        <v>405</v>
      </c>
      <c r="B359" t="s">
        <v>3962</v>
      </c>
      <c r="C359" t="s">
        <v>2159</v>
      </c>
      <c r="E359" t="str">
        <f>IF(FIFAdata5626[[#This Row],[knownName]]="",_xlfn.CONCAT(FIFAdata5626[[#This Row],[firstName]]," ",FIFAdata5626[[#This Row],[lastName]]),FIFAdata5626[[#This Row],[knownName]])</f>
        <v>Félix Torres</v>
      </c>
      <c r="F359">
        <v>16</v>
      </c>
      <c r="G359" t="s">
        <v>6</v>
      </c>
      <c r="H359">
        <v>3.9</v>
      </c>
      <c r="I359" t="s">
        <v>1582</v>
      </c>
      <c r="K359">
        <v>0.1</v>
      </c>
      <c r="L359">
        <v>0.1</v>
      </c>
      <c r="M359">
        <v>0</v>
      </c>
      <c r="N359">
        <v>0</v>
      </c>
      <c r="O359">
        <v>0</v>
      </c>
      <c r="P359">
        <v>0</v>
      </c>
      <c r="R359">
        <v>11</v>
      </c>
      <c r="S359" t="b">
        <v>0</v>
      </c>
    </row>
    <row r="360" spans="1:19" hidden="1" x14ac:dyDescent="0.25">
      <c r="A360">
        <v>406</v>
      </c>
      <c r="B360" t="s">
        <v>3963</v>
      </c>
      <c r="C360" t="s">
        <v>2160</v>
      </c>
      <c r="E360" t="str">
        <f>IF(FIFAdata5626[[#This Row],[knownName]]="",_xlfn.CONCAT(FIFAdata5626[[#This Row],[firstName]]," ",FIFAdata5626[[#This Row],[lastName]]),FIFAdata5626[[#This Row],[knownName]])</f>
        <v>José Hurtado</v>
      </c>
      <c r="F360">
        <v>16</v>
      </c>
      <c r="G360" t="s">
        <v>6</v>
      </c>
      <c r="H360">
        <v>3.9</v>
      </c>
      <c r="I360" t="s">
        <v>1588</v>
      </c>
      <c r="K360">
        <v>0</v>
      </c>
      <c r="L360">
        <v>0</v>
      </c>
      <c r="M360">
        <v>0</v>
      </c>
      <c r="N360">
        <v>0</v>
      </c>
      <c r="O360">
        <v>0</v>
      </c>
      <c r="P360">
        <v>0</v>
      </c>
      <c r="R360">
        <v>11</v>
      </c>
      <c r="S360" t="b">
        <v>0</v>
      </c>
    </row>
    <row r="361" spans="1:19" hidden="1" x14ac:dyDescent="0.25">
      <c r="A361">
        <v>407</v>
      </c>
      <c r="B361" t="s">
        <v>2161</v>
      </c>
      <c r="C361" t="s">
        <v>2162</v>
      </c>
      <c r="E361" t="str">
        <f>IF(FIFAdata5626[[#This Row],[knownName]]="",_xlfn.CONCAT(FIFAdata5626[[#This Row],[firstName]]," ",FIFAdata5626[[#This Row],[lastName]]),FIFAdata5626[[#This Row],[knownName]])</f>
        <v>Jackson Porozo</v>
      </c>
      <c r="F361">
        <v>16</v>
      </c>
      <c r="G361" t="s">
        <v>6</v>
      </c>
      <c r="H361">
        <v>3.8</v>
      </c>
      <c r="I361" t="s">
        <v>1582</v>
      </c>
      <c r="K361">
        <v>0</v>
      </c>
      <c r="L361">
        <v>0</v>
      </c>
      <c r="M361">
        <v>0</v>
      </c>
      <c r="N361">
        <v>0</v>
      </c>
      <c r="O361">
        <v>0</v>
      </c>
      <c r="P361">
        <v>0</v>
      </c>
      <c r="R361">
        <v>11</v>
      </c>
      <c r="S361" t="b">
        <v>0</v>
      </c>
    </row>
    <row r="362" spans="1:19" hidden="1" x14ac:dyDescent="0.25">
      <c r="A362">
        <v>411</v>
      </c>
      <c r="B362" t="s">
        <v>2163</v>
      </c>
      <c r="C362" t="s">
        <v>2164</v>
      </c>
      <c r="E362" t="str">
        <f>IF(FIFAdata5626[[#This Row],[knownName]]="",_xlfn.CONCAT(FIFAdata5626[[#This Row],[firstName]]," ",FIFAdata5626[[#This Row],[lastName]]),FIFAdata5626[[#This Row],[knownName]])</f>
        <v>Yaimar Medina</v>
      </c>
      <c r="F362">
        <v>16</v>
      </c>
      <c r="G362" t="s">
        <v>6</v>
      </c>
      <c r="H362">
        <v>3.5</v>
      </c>
      <c r="I362" t="s">
        <v>1582</v>
      </c>
      <c r="K362">
        <v>0.5</v>
      </c>
      <c r="L362">
        <v>0.5</v>
      </c>
      <c r="M362">
        <v>0</v>
      </c>
      <c r="N362">
        <v>0</v>
      </c>
      <c r="O362">
        <v>0</v>
      </c>
      <c r="P362">
        <v>0</v>
      </c>
      <c r="R362">
        <v>11</v>
      </c>
      <c r="S362" t="b">
        <v>0</v>
      </c>
    </row>
    <row r="363" spans="1:19" hidden="1" x14ac:dyDescent="0.25">
      <c r="A363">
        <v>412</v>
      </c>
      <c r="B363" t="s">
        <v>2165</v>
      </c>
      <c r="C363" t="s">
        <v>2166</v>
      </c>
      <c r="D363" t="s">
        <v>370</v>
      </c>
      <c r="E363" t="str">
        <f>IF(FIFAdata5626[[#This Row],[knownName]]="",_xlfn.CONCAT(FIFAdata5626[[#This Row],[firstName]]," ",FIFAdata5626[[#This Row],[lastName]]),FIFAdata5626[[#This Row],[knownName]])</f>
        <v>Enner Valencia</v>
      </c>
      <c r="F363">
        <v>16</v>
      </c>
      <c r="G363" t="s">
        <v>15</v>
      </c>
      <c r="H363">
        <v>5.9</v>
      </c>
      <c r="I363" t="s">
        <v>1582</v>
      </c>
      <c r="K363">
        <v>0.7</v>
      </c>
      <c r="L363">
        <v>0.7</v>
      </c>
      <c r="M363">
        <v>0</v>
      </c>
      <c r="N363">
        <v>0</v>
      </c>
      <c r="O363">
        <v>0</v>
      </c>
      <c r="P363">
        <v>0</v>
      </c>
      <c r="R363">
        <v>11</v>
      </c>
      <c r="S363" t="b">
        <v>0</v>
      </c>
    </row>
    <row r="364" spans="1:19" hidden="1" x14ac:dyDescent="0.25">
      <c r="A364">
        <v>413</v>
      </c>
      <c r="B364" t="s">
        <v>2167</v>
      </c>
      <c r="C364" t="s">
        <v>2168</v>
      </c>
      <c r="E364" t="str">
        <f>IF(FIFAdata5626[[#This Row],[knownName]]="",_xlfn.CONCAT(FIFAdata5626[[#This Row],[firstName]]," ",FIFAdata5626[[#This Row],[lastName]]),FIFAdata5626[[#This Row],[knownName]])</f>
        <v>Gonzalo Plata</v>
      </c>
      <c r="F364">
        <v>16</v>
      </c>
      <c r="G364" t="s">
        <v>15</v>
      </c>
      <c r="H364">
        <v>5.6</v>
      </c>
      <c r="I364" t="s">
        <v>1582</v>
      </c>
      <c r="K364">
        <v>0.1</v>
      </c>
      <c r="L364">
        <v>0.1</v>
      </c>
      <c r="M364">
        <v>0</v>
      </c>
      <c r="N364">
        <v>0</v>
      </c>
      <c r="O364">
        <v>0</v>
      </c>
      <c r="P364">
        <v>0</v>
      </c>
      <c r="R364">
        <v>11</v>
      </c>
      <c r="S364" t="b">
        <v>0</v>
      </c>
    </row>
    <row r="365" spans="1:19" hidden="1" x14ac:dyDescent="0.25">
      <c r="A365">
        <v>414</v>
      </c>
      <c r="B365" t="s">
        <v>2169</v>
      </c>
      <c r="C365" t="s">
        <v>2170</v>
      </c>
      <c r="E365" t="str">
        <f>IF(FIFAdata5626[[#This Row],[knownName]]="",_xlfn.CONCAT(FIFAdata5626[[#This Row],[firstName]]," ",FIFAdata5626[[#This Row],[lastName]]),FIFAdata5626[[#This Row],[knownName]])</f>
        <v>John Yeboah</v>
      </c>
      <c r="F365">
        <v>16</v>
      </c>
      <c r="G365" t="s">
        <v>18</v>
      </c>
      <c r="H365">
        <v>5.0999999999999996</v>
      </c>
      <c r="I365" t="s">
        <v>1582</v>
      </c>
      <c r="K365">
        <v>0.1</v>
      </c>
      <c r="L365">
        <v>0.1</v>
      </c>
      <c r="M365">
        <v>0</v>
      </c>
      <c r="N365">
        <v>0</v>
      </c>
      <c r="O365">
        <v>0</v>
      </c>
      <c r="P365">
        <v>0</v>
      </c>
      <c r="R365">
        <v>11</v>
      </c>
      <c r="S365" t="b">
        <v>0</v>
      </c>
    </row>
    <row r="366" spans="1:19" hidden="1" x14ac:dyDescent="0.25">
      <c r="A366">
        <v>415</v>
      </c>
      <c r="B366" t="s">
        <v>1726</v>
      </c>
      <c r="C366" t="s">
        <v>4081</v>
      </c>
      <c r="E366" t="str">
        <f>IF(FIFAdata5626[[#This Row],[knownName]]="",_xlfn.CONCAT(FIFAdata5626[[#This Row],[firstName]]," ",FIFAdata5626[[#This Row],[lastName]]),FIFAdata5626[[#This Row],[knownName]])</f>
        <v>Kevin Rodríguez</v>
      </c>
      <c r="F366">
        <v>16</v>
      </c>
      <c r="G366" t="s">
        <v>15</v>
      </c>
      <c r="H366">
        <v>4.9000000000000004</v>
      </c>
      <c r="I366" t="s">
        <v>1582</v>
      </c>
      <c r="K366">
        <v>0.2</v>
      </c>
      <c r="L366">
        <v>0.2</v>
      </c>
      <c r="M366">
        <v>0</v>
      </c>
      <c r="N366">
        <v>0</v>
      </c>
      <c r="O366">
        <v>0</v>
      </c>
      <c r="P366">
        <v>0</v>
      </c>
      <c r="R366">
        <v>11</v>
      </c>
      <c r="S366" t="b">
        <v>0</v>
      </c>
    </row>
    <row r="367" spans="1:19" hidden="1" x14ac:dyDescent="0.25">
      <c r="A367">
        <v>416</v>
      </c>
      <c r="B367" t="s">
        <v>2171</v>
      </c>
      <c r="C367" t="s">
        <v>2172</v>
      </c>
      <c r="E367" t="str">
        <f>IF(FIFAdata5626[[#This Row],[knownName]]="",_xlfn.CONCAT(FIFAdata5626[[#This Row],[firstName]]," ",FIFAdata5626[[#This Row],[lastName]]),FIFAdata5626[[#This Row],[knownName]])</f>
        <v>Alan Minda</v>
      </c>
      <c r="F367">
        <v>16</v>
      </c>
      <c r="G367" t="s">
        <v>15</v>
      </c>
      <c r="H367">
        <v>4.9000000000000004</v>
      </c>
      <c r="I367" t="s">
        <v>1582</v>
      </c>
      <c r="K367">
        <v>0.1</v>
      </c>
      <c r="L367">
        <v>0.1</v>
      </c>
      <c r="M367">
        <v>0</v>
      </c>
      <c r="N367">
        <v>0</v>
      </c>
      <c r="O367">
        <v>0</v>
      </c>
      <c r="P367">
        <v>0</v>
      </c>
      <c r="R367">
        <v>11</v>
      </c>
      <c r="S367" t="b">
        <v>0</v>
      </c>
    </row>
    <row r="368" spans="1:19" hidden="1" x14ac:dyDescent="0.25">
      <c r="A368">
        <v>417</v>
      </c>
      <c r="B368" t="s">
        <v>2156</v>
      </c>
      <c r="C368" t="s">
        <v>2173</v>
      </c>
      <c r="D368" t="s">
        <v>375</v>
      </c>
      <c r="E368" t="str">
        <f>IF(FIFAdata5626[[#This Row],[knownName]]="",_xlfn.CONCAT(FIFAdata5626[[#This Row],[firstName]]," ",FIFAdata5626[[#This Row],[lastName]]),FIFAdata5626[[#This Row],[knownName]])</f>
        <v>Jordy Caicedo</v>
      </c>
      <c r="F368">
        <v>16</v>
      </c>
      <c r="G368" t="s">
        <v>15</v>
      </c>
      <c r="H368">
        <v>4.9000000000000004</v>
      </c>
      <c r="I368" t="s">
        <v>1582</v>
      </c>
      <c r="K368">
        <v>0.1</v>
      </c>
      <c r="L368">
        <v>0.1</v>
      </c>
      <c r="M368">
        <v>0</v>
      </c>
      <c r="N368">
        <v>0</v>
      </c>
      <c r="O368">
        <v>0</v>
      </c>
      <c r="P368">
        <v>0</v>
      </c>
      <c r="R368">
        <v>11</v>
      </c>
      <c r="S368" t="b">
        <v>0</v>
      </c>
    </row>
    <row r="369" spans="1:19" hidden="1" x14ac:dyDescent="0.25">
      <c r="A369">
        <v>419</v>
      </c>
      <c r="B369" t="s">
        <v>2169</v>
      </c>
      <c r="C369" t="s">
        <v>2174</v>
      </c>
      <c r="E369" t="str">
        <f>IF(FIFAdata5626[[#This Row],[knownName]]="",_xlfn.CONCAT(FIFAdata5626[[#This Row],[firstName]]," ",FIFAdata5626[[#This Row],[lastName]]),FIFAdata5626[[#This Row],[knownName]])</f>
        <v>John Mercado</v>
      </c>
      <c r="F369">
        <v>16</v>
      </c>
      <c r="G369" t="s">
        <v>15</v>
      </c>
      <c r="H369">
        <v>4.4000000000000004</v>
      </c>
      <c r="I369" t="s">
        <v>1588</v>
      </c>
      <c r="K369">
        <v>0</v>
      </c>
      <c r="L369">
        <v>0</v>
      </c>
      <c r="M369">
        <v>0</v>
      </c>
      <c r="N369">
        <v>0</v>
      </c>
      <c r="O369">
        <v>0</v>
      </c>
      <c r="P369">
        <v>0</v>
      </c>
      <c r="R369">
        <v>11</v>
      </c>
      <c r="S369" t="b">
        <v>0</v>
      </c>
    </row>
    <row r="370" spans="1:19" hidden="1" x14ac:dyDescent="0.25">
      <c r="A370">
        <v>420</v>
      </c>
      <c r="B370" t="s">
        <v>1610</v>
      </c>
      <c r="C370" t="s">
        <v>2166</v>
      </c>
      <c r="D370" t="s">
        <v>377</v>
      </c>
      <c r="E370" t="str">
        <f>IF(FIFAdata5626[[#This Row],[knownName]]="",_xlfn.CONCAT(FIFAdata5626[[#This Row],[firstName]]," ",FIFAdata5626[[#This Row],[lastName]]),FIFAdata5626[[#This Row],[knownName]])</f>
        <v>Anthony Valencia</v>
      </c>
      <c r="F370">
        <v>16</v>
      </c>
      <c r="G370" t="s">
        <v>18</v>
      </c>
      <c r="H370">
        <v>4.2</v>
      </c>
      <c r="I370" t="s">
        <v>1582</v>
      </c>
      <c r="K370">
        <v>0.5</v>
      </c>
      <c r="L370">
        <v>0.5</v>
      </c>
      <c r="M370">
        <v>0</v>
      </c>
      <c r="N370">
        <v>0</v>
      </c>
      <c r="O370">
        <v>0</v>
      </c>
      <c r="P370">
        <v>0</v>
      </c>
      <c r="R370">
        <v>11</v>
      </c>
      <c r="S370" t="b">
        <v>0</v>
      </c>
    </row>
    <row r="371" spans="1:19" hidden="1" x14ac:dyDescent="0.25">
      <c r="A371">
        <v>421</v>
      </c>
      <c r="B371" t="s">
        <v>2121</v>
      </c>
      <c r="C371" t="s">
        <v>3964</v>
      </c>
      <c r="E371" t="str">
        <f>IF(FIFAdata5626[[#This Row],[knownName]]="",_xlfn.CONCAT(FIFAdata5626[[#This Row],[firstName]]," ",FIFAdata5626[[#This Row],[lastName]]),FIFAdata5626[[#This Row],[knownName]])</f>
        <v>Jeremy Arévalo</v>
      </c>
      <c r="F371">
        <v>16</v>
      </c>
      <c r="G371" t="s">
        <v>15</v>
      </c>
      <c r="H371">
        <v>4</v>
      </c>
      <c r="I371" t="s">
        <v>1582</v>
      </c>
      <c r="K371">
        <v>0.2</v>
      </c>
      <c r="L371">
        <v>0.2</v>
      </c>
      <c r="M371">
        <v>0</v>
      </c>
      <c r="N371">
        <v>0</v>
      </c>
      <c r="O371">
        <v>0</v>
      </c>
      <c r="P371">
        <v>0</v>
      </c>
      <c r="R371">
        <v>11</v>
      </c>
      <c r="S371" t="b">
        <v>0</v>
      </c>
    </row>
    <row r="372" spans="1:19" hidden="1" x14ac:dyDescent="0.25">
      <c r="A372">
        <v>423</v>
      </c>
      <c r="B372" t="s">
        <v>4028</v>
      </c>
      <c r="C372" t="s">
        <v>4088</v>
      </c>
      <c r="E372" t="str">
        <f>IF(FIFAdata5626[[#This Row],[knownName]]="",_xlfn.CONCAT(FIFAdata5626[[#This Row],[firstName]]," ",FIFAdata5626[[#This Row],[lastName]]),FIFAdata5626[[#This Row],[knownName]])</f>
        <v>Hernán Galíndez</v>
      </c>
      <c r="F372">
        <v>16</v>
      </c>
      <c r="G372" t="s">
        <v>25</v>
      </c>
      <c r="H372">
        <v>4.2</v>
      </c>
      <c r="I372" t="s">
        <v>1582</v>
      </c>
      <c r="K372">
        <v>2.2999999999999998</v>
      </c>
      <c r="L372">
        <v>2.2999999999999998</v>
      </c>
      <c r="M372">
        <v>0</v>
      </c>
      <c r="N372">
        <v>0</v>
      </c>
      <c r="O372">
        <v>0</v>
      </c>
      <c r="P372">
        <v>0</v>
      </c>
      <c r="R372">
        <v>11</v>
      </c>
      <c r="S372" t="b">
        <v>0</v>
      </c>
    </row>
    <row r="373" spans="1:19" hidden="1" x14ac:dyDescent="0.25">
      <c r="A373">
        <v>424</v>
      </c>
      <c r="B373" t="s">
        <v>3965</v>
      </c>
      <c r="C373" t="s">
        <v>4089</v>
      </c>
      <c r="E373" t="str">
        <f>IF(FIFAdata5626[[#This Row],[knownName]]="",_xlfn.CONCAT(FIFAdata5626[[#This Row],[firstName]]," ",FIFAdata5626[[#This Row],[lastName]]),FIFAdata5626[[#This Row],[knownName]])</f>
        <v>Moisés Ramírez</v>
      </c>
      <c r="F373">
        <v>16</v>
      </c>
      <c r="G373" t="s">
        <v>25</v>
      </c>
      <c r="H373">
        <v>3.9</v>
      </c>
      <c r="I373" t="s">
        <v>1582</v>
      </c>
      <c r="K373">
        <v>0.1</v>
      </c>
      <c r="L373">
        <v>0.1</v>
      </c>
      <c r="M373">
        <v>0</v>
      </c>
      <c r="N373">
        <v>0</v>
      </c>
      <c r="O373">
        <v>0</v>
      </c>
      <c r="P373">
        <v>0</v>
      </c>
      <c r="R373">
        <v>11</v>
      </c>
      <c r="S373" t="b">
        <v>0</v>
      </c>
    </row>
    <row r="374" spans="1:19" hidden="1" x14ac:dyDescent="0.25">
      <c r="A374">
        <v>425</v>
      </c>
      <c r="B374" t="s">
        <v>2167</v>
      </c>
      <c r="C374" t="s">
        <v>2175</v>
      </c>
      <c r="E374" t="str">
        <f>IF(FIFAdata5626[[#This Row],[knownName]]="",_xlfn.CONCAT(FIFAdata5626[[#This Row],[firstName]]," ",FIFAdata5626[[#This Row],[lastName]]),FIFAdata5626[[#This Row],[knownName]])</f>
        <v>Gonzalo Valle</v>
      </c>
      <c r="F374">
        <v>16</v>
      </c>
      <c r="G374" t="s">
        <v>25</v>
      </c>
      <c r="H374">
        <v>3.6</v>
      </c>
      <c r="I374" t="s">
        <v>1582</v>
      </c>
      <c r="K374">
        <v>0.1</v>
      </c>
      <c r="L374">
        <v>0.1</v>
      </c>
      <c r="M374">
        <v>0</v>
      </c>
      <c r="N374">
        <v>0</v>
      </c>
      <c r="O374">
        <v>0</v>
      </c>
      <c r="P374">
        <v>0</v>
      </c>
      <c r="R374">
        <v>11</v>
      </c>
      <c r="S374" t="b">
        <v>0</v>
      </c>
    </row>
    <row r="375" spans="1:19" hidden="1" x14ac:dyDescent="0.25">
      <c r="A375">
        <v>427</v>
      </c>
      <c r="B375" t="s">
        <v>2176</v>
      </c>
      <c r="C375" t="s">
        <v>4029</v>
      </c>
      <c r="E375" t="str">
        <f>IF(FIFAdata5626[[#This Row],[knownName]]="",_xlfn.CONCAT(FIFAdata5626[[#This Row],[firstName]]," ",FIFAdata5626[[#This Row],[lastName]]),FIFAdata5626[[#This Row],[knownName]])</f>
        <v>Kendry Páez</v>
      </c>
      <c r="F375">
        <v>16</v>
      </c>
      <c r="G375" t="s">
        <v>18</v>
      </c>
      <c r="H375">
        <v>5.2</v>
      </c>
      <c r="I375" t="s">
        <v>1582</v>
      </c>
      <c r="K375">
        <v>0.1</v>
      </c>
      <c r="L375">
        <v>0.1</v>
      </c>
      <c r="M375">
        <v>0</v>
      </c>
      <c r="N375">
        <v>0</v>
      </c>
      <c r="O375">
        <v>0</v>
      </c>
      <c r="P375">
        <v>0</v>
      </c>
      <c r="R375">
        <v>11</v>
      </c>
      <c r="S375" t="b">
        <v>0</v>
      </c>
    </row>
    <row r="376" spans="1:19" hidden="1" x14ac:dyDescent="0.25">
      <c r="A376">
        <v>428</v>
      </c>
      <c r="B376" t="s">
        <v>2171</v>
      </c>
      <c r="C376" t="s">
        <v>1648</v>
      </c>
      <c r="E376" t="str">
        <f>IF(FIFAdata5626[[#This Row],[knownName]]="",_xlfn.CONCAT(FIFAdata5626[[#This Row],[firstName]]," ",FIFAdata5626[[#This Row],[lastName]]),FIFAdata5626[[#This Row],[knownName]])</f>
        <v>Alan Franco</v>
      </c>
      <c r="F376">
        <v>16</v>
      </c>
      <c r="G376" t="s">
        <v>18</v>
      </c>
      <c r="H376">
        <v>5.6</v>
      </c>
      <c r="I376" t="s">
        <v>1582</v>
      </c>
      <c r="K376">
        <v>0</v>
      </c>
      <c r="L376">
        <v>0</v>
      </c>
      <c r="M376">
        <v>0</v>
      </c>
      <c r="N376">
        <v>0</v>
      </c>
      <c r="O376">
        <v>0</v>
      </c>
      <c r="P376">
        <v>0</v>
      </c>
      <c r="R376">
        <v>11</v>
      </c>
      <c r="S376" t="b">
        <v>0</v>
      </c>
    </row>
    <row r="377" spans="1:19" hidden="1" x14ac:dyDescent="0.25">
      <c r="A377">
        <v>429</v>
      </c>
      <c r="B377" t="s">
        <v>2177</v>
      </c>
      <c r="C377" t="s">
        <v>2178</v>
      </c>
      <c r="E377" t="str">
        <f>IF(FIFAdata5626[[#This Row],[knownName]]="",_xlfn.CONCAT(FIFAdata5626[[#This Row],[firstName]]," ",FIFAdata5626[[#This Row],[lastName]]),FIFAdata5626[[#This Row],[knownName]])</f>
        <v>Pedro Vite</v>
      </c>
      <c r="F377">
        <v>16</v>
      </c>
      <c r="G377" t="s">
        <v>18</v>
      </c>
      <c r="H377">
        <v>5.2</v>
      </c>
      <c r="I377" t="s">
        <v>1582</v>
      </c>
      <c r="K377">
        <v>0</v>
      </c>
      <c r="L377">
        <v>0</v>
      </c>
      <c r="M377">
        <v>0</v>
      </c>
      <c r="N377">
        <v>0</v>
      </c>
      <c r="O377">
        <v>0</v>
      </c>
      <c r="P377">
        <v>0</v>
      </c>
      <c r="R377">
        <v>11</v>
      </c>
      <c r="S377" t="b">
        <v>0</v>
      </c>
    </row>
    <row r="378" spans="1:19" hidden="1" x14ac:dyDescent="0.25">
      <c r="A378">
        <v>430</v>
      </c>
      <c r="B378" t="s">
        <v>3965</v>
      </c>
      <c r="C378" t="s">
        <v>2173</v>
      </c>
      <c r="D378" t="s">
        <v>385</v>
      </c>
      <c r="E378" t="str">
        <f>IF(FIFAdata5626[[#This Row],[knownName]]="",_xlfn.CONCAT(FIFAdata5626[[#This Row],[firstName]]," ",FIFAdata5626[[#This Row],[lastName]]),FIFAdata5626[[#This Row],[knownName]])</f>
        <v>Moisés Caicedo</v>
      </c>
      <c r="F378">
        <v>16</v>
      </c>
      <c r="G378" t="s">
        <v>18</v>
      </c>
      <c r="H378">
        <v>6.8</v>
      </c>
      <c r="I378" t="s">
        <v>1582</v>
      </c>
      <c r="K378">
        <v>1.7</v>
      </c>
      <c r="L378">
        <v>1.7</v>
      </c>
      <c r="M378">
        <v>0</v>
      </c>
      <c r="N378">
        <v>0</v>
      </c>
      <c r="O378">
        <v>0</v>
      </c>
      <c r="P378">
        <v>0</v>
      </c>
      <c r="R378">
        <v>11</v>
      </c>
      <c r="S378" t="b">
        <v>0</v>
      </c>
    </row>
    <row r="379" spans="1:19" hidden="1" x14ac:dyDescent="0.25">
      <c r="A379">
        <v>432</v>
      </c>
      <c r="B379" t="s">
        <v>2179</v>
      </c>
      <c r="C379" t="s">
        <v>2180</v>
      </c>
      <c r="D379" t="s">
        <v>2181</v>
      </c>
      <c r="E379" t="str">
        <f>IF(FIFAdata5626[[#This Row],[knownName]]="",_xlfn.CONCAT(FIFAdata5626[[#This Row],[firstName]]," ",FIFAdata5626[[#This Row],[lastName]]),FIFAdata5626[[#This Row],[knownName]])</f>
        <v>Marwan Attia</v>
      </c>
      <c r="F379">
        <v>17</v>
      </c>
      <c r="G379" t="s">
        <v>18</v>
      </c>
      <c r="H379">
        <v>4.3</v>
      </c>
      <c r="I379" t="s">
        <v>1582</v>
      </c>
      <c r="K379">
        <v>0.2</v>
      </c>
      <c r="L379">
        <v>0.2</v>
      </c>
      <c r="M379">
        <v>0</v>
      </c>
      <c r="N379">
        <v>0</v>
      </c>
      <c r="O379">
        <v>0</v>
      </c>
      <c r="P379">
        <v>0</v>
      </c>
      <c r="R379">
        <v>14</v>
      </c>
      <c r="S379" t="b">
        <v>0</v>
      </c>
    </row>
    <row r="380" spans="1:19" hidden="1" x14ac:dyDescent="0.25">
      <c r="A380">
        <v>433</v>
      </c>
      <c r="B380" t="s">
        <v>2182</v>
      </c>
      <c r="C380" t="s">
        <v>2183</v>
      </c>
      <c r="D380" t="s">
        <v>2184</v>
      </c>
      <c r="E380" t="str">
        <f>IF(FIFAdata5626[[#This Row],[knownName]]="",_xlfn.CONCAT(FIFAdata5626[[#This Row],[firstName]]," ",FIFAdata5626[[#This Row],[lastName]]),FIFAdata5626[[#This Row],[knownName]])</f>
        <v>Zizo</v>
      </c>
      <c r="F380">
        <v>17</v>
      </c>
      <c r="G380" t="s">
        <v>18</v>
      </c>
      <c r="H380">
        <v>4.3</v>
      </c>
      <c r="I380" t="s">
        <v>1582</v>
      </c>
      <c r="K380">
        <v>0.3</v>
      </c>
      <c r="L380">
        <v>0.3</v>
      </c>
      <c r="M380">
        <v>0</v>
      </c>
      <c r="N380">
        <v>0</v>
      </c>
      <c r="O380">
        <v>0</v>
      </c>
      <c r="P380">
        <v>0</v>
      </c>
      <c r="R380">
        <v>14</v>
      </c>
      <c r="S380" t="b">
        <v>0</v>
      </c>
    </row>
    <row r="381" spans="1:19" hidden="1" x14ac:dyDescent="0.25">
      <c r="A381">
        <v>434</v>
      </c>
      <c r="B381" t="s">
        <v>2185</v>
      </c>
      <c r="C381" t="s">
        <v>2186</v>
      </c>
      <c r="D381" t="s">
        <v>2187</v>
      </c>
      <c r="E381" t="str">
        <f>IF(FIFAdata5626[[#This Row],[knownName]]="",_xlfn.CONCAT(FIFAdata5626[[#This Row],[firstName]]," ",FIFAdata5626[[#This Row],[lastName]]),FIFAdata5626[[#This Row],[knownName]])</f>
        <v>Hamdi Fathy</v>
      </c>
      <c r="F381">
        <v>17</v>
      </c>
      <c r="G381" t="s">
        <v>18</v>
      </c>
      <c r="H381">
        <v>4.4000000000000004</v>
      </c>
      <c r="I381" t="s">
        <v>1582</v>
      </c>
      <c r="K381">
        <v>0.1</v>
      </c>
      <c r="L381">
        <v>0.1</v>
      </c>
      <c r="M381">
        <v>0</v>
      </c>
      <c r="N381">
        <v>0</v>
      </c>
      <c r="O381">
        <v>0</v>
      </c>
      <c r="P381">
        <v>0</v>
      </c>
      <c r="R381">
        <v>14</v>
      </c>
      <c r="S381" t="b">
        <v>0</v>
      </c>
    </row>
    <row r="382" spans="1:19" hidden="1" x14ac:dyDescent="0.25">
      <c r="A382">
        <v>435</v>
      </c>
      <c r="B382" t="s">
        <v>2188</v>
      </c>
      <c r="C382" t="s">
        <v>2189</v>
      </c>
      <c r="D382" t="s">
        <v>2190</v>
      </c>
      <c r="E382" t="str">
        <f>IF(FIFAdata5626[[#This Row],[knownName]]="",_xlfn.CONCAT(FIFAdata5626[[#This Row],[firstName]]," ",FIFAdata5626[[#This Row],[lastName]]),FIFAdata5626[[#This Row],[knownName]])</f>
        <v>Emam Ashour</v>
      </c>
      <c r="F382">
        <v>17</v>
      </c>
      <c r="G382" t="s">
        <v>18</v>
      </c>
      <c r="H382">
        <v>4.5999999999999996</v>
      </c>
      <c r="I382" t="s">
        <v>1582</v>
      </c>
      <c r="K382">
        <v>0.6</v>
      </c>
      <c r="L382">
        <v>0.6</v>
      </c>
      <c r="M382">
        <v>0</v>
      </c>
      <c r="N382">
        <v>0</v>
      </c>
      <c r="O382">
        <v>0</v>
      </c>
      <c r="P382">
        <v>0</v>
      </c>
      <c r="R382">
        <v>14</v>
      </c>
      <c r="S382" t="b">
        <v>0</v>
      </c>
    </row>
    <row r="383" spans="1:19" hidden="1" x14ac:dyDescent="0.25">
      <c r="A383">
        <v>436</v>
      </c>
      <c r="B383" t="s">
        <v>2191</v>
      </c>
      <c r="C383" t="s">
        <v>2192</v>
      </c>
      <c r="D383" t="s">
        <v>2193</v>
      </c>
      <c r="E383" t="str">
        <f>IF(FIFAdata5626[[#This Row],[knownName]]="",_xlfn.CONCAT(FIFAdata5626[[#This Row],[firstName]]," ",FIFAdata5626[[#This Row],[lastName]]),FIFAdata5626[[#This Row],[knownName]])</f>
        <v>Mahmoud Saber</v>
      </c>
      <c r="F383">
        <v>17</v>
      </c>
      <c r="G383" t="s">
        <v>18</v>
      </c>
      <c r="H383">
        <v>4.9000000000000004</v>
      </c>
      <c r="I383" t="s">
        <v>1582</v>
      </c>
      <c r="K383">
        <v>0</v>
      </c>
      <c r="L383">
        <v>0</v>
      </c>
      <c r="M383">
        <v>0</v>
      </c>
      <c r="N383">
        <v>0</v>
      </c>
      <c r="O383">
        <v>0</v>
      </c>
      <c r="P383">
        <v>0</v>
      </c>
      <c r="R383">
        <v>14</v>
      </c>
      <c r="S383" t="b">
        <v>0</v>
      </c>
    </row>
    <row r="384" spans="1:19" hidden="1" x14ac:dyDescent="0.25">
      <c r="A384">
        <v>437</v>
      </c>
      <c r="B384" t="s">
        <v>2194</v>
      </c>
      <c r="C384" t="s">
        <v>2195</v>
      </c>
      <c r="D384" t="s">
        <v>2196</v>
      </c>
      <c r="E384" t="str">
        <f>IF(FIFAdata5626[[#This Row],[knownName]]="",_xlfn.CONCAT(FIFAdata5626[[#This Row],[firstName]]," ",FIFAdata5626[[#This Row],[lastName]]),FIFAdata5626[[#This Row],[knownName]])</f>
        <v>Mohamed Abdelmonem</v>
      </c>
      <c r="F384">
        <v>17</v>
      </c>
      <c r="G384" t="s">
        <v>6</v>
      </c>
      <c r="H384">
        <v>4</v>
      </c>
      <c r="I384" t="s">
        <v>1582</v>
      </c>
      <c r="K384">
        <v>0.5</v>
      </c>
      <c r="L384">
        <v>0.5</v>
      </c>
      <c r="M384">
        <v>0</v>
      </c>
      <c r="N384">
        <v>0</v>
      </c>
      <c r="O384">
        <v>0</v>
      </c>
      <c r="P384">
        <v>0</v>
      </c>
      <c r="R384">
        <v>14</v>
      </c>
      <c r="S384" t="b">
        <v>0</v>
      </c>
    </row>
    <row r="385" spans="1:19" hidden="1" x14ac:dyDescent="0.25">
      <c r="A385">
        <v>438</v>
      </c>
      <c r="B385" t="s">
        <v>2197</v>
      </c>
      <c r="C385" t="s">
        <v>2050</v>
      </c>
      <c r="D385" t="s">
        <v>2198</v>
      </c>
      <c r="E385" t="str">
        <f>IF(FIFAdata5626[[#This Row],[knownName]]="",_xlfn.CONCAT(FIFAdata5626[[#This Row],[firstName]]," ",FIFAdata5626[[#This Row],[lastName]]),FIFAdata5626[[#This Row],[knownName]])</f>
        <v>Ahmed Fatouh</v>
      </c>
      <c r="F385">
        <v>17</v>
      </c>
      <c r="G385" t="s">
        <v>6</v>
      </c>
      <c r="H385">
        <v>3.9</v>
      </c>
      <c r="I385" t="s">
        <v>1582</v>
      </c>
      <c r="K385">
        <v>0.2</v>
      </c>
      <c r="L385">
        <v>0.2</v>
      </c>
      <c r="M385">
        <v>0</v>
      </c>
      <c r="N385">
        <v>0</v>
      </c>
      <c r="O385">
        <v>0</v>
      </c>
      <c r="P385">
        <v>0</v>
      </c>
      <c r="R385">
        <v>14</v>
      </c>
      <c r="S385" t="b">
        <v>0</v>
      </c>
    </row>
    <row r="386" spans="1:19" hidden="1" x14ac:dyDescent="0.25">
      <c r="A386">
        <v>439</v>
      </c>
      <c r="B386" t="s">
        <v>2199</v>
      </c>
      <c r="C386" t="s">
        <v>2200</v>
      </c>
      <c r="D386" t="s">
        <v>2201</v>
      </c>
      <c r="E386" t="str">
        <f>IF(FIFAdata5626[[#This Row],[knownName]]="",_xlfn.CONCAT(FIFAdata5626[[#This Row],[firstName]]," ",FIFAdata5626[[#This Row],[lastName]]),FIFAdata5626[[#This Row],[knownName]])</f>
        <v>Mohamed Hany</v>
      </c>
      <c r="F386">
        <v>17</v>
      </c>
      <c r="G386" t="s">
        <v>6</v>
      </c>
      <c r="H386">
        <v>3.6</v>
      </c>
      <c r="I386" t="s">
        <v>1582</v>
      </c>
      <c r="K386">
        <v>0.5</v>
      </c>
      <c r="L386">
        <v>0.5</v>
      </c>
      <c r="M386">
        <v>0</v>
      </c>
      <c r="N386">
        <v>0</v>
      </c>
      <c r="O386">
        <v>0</v>
      </c>
      <c r="P386">
        <v>0</v>
      </c>
      <c r="R386">
        <v>14</v>
      </c>
      <c r="S386" t="b">
        <v>0</v>
      </c>
    </row>
    <row r="387" spans="1:19" hidden="1" x14ac:dyDescent="0.25">
      <c r="A387">
        <v>440</v>
      </c>
      <c r="B387" t="s">
        <v>2202</v>
      </c>
      <c r="C387" t="s">
        <v>2203</v>
      </c>
      <c r="D387" t="s">
        <v>2204</v>
      </c>
      <c r="E387" t="str">
        <f>IF(FIFAdata5626[[#This Row],[knownName]]="",_xlfn.CONCAT(FIFAdata5626[[#This Row],[firstName]]," ",FIFAdata5626[[#This Row],[lastName]]),FIFAdata5626[[#This Row],[knownName]])</f>
        <v>Ramy Rabia</v>
      </c>
      <c r="F387">
        <v>17</v>
      </c>
      <c r="G387" t="s">
        <v>6</v>
      </c>
      <c r="H387">
        <v>3.6</v>
      </c>
      <c r="I387" t="s">
        <v>1582</v>
      </c>
      <c r="K387">
        <v>0.1</v>
      </c>
      <c r="L387">
        <v>0.1</v>
      </c>
      <c r="M387">
        <v>0</v>
      </c>
      <c r="N387">
        <v>0</v>
      </c>
      <c r="O387">
        <v>0</v>
      </c>
      <c r="P387">
        <v>0</v>
      </c>
      <c r="R387">
        <v>14</v>
      </c>
      <c r="S387" t="b">
        <v>0</v>
      </c>
    </row>
    <row r="388" spans="1:19" hidden="1" x14ac:dyDescent="0.25">
      <c r="A388">
        <v>441</v>
      </c>
      <c r="B388" t="s">
        <v>2205</v>
      </c>
      <c r="C388" t="s">
        <v>2206</v>
      </c>
      <c r="D388" t="s">
        <v>2207</v>
      </c>
      <c r="E388" t="str">
        <f>IF(FIFAdata5626[[#This Row],[knownName]]="",_xlfn.CONCAT(FIFAdata5626[[#This Row],[firstName]]," ",FIFAdata5626[[#This Row],[lastName]]),FIFAdata5626[[#This Row],[knownName]])</f>
        <v>Hossam Abdelmaguid</v>
      </c>
      <c r="F388">
        <v>17</v>
      </c>
      <c r="G388" t="s">
        <v>6</v>
      </c>
      <c r="H388">
        <v>3.6</v>
      </c>
      <c r="I388" t="s">
        <v>1582</v>
      </c>
      <c r="K388">
        <v>0.1</v>
      </c>
      <c r="L388">
        <v>0.1</v>
      </c>
      <c r="M388">
        <v>0</v>
      </c>
      <c r="N388">
        <v>0</v>
      </c>
      <c r="O388">
        <v>0</v>
      </c>
      <c r="P388">
        <v>0</v>
      </c>
      <c r="R388">
        <v>14</v>
      </c>
      <c r="S388" t="b">
        <v>0</v>
      </c>
    </row>
    <row r="389" spans="1:19" hidden="1" x14ac:dyDescent="0.25">
      <c r="A389">
        <v>442</v>
      </c>
      <c r="B389" t="s">
        <v>2208</v>
      </c>
      <c r="C389" t="s">
        <v>2209</v>
      </c>
      <c r="D389" t="s">
        <v>2208</v>
      </c>
      <c r="E389" t="str">
        <f>IF(FIFAdata5626[[#This Row],[knownName]]="",_xlfn.CONCAT(FIFAdata5626[[#This Row],[firstName]]," ",FIFAdata5626[[#This Row],[lastName]]),FIFAdata5626[[#This Row],[knownName]])</f>
        <v>Tarek Alaa</v>
      </c>
      <c r="F389">
        <v>17</v>
      </c>
      <c r="G389" t="s">
        <v>6</v>
      </c>
      <c r="H389">
        <v>3.5</v>
      </c>
      <c r="I389" t="s">
        <v>1582</v>
      </c>
      <c r="K389">
        <v>0.1</v>
      </c>
      <c r="L389">
        <v>0.1</v>
      </c>
      <c r="M389">
        <v>0</v>
      </c>
      <c r="N389">
        <v>0</v>
      </c>
      <c r="O389">
        <v>0</v>
      </c>
      <c r="P389">
        <v>0</v>
      </c>
      <c r="R389">
        <v>14</v>
      </c>
      <c r="S389" t="b">
        <v>0</v>
      </c>
    </row>
    <row r="390" spans="1:19" hidden="1" x14ac:dyDescent="0.25">
      <c r="A390">
        <v>444</v>
      </c>
      <c r="B390" t="s">
        <v>2210</v>
      </c>
      <c r="C390" t="s">
        <v>2211</v>
      </c>
      <c r="D390" t="s">
        <v>2212</v>
      </c>
      <c r="E390" t="str">
        <f>IF(FIFAdata5626[[#This Row],[knownName]]="",_xlfn.CONCAT(FIFAdata5626[[#This Row],[firstName]]," ",FIFAdata5626[[#This Row],[lastName]]),FIFAdata5626[[#This Row],[knownName]])</f>
        <v>Yasser Ibrahim</v>
      </c>
      <c r="F390">
        <v>17</v>
      </c>
      <c r="G390" t="s">
        <v>6</v>
      </c>
      <c r="H390">
        <v>3.5</v>
      </c>
      <c r="I390" t="s">
        <v>1582</v>
      </c>
      <c r="K390">
        <v>0.4</v>
      </c>
      <c r="L390">
        <v>0.4</v>
      </c>
      <c r="M390">
        <v>0</v>
      </c>
      <c r="N390">
        <v>0</v>
      </c>
      <c r="O390">
        <v>0</v>
      </c>
      <c r="P390">
        <v>0</v>
      </c>
      <c r="R390">
        <v>14</v>
      </c>
      <c r="S390" t="b">
        <v>0</v>
      </c>
    </row>
    <row r="391" spans="1:19" hidden="1" x14ac:dyDescent="0.25">
      <c r="A391">
        <v>445</v>
      </c>
      <c r="B391" t="s">
        <v>2213</v>
      </c>
      <c r="C391" t="s">
        <v>2214</v>
      </c>
      <c r="D391" t="s">
        <v>2215</v>
      </c>
      <c r="E391" t="str">
        <f>IF(FIFAdata5626[[#This Row],[knownName]]="",_xlfn.CONCAT(FIFAdata5626[[#This Row],[firstName]]," ",FIFAdata5626[[#This Row],[lastName]]),FIFAdata5626[[#This Row],[knownName]])</f>
        <v>Omar Marmoush</v>
      </c>
      <c r="F391">
        <v>17</v>
      </c>
      <c r="G391" t="s">
        <v>15</v>
      </c>
      <c r="H391">
        <v>7.8</v>
      </c>
      <c r="I391" t="s">
        <v>1582</v>
      </c>
      <c r="K391">
        <v>2.4</v>
      </c>
      <c r="L391">
        <v>2.4</v>
      </c>
      <c r="M391">
        <v>0</v>
      </c>
      <c r="N391">
        <v>0</v>
      </c>
      <c r="O391">
        <v>0</v>
      </c>
      <c r="P391">
        <v>0</v>
      </c>
      <c r="R391">
        <v>14</v>
      </c>
      <c r="S391" t="b">
        <v>0</v>
      </c>
    </row>
    <row r="392" spans="1:19" hidden="1" x14ac:dyDescent="0.25">
      <c r="A392">
        <v>447</v>
      </c>
      <c r="B392" t="s">
        <v>2216</v>
      </c>
      <c r="C392" t="s">
        <v>2192</v>
      </c>
      <c r="D392" t="s">
        <v>2217</v>
      </c>
      <c r="E392" t="str">
        <f>IF(FIFAdata5626[[#This Row],[knownName]]="",_xlfn.CONCAT(FIFAdata5626[[#This Row],[firstName]]," ",FIFAdata5626[[#This Row],[lastName]]),FIFAdata5626[[#This Row],[knownName]])</f>
        <v>Trezeguet</v>
      </c>
      <c r="F392">
        <v>17</v>
      </c>
      <c r="G392" t="s">
        <v>15</v>
      </c>
      <c r="H392">
        <v>5.6</v>
      </c>
      <c r="I392" t="s">
        <v>1582</v>
      </c>
      <c r="K392">
        <v>0.1</v>
      </c>
      <c r="L392">
        <v>0.1</v>
      </c>
      <c r="M392">
        <v>0</v>
      </c>
      <c r="N392">
        <v>0</v>
      </c>
      <c r="O392">
        <v>0</v>
      </c>
      <c r="P392">
        <v>0</v>
      </c>
      <c r="R392">
        <v>14</v>
      </c>
      <c r="S392" t="b">
        <v>0</v>
      </c>
    </row>
    <row r="393" spans="1:19" hidden="1" x14ac:dyDescent="0.25">
      <c r="A393">
        <v>448</v>
      </c>
      <c r="B393" t="s">
        <v>2218</v>
      </c>
      <c r="C393" t="s">
        <v>2192</v>
      </c>
      <c r="E393" t="str">
        <f>IF(FIFAdata5626[[#This Row],[knownName]]="",_xlfn.CONCAT(FIFAdata5626[[#This Row],[firstName]]," ",FIFAdata5626[[#This Row],[lastName]]),FIFAdata5626[[#This Row],[knownName]])</f>
        <v>Haissem Hassan</v>
      </c>
      <c r="F393">
        <v>17</v>
      </c>
      <c r="G393" t="s">
        <v>15</v>
      </c>
      <c r="H393">
        <v>4.5999999999999996</v>
      </c>
      <c r="I393" t="s">
        <v>1582</v>
      </c>
      <c r="K393">
        <v>0.1</v>
      </c>
      <c r="L393">
        <v>0.1</v>
      </c>
      <c r="M393">
        <v>0</v>
      </c>
      <c r="N393">
        <v>0</v>
      </c>
      <c r="O393">
        <v>0</v>
      </c>
      <c r="P393">
        <v>0</v>
      </c>
      <c r="R393">
        <v>14</v>
      </c>
      <c r="S393" t="b">
        <v>0</v>
      </c>
    </row>
    <row r="394" spans="1:19" hidden="1" x14ac:dyDescent="0.25">
      <c r="A394">
        <v>451</v>
      </c>
      <c r="B394" t="s">
        <v>2219</v>
      </c>
      <c r="C394" t="s">
        <v>2220</v>
      </c>
      <c r="D394" t="s">
        <v>2221</v>
      </c>
      <c r="E394" t="str">
        <f>IF(FIFAdata5626[[#This Row],[knownName]]="",_xlfn.CONCAT(FIFAdata5626[[#This Row],[firstName]]," ",FIFAdata5626[[#This Row],[lastName]]),FIFAdata5626[[#This Row],[knownName]])</f>
        <v>Mohamed El Shenawy</v>
      </c>
      <c r="F394">
        <v>17</v>
      </c>
      <c r="G394" t="s">
        <v>25</v>
      </c>
      <c r="H394">
        <v>3.6</v>
      </c>
      <c r="I394" t="s">
        <v>1582</v>
      </c>
      <c r="K394">
        <v>0.5</v>
      </c>
      <c r="L394">
        <v>0.5</v>
      </c>
      <c r="M394">
        <v>0</v>
      </c>
      <c r="N394">
        <v>0</v>
      </c>
      <c r="O394">
        <v>0</v>
      </c>
      <c r="P394">
        <v>0</v>
      </c>
      <c r="R394">
        <v>14</v>
      </c>
      <c r="S394" t="b">
        <v>0</v>
      </c>
    </row>
    <row r="395" spans="1:19" hidden="1" x14ac:dyDescent="0.25">
      <c r="A395">
        <v>452</v>
      </c>
      <c r="B395" t="s">
        <v>2222</v>
      </c>
      <c r="C395" t="s">
        <v>1601</v>
      </c>
      <c r="D395" t="s">
        <v>2223</v>
      </c>
      <c r="E395" t="str">
        <f>IF(FIFAdata5626[[#This Row],[knownName]]="",_xlfn.CONCAT(FIFAdata5626[[#This Row],[firstName]]," ",FIFAdata5626[[#This Row],[lastName]]),FIFAdata5626[[#This Row],[knownName]])</f>
        <v>El Mahdy Soliman</v>
      </c>
      <c r="F395">
        <v>17</v>
      </c>
      <c r="G395" t="s">
        <v>25</v>
      </c>
      <c r="H395">
        <v>3.6</v>
      </c>
      <c r="I395" t="s">
        <v>1582</v>
      </c>
      <c r="K395">
        <v>0</v>
      </c>
      <c r="L395">
        <v>0</v>
      </c>
      <c r="M395">
        <v>0</v>
      </c>
      <c r="N395">
        <v>0</v>
      </c>
      <c r="O395">
        <v>0</v>
      </c>
      <c r="P395">
        <v>0</v>
      </c>
      <c r="R395">
        <v>14</v>
      </c>
      <c r="S395" t="b">
        <v>0</v>
      </c>
    </row>
    <row r="396" spans="1:19" hidden="1" x14ac:dyDescent="0.25">
      <c r="A396">
        <v>453</v>
      </c>
      <c r="B396" t="s">
        <v>2224</v>
      </c>
      <c r="C396" t="s">
        <v>2225</v>
      </c>
      <c r="D396" t="s">
        <v>2226</v>
      </c>
      <c r="E396" t="str">
        <f>IF(FIFAdata5626[[#This Row],[knownName]]="",_xlfn.CONCAT(FIFAdata5626[[#This Row],[firstName]]," ",FIFAdata5626[[#This Row],[lastName]]),FIFAdata5626[[#This Row],[knownName]])</f>
        <v>Mostafa Shobeir</v>
      </c>
      <c r="F396">
        <v>17</v>
      </c>
      <c r="G396" t="s">
        <v>25</v>
      </c>
      <c r="H396">
        <v>3.5</v>
      </c>
      <c r="I396" t="s">
        <v>1582</v>
      </c>
      <c r="K396">
        <v>1.5</v>
      </c>
      <c r="L396">
        <v>1.5</v>
      </c>
      <c r="M396">
        <v>0</v>
      </c>
      <c r="N396">
        <v>0</v>
      </c>
      <c r="O396">
        <v>0</v>
      </c>
      <c r="P396">
        <v>0</v>
      </c>
      <c r="R396">
        <v>14</v>
      </c>
      <c r="S396" t="b">
        <v>0</v>
      </c>
    </row>
    <row r="397" spans="1:19" hidden="1" x14ac:dyDescent="0.25">
      <c r="A397">
        <v>454</v>
      </c>
      <c r="B397" t="s">
        <v>2050</v>
      </c>
      <c r="C397" t="s">
        <v>2227</v>
      </c>
      <c r="D397" t="s">
        <v>404</v>
      </c>
      <c r="E397" t="str">
        <f>IF(FIFAdata5626[[#This Row],[knownName]]="",_xlfn.CONCAT(FIFAdata5626[[#This Row],[firstName]]," ",FIFAdata5626[[#This Row],[lastName]]),FIFAdata5626[[#This Row],[knownName]])</f>
        <v>Mohamed Alaa</v>
      </c>
      <c r="F397">
        <v>17</v>
      </c>
      <c r="G397" t="s">
        <v>25</v>
      </c>
      <c r="H397">
        <v>3.5</v>
      </c>
      <c r="I397" t="s">
        <v>1582</v>
      </c>
      <c r="K397">
        <v>0.1</v>
      </c>
      <c r="L397">
        <v>0.1</v>
      </c>
      <c r="M397">
        <v>0</v>
      </c>
      <c r="N397">
        <v>0</v>
      </c>
      <c r="O397">
        <v>0</v>
      </c>
      <c r="P397">
        <v>0</v>
      </c>
      <c r="R397">
        <v>14</v>
      </c>
      <c r="S397" t="b">
        <v>0</v>
      </c>
    </row>
    <row r="398" spans="1:19" hidden="1" x14ac:dyDescent="0.25">
      <c r="A398">
        <v>455</v>
      </c>
      <c r="B398" t="s">
        <v>2228</v>
      </c>
      <c r="C398" t="s">
        <v>2229</v>
      </c>
      <c r="D398" t="s">
        <v>2230</v>
      </c>
      <c r="E398" t="str">
        <f>IF(FIFAdata5626[[#This Row],[knownName]]="",_xlfn.CONCAT(FIFAdata5626[[#This Row],[firstName]]," ",FIFAdata5626[[#This Row],[lastName]]),FIFAdata5626[[#This Row],[knownName]])</f>
        <v>Mohanad Lasheen</v>
      </c>
      <c r="F398">
        <v>17</v>
      </c>
      <c r="G398" t="s">
        <v>18</v>
      </c>
      <c r="H398">
        <v>5.3</v>
      </c>
      <c r="I398" t="s">
        <v>1582</v>
      </c>
      <c r="K398">
        <v>0</v>
      </c>
      <c r="L398">
        <v>0</v>
      </c>
      <c r="M398">
        <v>0</v>
      </c>
      <c r="N398">
        <v>0</v>
      </c>
      <c r="O398">
        <v>0</v>
      </c>
      <c r="P398">
        <v>0</v>
      </c>
      <c r="R398">
        <v>14</v>
      </c>
      <c r="S398" t="b">
        <v>0</v>
      </c>
    </row>
    <row r="399" spans="1:19" hidden="1" x14ac:dyDescent="0.25">
      <c r="A399">
        <v>456</v>
      </c>
      <c r="B399" t="s">
        <v>2231</v>
      </c>
      <c r="C399" t="s">
        <v>2192</v>
      </c>
      <c r="D399" t="s">
        <v>2232</v>
      </c>
      <c r="E399" t="str">
        <f>IF(FIFAdata5626[[#This Row],[knownName]]="",_xlfn.CONCAT(FIFAdata5626[[#This Row],[firstName]]," ",FIFAdata5626[[#This Row],[lastName]]),FIFAdata5626[[#This Row],[knownName]])</f>
        <v>Ibrahim Adel</v>
      </c>
      <c r="F399">
        <v>17</v>
      </c>
      <c r="G399" t="s">
        <v>18</v>
      </c>
      <c r="H399">
        <v>5.9</v>
      </c>
      <c r="I399" t="s">
        <v>1582</v>
      </c>
      <c r="K399">
        <v>0</v>
      </c>
      <c r="L399">
        <v>0</v>
      </c>
      <c r="M399">
        <v>0</v>
      </c>
      <c r="N399">
        <v>0</v>
      </c>
      <c r="O399">
        <v>0</v>
      </c>
      <c r="P399">
        <v>0</v>
      </c>
      <c r="R399">
        <v>14</v>
      </c>
      <c r="S399" t="b">
        <v>0</v>
      </c>
    </row>
    <row r="400" spans="1:19" hidden="1" x14ac:dyDescent="0.25">
      <c r="A400">
        <v>457</v>
      </c>
      <c r="B400" t="s">
        <v>1647</v>
      </c>
      <c r="C400" t="s">
        <v>2233</v>
      </c>
      <c r="E400" t="str">
        <f>IF(FIFAdata5626[[#This Row],[knownName]]="",_xlfn.CONCAT(FIFAdata5626[[#This Row],[firstName]]," ",FIFAdata5626[[#This Row],[lastName]]),FIFAdata5626[[#This Row],[knownName]])</f>
        <v>Nico O'Reilly</v>
      </c>
      <c r="F400">
        <v>18</v>
      </c>
      <c r="G400" t="s">
        <v>6</v>
      </c>
      <c r="H400">
        <v>4.7</v>
      </c>
      <c r="I400" t="s">
        <v>1582</v>
      </c>
      <c r="K400">
        <v>13.1</v>
      </c>
      <c r="L400">
        <v>13.1</v>
      </c>
      <c r="M400">
        <v>0</v>
      </c>
      <c r="N400">
        <v>0</v>
      </c>
      <c r="O400">
        <v>0</v>
      </c>
      <c r="P400">
        <v>0</v>
      </c>
      <c r="R400">
        <v>22</v>
      </c>
      <c r="S400" t="b">
        <v>0</v>
      </c>
    </row>
    <row r="401" spans="1:19" hidden="1" x14ac:dyDescent="0.25">
      <c r="A401">
        <v>459</v>
      </c>
      <c r="B401" t="s">
        <v>2234</v>
      </c>
      <c r="C401" t="s">
        <v>2235</v>
      </c>
      <c r="E401" t="str">
        <f>IF(FIFAdata5626[[#This Row],[knownName]]="",_xlfn.CONCAT(FIFAdata5626[[#This Row],[firstName]]," ",FIFAdata5626[[#This Row],[lastName]]),FIFAdata5626[[#This Row],[knownName]])</f>
        <v>Tino Livramento</v>
      </c>
      <c r="F401">
        <v>18</v>
      </c>
      <c r="G401" t="s">
        <v>6</v>
      </c>
      <c r="H401">
        <v>4.5999999999999996</v>
      </c>
      <c r="I401" t="s">
        <v>1582</v>
      </c>
      <c r="K401">
        <v>0.3</v>
      </c>
      <c r="L401">
        <v>0.3</v>
      </c>
      <c r="M401">
        <v>0</v>
      </c>
      <c r="N401">
        <v>0</v>
      </c>
      <c r="O401">
        <v>0</v>
      </c>
      <c r="P401">
        <v>0</v>
      </c>
      <c r="R401">
        <v>22</v>
      </c>
      <c r="S401" t="b">
        <v>0</v>
      </c>
    </row>
    <row r="402" spans="1:19" hidden="1" x14ac:dyDescent="0.25">
      <c r="A402">
        <v>461</v>
      </c>
      <c r="B402" t="s">
        <v>2236</v>
      </c>
      <c r="C402" t="s">
        <v>3966</v>
      </c>
      <c r="E402" t="str">
        <f>IF(FIFAdata5626[[#This Row],[knownName]]="",_xlfn.CONCAT(FIFAdata5626[[#This Row],[firstName]]," ",FIFAdata5626[[#This Row],[lastName]]),FIFAdata5626[[#This Row],[knownName]])</f>
        <v>Marc Guéhi</v>
      </c>
      <c r="F402">
        <v>18</v>
      </c>
      <c r="G402" t="s">
        <v>6</v>
      </c>
      <c r="H402">
        <v>5.0999999999999996</v>
      </c>
      <c r="I402" t="s">
        <v>1582</v>
      </c>
      <c r="K402">
        <v>8.1</v>
      </c>
      <c r="L402">
        <v>8.1</v>
      </c>
      <c r="M402">
        <v>0</v>
      </c>
      <c r="N402">
        <v>0</v>
      </c>
      <c r="O402">
        <v>0</v>
      </c>
      <c r="P402">
        <v>0</v>
      </c>
      <c r="R402">
        <v>22</v>
      </c>
      <c r="S402" t="b">
        <v>0</v>
      </c>
    </row>
    <row r="403" spans="1:19" hidden="1" x14ac:dyDescent="0.25">
      <c r="A403">
        <v>462</v>
      </c>
      <c r="B403" t="s">
        <v>2237</v>
      </c>
      <c r="C403" t="s">
        <v>2238</v>
      </c>
      <c r="E403" t="str">
        <f>IF(FIFAdata5626[[#This Row],[knownName]]="",_xlfn.CONCAT(FIFAdata5626[[#This Row],[firstName]]," ",FIFAdata5626[[#This Row],[lastName]]),FIFAdata5626[[#This Row],[knownName]])</f>
        <v>Dan Burn</v>
      </c>
      <c r="F403">
        <v>18</v>
      </c>
      <c r="G403" t="s">
        <v>6</v>
      </c>
      <c r="H403">
        <v>4.5</v>
      </c>
      <c r="I403" t="s">
        <v>1582</v>
      </c>
      <c r="K403">
        <v>0.4</v>
      </c>
      <c r="L403">
        <v>0.4</v>
      </c>
      <c r="M403">
        <v>0</v>
      </c>
      <c r="N403">
        <v>0</v>
      </c>
      <c r="O403">
        <v>0</v>
      </c>
      <c r="P403">
        <v>0</v>
      </c>
      <c r="R403">
        <v>22</v>
      </c>
      <c r="S403" t="b">
        <v>0</v>
      </c>
    </row>
    <row r="404" spans="1:19" hidden="1" x14ac:dyDescent="0.25">
      <c r="A404">
        <v>463</v>
      </c>
      <c r="B404" t="s">
        <v>2239</v>
      </c>
      <c r="C404" t="s">
        <v>2240</v>
      </c>
      <c r="E404" t="str">
        <f>IF(FIFAdata5626[[#This Row],[knownName]]="",_xlfn.CONCAT(FIFAdata5626[[#This Row],[firstName]]," ",FIFAdata5626[[#This Row],[lastName]]),FIFAdata5626[[#This Row],[knownName]])</f>
        <v>Ezri Konsa</v>
      </c>
      <c r="F404">
        <v>18</v>
      </c>
      <c r="G404" t="s">
        <v>6</v>
      </c>
      <c r="H404">
        <v>4.8</v>
      </c>
      <c r="I404" t="s">
        <v>1582</v>
      </c>
      <c r="K404">
        <v>1.1000000000000001</v>
      </c>
      <c r="L404">
        <v>1.1000000000000001</v>
      </c>
      <c r="M404">
        <v>0</v>
      </c>
      <c r="N404">
        <v>0</v>
      </c>
      <c r="O404">
        <v>0</v>
      </c>
      <c r="P404">
        <v>0</v>
      </c>
      <c r="R404">
        <v>22</v>
      </c>
      <c r="S404" t="b">
        <v>0</v>
      </c>
    </row>
    <row r="405" spans="1:19" hidden="1" x14ac:dyDescent="0.25">
      <c r="A405">
        <v>466</v>
      </c>
      <c r="B405" t="s">
        <v>2169</v>
      </c>
      <c r="C405" t="s">
        <v>2241</v>
      </c>
      <c r="E405" t="str">
        <f>IF(FIFAdata5626[[#This Row],[knownName]]="",_xlfn.CONCAT(FIFAdata5626[[#This Row],[firstName]]," ",FIFAdata5626[[#This Row],[lastName]]),FIFAdata5626[[#This Row],[knownName]])</f>
        <v>John Stones</v>
      </c>
      <c r="F405">
        <v>18</v>
      </c>
      <c r="G405" t="s">
        <v>6</v>
      </c>
      <c r="H405">
        <v>4.5999999999999996</v>
      </c>
      <c r="I405" t="s">
        <v>1582</v>
      </c>
      <c r="K405">
        <v>1</v>
      </c>
      <c r="L405">
        <v>1</v>
      </c>
      <c r="M405">
        <v>0</v>
      </c>
      <c r="N405">
        <v>0</v>
      </c>
      <c r="O405">
        <v>0</v>
      </c>
      <c r="P405">
        <v>0</v>
      </c>
      <c r="R405">
        <v>22</v>
      </c>
      <c r="S405" t="b">
        <v>0</v>
      </c>
    </row>
    <row r="406" spans="1:19" hidden="1" x14ac:dyDescent="0.25">
      <c r="A406">
        <v>467</v>
      </c>
      <c r="B406" t="s">
        <v>2242</v>
      </c>
      <c r="C406" t="s">
        <v>2243</v>
      </c>
      <c r="E406" t="str">
        <f>IF(FIFAdata5626[[#This Row],[knownName]]="",_xlfn.CONCAT(FIFAdata5626[[#This Row],[firstName]]," ",FIFAdata5626[[#This Row],[lastName]]),FIFAdata5626[[#This Row],[knownName]])</f>
        <v>Djed Spence</v>
      </c>
      <c r="F406">
        <v>18</v>
      </c>
      <c r="G406" t="s">
        <v>6</v>
      </c>
      <c r="H406">
        <v>4.5</v>
      </c>
      <c r="I406" t="s">
        <v>1582</v>
      </c>
      <c r="K406">
        <v>0.2</v>
      </c>
      <c r="L406">
        <v>0.2</v>
      </c>
      <c r="M406">
        <v>0</v>
      </c>
      <c r="N406">
        <v>0</v>
      </c>
      <c r="O406">
        <v>0</v>
      </c>
      <c r="P406">
        <v>0</v>
      </c>
      <c r="R406">
        <v>22</v>
      </c>
      <c r="S406" t="b">
        <v>0</v>
      </c>
    </row>
    <row r="407" spans="1:19" hidden="1" x14ac:dyDescent="0.25">
      <c r="A407">
        <v>468</v>
      </c>
      <c r="B407" t="s">
        <v>2244</v>
      </c>
      <c r="C407" t="s">
        <v>2245</v>
      </c>
      <c r="E407" t="str">
        <f>IF(FIFAdata5626[[#This Row],[knownName]]="",_xlfn.CONCAT(FIFAdata5626[[#This Row],[firstName]]," ",FIFAdata5626[[#This Row],[lastName]]),FIFAdata5626[[#This Row],[knownName]])</f>
        <v>Harry Kane</v>
      </c>
      <c r="F407">
        <v>18</v>
      </c>
      <c r="G407" t="s">
        <v>15</v>
      </c>
      <c r="H407">
        <v>10.5</v>
      </c>
      <c r="I407" t="s">
        <v>1582</v>
      </c>
      <c r="K407">
        <v>37.799999999999997</v>
      </c>
      <c r="L407">
        <v>37.799999999999997</v>
      </c>
      <c r="M407">
        <v>0</v>
      </c>
      <c r="N407">
        <v>0</v>
      </c>
      <c r="O407">
        <v>0</v>
      </c>
      <c r="P407">
        <v>0</v>
      </c>
      <c r="R407">
        <v>22</v>
      </c>
      <c r="S407" t="b">
        <v>0</v>
      </c>
    </row>
    <row r="408" spans="1:19" hidden="1" x14ac:dyDescent="0.25">
      <c r="A408">
        <v>469</v>
      </c>
      <c r="B408" t="s">
        <v>2246</v>
      </c>
      <c r="C408" t="s">
        <v>2247</v>
      </c>
      <c r="E408" t="str">
        <f>IF(FIFAdata5626[[#This Row],[knownName]]="",_xlfn.CONCAT(FIFAdata5626[[#This Row],[firstName]]," ",FIFAdata5626[[#This Row],[lastName]]),FIFAdata5626[[#This Row],[knownName]])</f>
        <v>Bukayo Saka</v>
      </c>
      <c r="F408">
        <v>18</v>
      </c>
      <c r="G408" t="s">
        <v>18</v>
      </c>
      <c r="H408">
        <v>9.5</v>
      </c>
      <c r="I408" t="s">
        <v>1582</v>
      </c>
      <c r="K408">
        <v>6.2</v>
      </c>
      <c r="L408">
        <v>6.2</v>
      </c>
      <c r="M408">
        <v>0</v>
      </c>
      <c r="N408">
        <v>0</v>
      </c>
      <c r="O408">
        <v>0</v>
      </c>
      <c r="P408">
        <v>0</v>
      </c>
      <c r="R408">
        <v>22</v>
      </c>
      <c r="S408" t="b">
        <v>0</v>
      </c>
    </row>
    <row r="409" spans="1:19" hidden="1" x14ac:dyDescent="0.25">
      <c r="A409">
        <v>471</v>
      </c>
      <c r="B409" t="s">
        <v>2248</v>
      </c>
      <c r="C409" t="s">
        <v>2249</v>
      </c>
      <c r="E409" t="str">
        <f>IF(FIFAdata5626[[#This Row],[knownName]]="",_xlfn.CONCAT(FIFAdata5626[[#This Row],[firstName]]," ",FIFAdata5626[[#This Row],[lastName]]),FIFAdata5626[[#This Row],[knownName]])</f>
        <v>Marcus Rashford</v>
      </c>
      <c r="F409">
        <v>18</v>
      </c>
      <c r="G409" t="s">
        <v>18</v>
      </c>
      <c r="H409">
        <v>7.5</v>
      </c>
      <c r="I409" t="s">
        <v>1582</v>
      </c>
      <c r="K409">
        <v>2</v>
      </c>
      <c r="L409">
        <v>2</v>
      </c>
      <c r="M409">
        <v>0</v>
      </c>
      <c r="N409">
        <v>0</v>
      </c>
      <c r="O409">
        <v>0</v>
      </c>
      <c r="P409">
        <v>0</v>
      </c>
      <c r="R409">
        <v>22</v>
      </c>
      <c r="S409" t="b">
        <v>0</v>
      </c>
    </row>
    <row r="410" spans="1:19" hidden="1" x14ac:dyDescent="0.25">
      <c r="A410">
        <v>474</v>
      </c>
      <c r="B410" t="s">
        <v>1610</v>
      </c>
      <c r="C410" t="s">
        <v>2250</v>
      </c>
      <c r="E410" t="str">
        <f>IF(FIFAdata5626[[#This Row],[knownName]]="",_xlfn.CONCAT(FIFAdata5626[[#This Row],[firstName]]," ",FIFAdata5626[[#This Row],[lastName]]),FIFAdata5626[[#This Row],[knownName]])</f>
        <v>Anthony Gordon</v>
      </c>
      <c r="F410">
        <v>18</v>
      </c>
      <c r="G410" t="s">
        <v>18</v>
      </c>
      <c r="H410">
        <v>7</v>
      </c>
      <c r="I410" t="s">
        <v>1582</v>
      </c>
      <c r="K410">
        <v>1</v>
      </c>
      <c r="L410">
        <v>1</v>
      </c>
      <c r="M410">
        <v>0</v>
      </c>
      <c r="N410">
        <v>0</v>
      </c>
      <c r="O410">
        <v>0</v>
      </c>
      <c r="P410">
        <v>0</v>
      </c>
      <c r="R410">
        <v>22</v>
      </c>
      <c r="S410" t="b">
        <v>0</v>
      </c>
    </row>
    <row r="411" spans="1:19" hidden="1" x14ac:dyDescent="0.25">
      <c r="A411">
        <v>475</v>
      </c>
      <c r="B411" t="s">
        <v>2251</v>
      </c>
      <c r="C411" t="s">
        <v>2252</v>
      </c>
      <c r="E411" t="str">
        <f>IF(FIFAdata5626[[#This Row],[knownName]]="",_xlfn.CONCAT(FIFAdata5626[[#This Row],[firstName]]," ",FIFAdata5626[[#This Row],[lastName]]),FIFAdata5626[[#This Row],[knownName]])</f>
        <v>Morgan Rogers</v>
      </c>
      <c r="F411">
        <v>18</v>
      </c>
      <c r="G411" t="s">
        <v>18</v>
      </c>
      <c r="H411">
        <v>7.2</v>
      </c>
      <c r="I411" t="s">
        <v>1582</v>
      </c>
      <c r="K411">
        <v>1</v>
      </c>
      <c r="L411">
        <v>1</v>
      </c>
      <c r="M411">
        <v>0</v>
      </c>
      <c r="N411">
        <v>0</v>
      </c>
      <c r="O411">
        <v>0</v>
      </c>
      <c r="P411">
        <v>0</v>
      </c>
      <c r="R411">
        <v>22</v>
      </c>
      <c r="S411" t="b">
        <v>0</v>
      </c>
    </row>
    <row r="412" spans="1:19" hidden="1" x14ac:dyDescent="0.25">
      <c r="A412">
        <v>476</v>
      </c>
      <c r="B412" t="s">
        <v>2253</v>
      </c>
      <c r="C412" t="s">
        <v>2254</v>
      </c>
      <c r="E412" t="str">
        <f>IF(FIFAdata5626[[#This Row],[knownName]]="",_xlfn.CONCAT(FIFAdata5626[[#This Row],[firstName]]," ",FIFAdata5626[[#This Row],[lastName]]),FIFAdata5626[[#This Row],[knownName]])</f>
        <v>Noni Madueke</v>
      </c>
      <c r="F412">
        <v>18</v>
      </c>
      <c r="G412" t="s">
        <v>15</v>
      </c>
      <c r="H412">
        <v>6.1</v>
      </c>
      <c r="I412" t="s">
        <v>1582</v>
      </c>
      <c r="K412">
        <v>0.3</v>
      </c>
      <c r="L412">
        <v>0.3</v>
      </c>
      <c r="M412">
        <v>0</v>
      </c>
      <c r="N412">
        <v>0</v>
      </c>
      <c r="O412">
        <v>0</v>
      </c>
      <c r="P412">
        <v>0</v>
      </c>
      <c r="R412">
        <v>22</v>
      </c>
      <c r="S412" t="b">
        <v>0</v>
      </c>
    </row>
    <row r="413" spans="1:19" hidden="1" x14ac:dyDescent="0.25">
      <c r="A413">
        <v>477</v>
      </c>
      <c r="B413" t="s">
        <v>570</v>
      </c>
      <c r="C413" t="s">
        <v>2255</v>
      </c>
      <c r="E413" t="str">
        <f>IF(FIFAdata5626[[#This Row],[knownName]]="",_xlfn.CONCAT(FIFAdata5626[[#This Row],[firstName]]," ",FIFAdata5626[[#This Row],[lastName]]),FIFAdata5626[[#This Row],[knownName]])</f>
        <v>Jordan Pickford</v>
      </c>
      <c r="F413">
        <v>18</v>
      </c>
      <c r="G413" t="s">
        <v>25</v>
      </c>
      <c r="H413">
        <v>4.8</v>
      </c>
      <c r="I413" t="s">
        <v>1582</v>
      </c>
      <c r="K413">
        <v>14.5</v>
      </c>
      <c r="L413">
        <v>14.5</v>
      </c>
      <c r="M413">
        <v>0</v>
      </c>
      <c r="N413">
        <v>0</v>
      </c>
      <c r="O413">
        <v>0</v>
      </c>
      <c r="P413">
        <v>0</v>
      </c>
      <c r="R413">
        <v>22</v>
      </c>
      <c r="S413" t="b">
        <v>0</v>
      </c>
    </row>
    <row r="414" spans="1:19" hidden="1" x14ac:dyDescent="0.25">
      <c r="A414">
        <v>478</v>
      </c>
      <c r="B414" t="s">
        <v>2256</v>
      </c>
      <c r="C414" t="s">
        <v>2257</v>
      </c>
      <c r="E414" t="str">
        <f>IF(FIFAdata5626[[#This Row],[knownName]]="",_xlfn.CONCAT(FIFAdata5626[[#This Row],[firstName]]," ",FIFAdata5626[[#This Row],[lastName]]),FIFAdata5626[[#This Row],[knownName]])</f>
        <v>Dean Henderson</v>
      </c>
      <c r="F414">
        <v>18</v>
      </c>
      <c r="G414" t="s">
        <v>25</v>
      </c>
      <c r="H414">
        <v>4.2</v>
      </c>
      <c r="I414" t="s">
        <v>1582</v>
      </c>
      <c r="K414">
        <v>0.3</v>
      </c>
      <c r="L414">
        <v>0.3</v>
      </c>
      <c r="M414">
        <v>0</v>
      </c>
      <c r="N414">
        <v>0</v>
      </c>
      <c r="O414">
        <v>0</v>
      </c>
      <c r="P414">
        <v>0</v>
      </c>
      <c r="R414">
        <v>22</v>
      </c>
      <c r="S414" t="b">
        <v>0</v>
      </c>
    </row>
    <row r="415" spans="1:19" hidden="1" x14ac:dyDescent="0.25">
      <c r="A415">
        <v>479</v>
      </c>
      <c r="B415" t="s">
        <v>1983</v>
      </c>
      <c r="C415" t="s">
        <v>2258</v>
      </c>
      <c r="E415" t="str">
        <f>IF(FIFAdata5626[[#This Row],[knownName]]="",_xlfn.CONCAT(FIFAdata5626[[#This Row],[firstName]]," ",FIFAdata5626[[#This Row],[lastName]]),FIFAdata5626[[#This Row],[knownName]])</f>
        <v>James Trafford</v>
      </c>
      <c r="F415">
        <v>18</v>
      </c>
      <c r="G415" t="s">
        <v>25</v>
      </c>
      <c r="H415">
        <v>4</v>
      </c>
      <c r="I415" t="s">
        <v>1582</v>
      </c>
      <c r="K415">
        <v>0.6</v>
      </c>
      <c r="L415">
        <v>0.6</v>
      </c>
      <c r="M415">
        <v>0</v>
      </c>
      <c r="N415">
        <v>0</v>
      </c>
      <c r="O415">
        <v>0</v>
      </c>
      <c r="P415">
        <v>0</v>
      </c>
      <c r="R415">
        <v>22</v>
      </c>
      <c r="S415" t="b">
        <v>0</v>
      </c>
    </row>
    <row r="416" spans="1:19" hidden="1" x14ac:dyDescent="0.25">
      <c r="A416">
        <v>482</v>
      </c>
      <c r="B416" t="s">
        <v>570</v>
      </c>
      <c r="C416" t="s">
        <v>2257</v>
      </c>
      <c r="E416" t="str">
        <f>IF(FIFAdata5626[[#This Row],[knownName]]="",_xlfn.CONCAT(FIFAdata5626[[#This Row],[firstName]]," ",FIFAdata5626[[#This Row],[lastName]]),FIFAdata5626[[#This Row],[knownName]])</f>
        <v>Jordan Henderson</v>
      </c>
      <c r="F416">
        <v>18</v>
      </c>
      <c r="G416" t="s">
        <v>18</v>
      </c>
      <c r="H416">
        <v>5.0999999999999996</v>
      </c>
      <c r="I416" t="s">
        <v>1582</v>
      </c>
      <c r="K416">
        <v>0.2</v>
      </c>
      <c r="L416">
        <v>0.2</v>
      </c>
      <c r="M416">
        <v>0</v>
      </c>
      <c r="N416">
        <v>0</v>
      </c>
      <c r="O416">
        <v>0</v>
      </c>
      <c r="P416">
        <v>0</v>
      </c>
      <c r="R416">
        <v>22</v>
      </c>
      <c r="S416" t="b">
        <v>0</v>
      </c>
    </row>
    <row r="417" spans="1:19" hidden="1" x14ac:dyDescent="0.25">
      <c r="A417">
        <v>485</v>
      </c>
      <c r="B417" t="s">
        <v>2259</v>
      </c>
      <c r="C417" t="s">
        <v>2260</v>
      </c>
      <c r="E417" t="str">
        <f>IF(FIFAdata5626[[#This Row],[knownName]]="",_xlfn.CONCAT(FIFAdata5626[[#This Row],[firstName]]," ",FIFAdata5626[[#This Row],[lastName]]),FIFAdata5626[[#This Row],[knownName]])</f>
        <v>Kobbie Mainoo</v>
      </c>
      <c r="F417">
        <v>18</v>
      </c>
      <c r="G417" t="s">
        <v>18</v>
      </c>
      <c r="H417">
        <v>6.1</v>
      </c>
      <c r="I417" t="s">
        <v>1582</v>
      </c>
      <c r="K417">
        <v>0.5</v>
      </c>
      <c r="L417">
        <v>0.5</v>
      </c>
      <c r="M417">
        <v>0</v>
      </c>
      <c r="N417">
        <v>0</v>
      </c>
      <c r="O417">
        <v>0</v>
      </c>
      <c r="P417">
        <v>0</v>
      </c>
      <c r="R417">
        <v>22</v>
      </c>
      <c r="S417" t="b">
        <v>0</v>
      </c>
    </row>
    <row r="418" spans="1:19" hidden="1" x14ac:dyDescent="0.25">
      <c r="A418">
        <v>486</v>
      </c>
      <c r="B418" t="s">
        <v>2261</v>
      </c>
      <c r="C418" t="s">
        <v>2262</v>
      </c>
      <c r="E418" t="str">
        <f>IF(FIFAdata5626[[#This Row],[knownName]]="",_xlfn.CONCAT(FIFAdata5626[[#This Row],[firstName]]," ",FIFAdata5626[[#This Row],[lastName]]),FIFAdata5626[[#This Row],[knownName]])</f>
        <v>Elliot Anderson</v>
      </c>
      <c r="F418">
        <v>18</v>
      </c>
      <c r="G418" t="s">
        <v>18</v>
      </c>
      <c r="H418">
        <v>6.5</v>
      </c>
      <c r="I418" t="s">
        <v>1582</v>
      </c>
      <c r="K418">
        <v>1</v>
      </c>
      <c r="L418">
        <v>1</v>
      </c>
      <c r="M418">
        <v>0</v>
      </c>
      <c r="N418">
        <v>0</v>
      </c>
      <c r="O418">
        <v>0</v>
      </c>
      <c r="P418">
        <v>0</v>
      </c>
      <c r="R418">
        <v>22</v>
      </c>
      <c r="S418" t="b">
        <v>0</v>
      </c>
    </row>
    <row r="419" spans="1:19" hidden="1" x14ac:dyDescent="0.25">
      <c r="A419">
        <v>488</v>
      </c>
      <c r="B419" t="s">
        <v>2263</v>
      </c>
      <c r="C419" t="s">
        <v>2264</v>
      </c>
      <c r="E419" t="str">
        <f>IF(FIFAdata5626[[#This Row],[knownName]]="",_xlfn.CONCAT(FIFAdata5626[[#This Row],[firstName]]," ",FIFAdata5626[[#This Row],[lastName]]),FIFAdata5626[[#This Row],[knownName]])</f>
        <v>Declan Rice</v>
      </c>
      <c r="F419">
        <v>18</v>
      </c>
      <c r="G419" t="s">
        <v>18</v>
      </c>
      <c r="H419">
        <v>7</v>
      </c>
      <c r="I419" t="s">
        <v>1582</v>
      </c>
      <c r="K419">
        <v>6.8</v>
      </c>
      <c r="L419">
        <v>6.8</v>
      </c>
      <c r="M419">
        <v>0</v>
      </c>
      <c r="N419">
        <v>0</v>
      </c>
      <c r="O419">
        <v>0</v>
      </c>
      <c r="P419">
        <v>0</v>
      </c>
      <c r="R419">
        <v>22</v>
      </c>
      <c r="S419" t="b">
        <v>0</v>
      </c>
    </row>
    <row r="420" spans="1:19" hidden="1" x14ac:dyDescent="0.25">
      <c r="A420">
        <v>491</v>
      </c>
      <c r="B420" t="s">
        <v>2265</v>
      </c>
      <c r="C420" t="s">
        <v>2266</v>
      </c>
      <c r="E420" t="str">
        <f>IF(FIFAdata5626[[#This Row],[knownName]]="",_xlfn.CONCAT(FIFAdata5626[[#This Row],[firstName]]," ",FIFAdata5626[[#This Row],[lastName]]),FIFAdata5626[[#This Row],[knownName]])</f>
        <v>Jude Bellingham</v>
      </c>
      <c r="F420">
        <v>18</v>
      </c>
      <c r="G420" t="s">
        <v>18</v>
      </c>
      <c r="H420">
        <v>8.3000000000000007</v>
      </c>
      <c r="I420" t="s">
        <v>1582</v>
      </c>
      <c r="K420">
        <v>9.6</v>
      </c>
      <c r="L420">
        <v>9.6</v>
      </c>
      <c r="M420">
        <v>0</v>
      </c>
      <c r="N420">
        <v>0</v>
      </c>
      <c r="O420">
        <v>0</v>
      </c>
      <c r="P420">
        <v>0</v>
      </c>
      <c r="R420">
        <v>22</v>
      </c>
      <c r="S420" t="b">
        <v>0</v>
      </c>
    </row>
    <row r="421" spans="1:19" hidden="1" x14ac:dyDescent="0.25">
      <c r="A421">
        <v>492</v>
      </c>
      <c r="B421" t="s">
        <v>2267</v>
      </c>
      <c r="C421" t="s">
        <v>4030</v>
      </c>
      <c r="E421" t="str">
        <f>IF(FIFAdata5626[[#This Row],[knownName]]="",_xlfn.CONCAT(FIFAdata5626[[#This Row],[firstName]]," ",FIFAdata5626[[#This Row],[lastName]]),FIFAdata5626[[#This Row],[knownName]])</f>
        <v>Theo Hernández</v>
      </c>
      <c r="F421">
        <v>19</v>
      </c>
      <c r="G421" t="s">
        <v>6</v>
      </c>
      <c r="H421">
        <v>5</v>
      </c>
      <c r="I421" t="s">
        <v>1582</v>
      </c>
      <c r="K421">
        <v>3.3</v>
      </c>
      <c r="L421">
        <v>3.3</v>
      </c>
      <c r="M421">
        <v>0</v>
      </c>
      <c r="N421">
        <v>0</v>
      </c>
      <c r="O421">
        <v>0</v>
      </c>
      <c r="P421">
        <v>0</v>
      </c>
      <c r="R421">
        <v>17</v>
      </c>
      <c r="S421" t="b">
        <v>0</v>
      </c>
    </row>
    <row r="422" spans="1:19" hidden="1" x14ac:dyDescent="0.25">
      <c r="A422">
        <v>493</v>
      </c>
      <c r="B422" t="s">
        <v>2268</v>
      </c>
      <c r="C422" t="s">
        <v>2269</v>
      </c>
      <c r="E422" t="str">
        <f>IF(FIFAdata5626[[#This Row],[knownName]]="",_xlfn.CONCAT(FIFAdata5626[[#This Row],[firstName]]," ",FIFAdata5626[[#This Row],[lastName]]),FIFAdata5626[[#This Row],[knownName]])</f>
        <v>Maxence Lacroix</v>
      </c>
      <c r="F422">
        <v>19</v>
      </c>
      <c r="G422" t="s">
        <v>6</v>
      </c>
      <c r="H422">
        <v>4.5</v>
      </c>
      <c r="I422" t="s">
        <v>1582</v>
      </c>
      <c r="K422">
        <v>0.5</v>
      </c>
      <c r="L422">
        <v>0.5</v>
      </c>
      <c r="M422">
        <v>0</v>
      </c>
      <c r="N422">
        <v>0</v>
      </c>
      <c r="O422">
        <v>0</v>
      </c>
      <c r="P422">
        <v>0</v>
      </c>
      <c r="R422">
        <v>17</v>
      </c>
      <c r="S422" t="b">
        <v>0</v>
      </c>
    </row>
    <row r="423" spans="1:19" hidden="1" x14ac:dyDescent="0.25">
      <c r="A423">
        <v>494</v>
      </c>
      <c r="B423" t="s">
        <v>2270</v>
      </c>
      <c r="C423" t="s">
        <v>2271</v>
      </c>
      <c r="E423" t="str">
        <f>IF(FIFAdata5626[[#This Row],[knownName]]="",_xlfn.CONCAT(FIFAdata5626[[#This Row],[firstName]]," ",FIFAdata5626[[#This Row],[lastName]]),FIFAdata5626[[#This Row],[knownName]])</f>
        <v>Dayot Upamecano</v>
      </c>
      <c r="F423">
        <v>19</v>
      </c>
      <c r="G423" t="s">
        <v>6</v>
      </c>
      <c r="H423">
        <v>5.3</v>
      </c>
      <c r="I423" t="s">
        <v>1582</v>
      </c>
      <c r="K423">
        <v>4.9000000000000004</v>
      </c>
      <c r="L423">
        <v>4.9000000000000004</v>
      </c>
      <c r="M423">
        <v>0</v>
      </c>
      <c r="N423">
        <v>0</v>
      </c>
      <c r="O423">
        <v>0</v>
      </c>
      <c r="P423">
        <v>0</v>
      </c>
      <c r="R423">
        <v>17</v>
      </c>
      <c r="S423" t="b">
        <v>0</v>
      </c>
    </row>
    <row r="424" spans="1:19" hidden="1" x14ac:dyDescent="0.25">
      <c r="A424">
        <v>495</v>
      </c>
      <c r="B424" t="s">
        <v>2272</v>
      </c>
      <c r="C424" t="s">
        <v>3967</v>
      </c>
      <c r="E424" t="str">
        <f>IF(FIFAdata5626[[#This Row],[knownName]]="",_xlfn.CONCAT(FIFAdata5626[[#This Row],[firstName]]," ",FIFAdata5626[[#This Row],[lastName]]),FIFAdata5626[[#This Row],[knownName]])</f>
        <v>Ibrahima Konaté</v>
      </c>
      <c r="F424">
        <v>19</v>
      </c>
      <c r="G424" t="s">
        <v>6</v>
      </c>
      <c r="H424">
        <v>4.9000000000000004</v>
      </c>
      <c r="I424" t="s">
        <v>1582</v>
      </c>
      <c r="K424">
        <v>1.8</v>
      </c>
      <c r="L424">
        <v>1.8</v>
      </c>
      <c r="M424">
        <v>0</v>
      </c>
      <c r="N424">
        <v>0</v>
      </c>
      <c r="O424">
        <v>0</v>
      </c>
      <c r="P424">
        <v>0</v>
      </c>
      <c r="R424">
        <v>17</v>
      </c>
      <c r="S424" t="b">
        <v>0</v>
      </c>
    </row>
    <row r="425" spans="1:19" hidden="1" x14ac:dyDescent="0.25">
      <c r="A425">
        <v>496</v>
      </c>
      <c r="B425" t="s">
        <v>1635</v>
      </c>
      <c r="C425" t="s">
        <v>4030</v>
      </c>
      <c r="E425" t="str">
        <f>IF(FIFAdata5626[[#This Row],[knownName]]="",_xlfn.CONCAT(FIFAdata5626[[#This Row],[firstName]]," ",FIFAdata5626[[#This Row],[lastName]]),FIFAdata5626[[#This Row],[knownName]])</f>
        <v>Lucas Hernández</v>
      </c>
      <c r="F425">
        <v>19</v>
      </c>
      <c r="G425" t="s">
        <v>6</v>
      </c>
      <c r="H425">
        <v>5.2</v>
      </c>
      <c r="I425" t="s">
        <v>1582</v>
      </c>
      <c r="K425">
        <v>2.5</v>
      </c>
      <c r="L425">
        <v>2.5</v>
      </c>
      <c r="M425">
        <v>0</v>
      </c>
      <c r="N425">
        <v>0</v>
      </c>
      <c r="O425">
        <v>0</v>
      </c>
      <c r="P425">
        <v>0</v>
      </c>
      <c r="R425">
        <v>17</v>
      </c>
      <c r="S425" t="b">
        <v>0</v>
      </c>
    </row>
    <row r="426" spans="1:19" hidden="1" x14ac:dyDescent="0.25">
      <c r="A426">
        <v>498</v>
      </c>
      <c r="B426" t="s">
        <v>1635</v>
      </c>
      <c r="C426" t="s">
        <v>2273</v>
      </c>
      <c r="E426" t="str">
        <f>IF(FIFAdata5626[[#This Row],[knownName]]="",_xlfn.CONCAT(FIFAdata5626[[#This Row],[firstName]]," ",FIFAdata5626[[#This Row],[lastName]]),FIFAdata5626[[#This Row],[knownName]])</f>
        <v>Lucas Digne</v>
      </c>
      <c r="F426">
        <v>19</v>
      </c>
      <c r="G426" t="s">
        <v>6</v>
      </c>
      <c r="H426">
        <v>5</v>
      </c>
      <c r="I426" t="s">
        <v>1582</v>
      </c>
      <c r="K426">
        <v>1.2</v>
      </c>
      <c r="L426">
        <v>1.2</v>
      </c>
      <c r="M426">
        <v>0</v>
      </c>
      <c r="N426">
        <v>0</v>
      </c>
      <c r="O426">
        <v>0</v>
      </c>
      <c r="P426">
        <v>0</v>
      </c>
      <c r="R426">
        <v>17</v>
      </c>
      <c r="S426" t="b">
        <v>0</v>
      </c>
    </row>
    <row r="427" spans="1:19" hidden="1" x14ac:dyDescent="0.25">
      <c r="A427">
        <v>499</v>
      </c>
      <c r="B427" t="s">
        <v>2274</v>
      </c>
      <c r="C427" t="s">
        <v>2275</v>
      </c>
      <c r="E427" t="str">
        <f>IF(FIFAdata5626[[#This Row],[knownName]]="",_xlfn.CONCAT(FIFAdata5626[[#This Row],[firstName]]," ",FIFAdata5626[[#This Row],[lastName]]),FIFAdata5626[[#This Row],[knownName]])</f>
        <v>Malo Gusto</v>
      </c>
      <c r="F427">
        <v>19</v>
      </c>
      <c r="G427" t="s">
        <v>6</v>
      </c>
      <c r="H427">
        <v>5.0999999999999996</v>
      </c>
      <c r="I427" t="s">
        <v>1582</v>
      </c>
      <c r="K427">
        <v>0.5</v>
      </c>
      <c r="L427">
        <v>0.5</v>
      </c>
      <c r="M427">
        <v>0</v>
      </c>
      <c r="N427">
        <v>0</v>
      </c>
      <c r="O427">
        <v>0</v>
      </c>
      <c r="P427">
        <v>0</v>
      </c>
      <c r="R427">
        <v>17</v>
      </c>
      <c r="S427" t="b">
        <v>0</v>
      </c>
    </row>
    <row r="428" spans="1:19" hidden="1" x14ac:dyDescent="0.25">
      <c r="A428">
        <v>500</v>
      </c>
      <c r="B428" t="s">
        <v>2276</v>
      </c>
      <c r="C428" t="s">
        <v>3968</v>
      </c>
      <c r="E428" t="str">
        <f>IF(FIFAdata5626[[#This Row],[knownName]]="",_xlfn.CONCAT(FIFAdata5626[[#This Row],[firstName]]," ",FIFAdata5626[[#This Row],[lastName]]),FIFAdata5626[[#This Row],[knownName]])</f>
        <v>Kylian Mbappé</v>
      </c>
      <c r="F428">
        <v>19</v>
      </c>
      <c r="G428" t="s">
        <v>15</v>
      </c>
      <c r="H428">
        <v>10.5</v>
      </c>
      <c r="I428" t="s">
        <v>1582</v>
      </c>
      <c r="K428">
        <v>50.9</v>
      </c>
      <c r="L428">
        <v>50.9</v>
      </c>
      <c r="M428">
        <v>0</v>
      </c>
      <c r="N428">
        <v>0</v>
      </c>
      <c r="O428">
        <v>0</v>
      </c>
      <c r="P428">
        <v>0</v>
      </c>
      <c r="R428">
        <v>17</v>
      </c>
      <c r="S428" t="b">
        <v>0</v>
      </c>
    </row>
    <row r="429" spans="1:19" hidden="1" x14ac:dyDescent="0.25">
      <c r="A429">
        <v>501</v>
      </c>
      <c r="B429" t="s">
        <v>2028</v>
      </c>
      <c r="C429" t="s">
        <v>3969</v>
      </c>
      <c r="E429" t="str">
        <f>IF(FIFAdata5626[[#This Row],[knownName]]="",_xlfn.CONCAT(FIFAdata5626[[#This Row],[firstName]]," ",FIFAdata5626[[#This Row],[lastName]]),FIFAdata5626[[#This Row],[knownName]])</f>
        <v>Ousmane Dembélé</v>
      </c>
      <c r="F429">
        <v>19</v>
      </c>
      <c r="G429" t="s">
        <v>18</v>
      </c>
      <c r="H429">
        <v>10</v>
      </c>
      <c r="I429" t="s">
        <v>1582</v>
      </c>
      <c r="K429">
        <v>20.100000000000001</v>
      </c>
      <c r="L429">
        <v>20.100000000000001</v>
      </c>
      <c r="M429">
        <v>0</v>
      </c>
      <c r="N429">
        <v>0</v>
      </c>
      <c r="O429">
        <v>0</v>
      </c>
      <c r="P429">
        <v>0</v>
      </c>
      <c r="R429">
        <v>17</v>
      </c>
      <c r="S429" t="b">
        <v>0</v>
      </c>
    </row>
    <row r="430" spans="1:19" hidden="1" x14ac:dyDescent="0.25">
      <c r="A430">
        <v>502</v>
      </c>
      <c r="B430" t="s">
        <v>2248</v>
      </c>
      <c r="C430" t="s">
        <v>2277</v>
      </c>
      <c r="E430" t="str">
        <f>IF(FIFAdata5626[[#This Row],[knownName]]="",_xlfn.CONCAT(FIFAdata5626[[#This Row],[firstName]]," ",FIFAdata5626[[#This Row],[lastName]]),FIFAdata5626[[#This Row],[knownName]])</f>
        <v>Marcus Thuram</v>
      </c>
      <c r="F430">
        <v>19</v>
      </c>
      <c r="G430" t="s">
        <v>15</v>
      </c>
      <c r="H430">
        <v>7.5</v>
      </c>
      <c r="I430" t="s">
        <v>1582</v>
      </c>
      <c r="K430">
        <v>0.7</v>
      </c>
      <c r="L430">
        <v>0.7</v>
      </c>
      <c r="M430">
        <v>0</v>
      </c>
      <c r="N430">
        <v>0</v>
      </c>
      <c r="O430">
        <v>0</v>
      </c>
      <c r="P430">
        <v>0</v>
      </c>
      <c r="R430">
        <v>17</v>
      </c>
      <c r="S430" t="b">
        <v>0</v>
      </c>
    </row>
    <row r="431" spans="1:19" hidden="1" x14ac:dyDescent="0.25">
      <c r="A431">
        <v>505</v>
      </c>
      <c r="B431" t="s">
        <v>3970</v>
      </c>
      <c r="C431" t="s">
        <v>3956</v>
      </c>
      <c r="E431" t="str">
        <f>IF(FIFAdata5626[[#This Row],[knownName]]="",_xlfn.CONCAT(FIFAdata5626[[#This Row],[firstName]]," ",FIFAdata5626[[#This Row],[lastName]]),FIFAdata5626[[#This Row],[knownName]])</f>
        <v>Désiré Doué</v>
      </c>
      <c r="F431">
        <v>19</v>
      </c>
      <c r="G431" t="s">
        <v>18</v>
      </c>
      <c r="H431">
        <v>7.5</v>
      </c>
      <c r="I431" t="s">
        <v>1582</v>
      </c>
      <c r="K431">
        <v>3.3</v>
      </c>
      <c r="L431">
        <v>3.3</v>
      </c>
      <c r="M431">
        <v>0</v>
      </c>
      <c r="N431">
        <v>0</v>
      </c>
      <c r="O431">
        <v>0</v>
      </c>
      <c r="P431">
        <v>0</v>
      </c>
      <c r="R431">
        <v>17</v>
      </c>
      <c r="S431" t="b">
        <v>0</v>
      </c>
    </row>
    <row r="432" spans="1:19" hidden="1" x14ac:dyDescent="0.25">
      <c r="A432">
        <v>506</v>
      </c>
      <c r="B432" t="s">
        <v>2278</v>
      </c>
      <c r="C432" t="s">
        <v>2279</v>
      </c>
      <c r="E432" t="str">
        <f>IF(FIFAdata5626[[#This Row],[knownName]]="",_xlfn.CONCAT(FIFAdata5626[[#This Row],[firstName]]," ",FIFAdata5626[[#This Row],[lastName]]),FIFAdata5626[[#This Row],[knownName]])</f>
        <v>Mike Maignan</v>
      </c>
      <c r="F432">
        <v>19</v>
      </c>
      <c r="G432" t="s">
        <v>25</v>
      </c>
      <c r="H432">
        <v>5</v>
      </c>
      <c r="I432" t="s">
        <v>1582</v>
      </c>
      <c r="K432">
        <v>10.3</v>
      </c>
      <c r="L432">
        <v>10.3</v>
      </c>
      <c r="M432">
        <v>0</v>
      </c>
      <c r="N432">
        <v>0</v>
      </c>
      <c r="O432">
        <v>0</v>
      </c>
      <c r="P432">
        <v>0</v>
      </c>
      <c r="R432">
        <v>17</v>
      </c>
      <c r="S432" t="b">
        <v>0</v>
      </c>
    </row>
    <row r="433" spans="1:19" hidden="1" x14ac:dyDescent="0.25">
      <c r="A433">
        <v>508</v>
      </c>
      <c r="B433" t="s">
        <v>2280</v>
      </c>
      <c r="C433" t="s">
        <v>2281</v>
      </c>
      <c r="E433" t="str">
        <f>IF(FIFAdata5626[[#This Row],[knownName]]="",_xlfn.CONCAT(FIFAdata5626[[#This Row],[firstName]]," ",FIFAdata5626[[#This Row],[lastName]]),FIFAdata5626[[#This Row],[knownName]])</f>
        <v>Brice Samba</v>
      </c>
      <c r="F433">
        <v>19</v>
      </c>
      <c r="G433" t="s">
        <v>25</v>
      </c>
      <c r="H433">
        <v>4.5</v>
      </c>
      <c r="I433" t="s">
        <v>1582</v>
      </c>
      <c r="K433">
        <v>0.2</v>
      </c>
      <c r="L433">
        <v>0.2</v>
      </c>
      <c r="M433">
        <v>0</v>
      </c>
      <c r="N433">
        <v>0</v>
      </c>
      <c r="O433">
        <v>0</v>
      </c>
      <c r="P433">
        <v>0</v>
      </c>
      <c r="R433">
        <v>17</v>
      </c>
      <c r="S433" t="b">
        <v>0</v>
      </c>
    </row>
    <row r="434" spans="1:19" hidden="1" x14ac:dyDescent="0.25">
      <c r="A434">
        <v>509</v>
      </c>
      <c r="B434" t="s">
        <v>2282</v>
      </c>
      <c r="C434" t="s">
        <v>3971</v>
      </c>
      <c r="E434" t="str">
        <f>IF(FIFAdata5626[[#This Row],[knownName]]="",_xlfn.CONCAT(FIFAdata5626[[#This Row],[firstName]]," ",FIFAdata5626[[#This Row],[lastName]]),FIFAdata5626[[#This Row],[knownName]])</f>
        <v>N'Golo Kanté</v>
      </c>
      <c r="F434">
        <v>19</v>
      </c>
      <c r="G434" t="s">
        <v>18</v>
      </c>
      <c r="H434">
        <v>5.0999999999999996</v>
      </c>
      <c r="I434" t="s">
        <v>1582</v>
      </c>
      <c r="K434">
        <v>1</v>
      </c>
      <c r="L434">
        <v>1</v>
      </c>
      <c r="M434">
        <v>0</v>
      </c>
      <c r="N434">
        <v>0</v>
      </c>
      <c r="O434">
        <v>0</v>
      </c>
      <c r="P434">
        <v>0</v>
      </c>
      <c r="R434">
        <v>17</v>
      </c>
      <c r="S434" t="b">
        <v>0</v>
      </c>
    </row>
    <row r="435" spans="1:19" hidden="1" x14ac:dyDescent="0.25">
      <c r="A435">
        <v>510</v>
      </c>
      <c r="B435" t="s">
        <v>2283</v>
      </c>
      <c r="C435" t="s">
        <v>2284</v>
      </c>
      <c r="E435" t="str">
        <f>IF(FIFAdata5626[[#This Row],[knownName]]="",_xlfn.CONCAT(FIFAdata5626[[#This Row],[firstName]]," ",FIFAdata5626[[#This Row],[lastName]]),FIFAdata5626[[#This Row],[knownName]])</f>
        <v>Adrien Rabiot</v>
      </c>
      <c r="F435">
        <v>19</v>
      </c>
      <c r="G435" t="s">
        <v>18</v>
      </c>
      <c r="H435">
        <v>6.4</v>
      </c>
      <c r="I435" t="s">
        <v>1582</v>
      </c>
      <c r="K435">
        <v>0.2</v>
      </c>
      <c r="L435">
        <v>0.2</v>
      </c>
      <c r="M435">
        <v>0</v>
      </c>
      <c r="N435">
        <v>0</v>
      </c>
      <c r="O435">
        <v>0</v>
      </c>
      <c r="P435">
        <v>0</v>
      </c>
      <c r="R435">
        <v>17</v>
      </c>
      <c r="S435" t="b">
        <v>0</v>
      </c>
    </row>
    <row r="436" spans="1:19" hidden="1" x14ac:dyDescent="0.25">
      <c r="A436">
        <v>511</v>
      </c>
      <c r="B436" t="s">
        <v>2285</v>
      </c>
      <c r="C436" t="s">
        <v>3931</v>
      </c>
      <c r="E436" t="str">
        <f>IF(FIFAdata5626[[#This Row],[knownName]]="",_xlfn.CONCAT(FIFAdata5626[[#This Row],[firstName]]," ",FIFAdata5626[[#This Row],[lastName]]),FIFAdata5626[[#This Row],[knownName]])</f>
        <v>Warren Zaïre-Emery</v>
      </c>
      <c r="F436">
        <v>19</v>
      </c>
      <c r="G436" t="s">
        <v>18</v>
      </c>
      <c r="H436">
        <v>6.1</v>
      </c>
      <c r="I436" t="s">
        <v>1582</v>
      </c>
      <c r="K436">
        <v>0.3</v>
      </c>
      <c r="L436">
        <v>0.3</v>
      </c>
      <c r="M436">
        <v>0</v>
      </c>
      <c r="N436">
        <v>0</v>
      </c>
      <c r="O436">
        <v>0</v>
      </c>
      <c r="P436">
        <v>0</v>
      </c>
      <c r="R436">
        <v>17</v>
      </c>
      <c r="S436" t="b">
        <v>0</v>
      </c>
    </row>
    <row r="437" spans="1:19" hidden="1" x14ac:dyDescent="0.25">
      <c r="A437">
        <v>512</v>
      </c>
      <c r="B437" t="s">
        <v>2286</v>
      </c>
      <c r="C437" t="s">
        <v>3950</v>
      </c>
      <c r="E437" t="str">
        <f>IF(FIFAdata5626[[#This Row],[knownName]]="",_xlfn.CONCAT(FIFAdata5626[[#This Row],[firstName]]," ",FIFAdata5626[[#This Row],[lastName]]),FIFAdata5626[[#This Row],[knownName]])</f>
        <v>Manu Koné</v>
      </c>
      <c r="F437">
        <v>19</v>
      </c>
      <c r="G437" t="s">
        <v>18</v>
      </c>
      <c r="H437">
        <v>6.1</v>
      </c>
      <c r="I437" t="s">
        <v>1582</v>
      </c>
      <c r="K437">
        <v>0.1</v>
      </c>
      <c r="L437">
        <v>0.1</v>
      </c>
      <c r="M437">
        <v>0</v>
      </c>
      <c r="N437">
        <v>0</v>
      </c>
      <c r="O437">
        <v>0</v>
      </c>
      <c r="P437">
        <v>0</v>
      </c>
      <c r="R437">
        <v>17</v>
      </c>
      <c r="S437" t="b">
        <v>0</v>
      </c>
    </row>
    <row r="438" spans="1:19" hidden="1" x14ac:dyDescent="0.25">
      <c r="A438">
        <v>514</v>
      </c>
      <c r="B438" t="s">
        <v>2287</v>
      </c>
      <c r="C438" t="s">
        <v>2288</v>
      </c>
      <c r="E438" t="str">
        <f>IF(FIFAdata5626[[#This Row],[knownName]]="",_xlfn.CONCAT(FIFAdata5626[[#This Row],[firstName]]," ",FIFAdata5626[[#This Row],[lastName]]),FIFAdata5626[[#This Row],[knownName]])</f>
        <v>Maghnes Akliouche</v>
      </c>
      <c r="F438">
        <v>19</v>
      </c>
      <c r="G438" t="s">
        <v>18</v>
      </c>
      <c r="H438">
        <v>6.4</v>
      </c>
      <c r="I438" t="s">
        <v>1582</v>
      </c>
      <c r="K438">
        <v>0</v>
      </c>
      <c r="L438">
        <v>0</v>
      </c>
      <c r="M438">
        <v>0</v>
      </c>
      <c r="N438">
        <v>0</v>
      </c>
      <c r="O438">
        <v>0</v>
      </c>
      <c r="P438">
        <v>0</v>
      </c>
      <c r="R438">
        <v>17</v>
      </c>
      <c r="S438" t="b">
        <v>0</v>
      </c>
    </row>
    <row r="439" spans="1:19" hidden="1" x14ac:dyDescent="0.25">
      <c r="A439">
        <v>515</v>
      </c>
      <c r="B439" t="s">
        <v>3972</v>
      </c>
      <c r="C439" t="s">
        <v>3973</v>
      </c>
      <c r="E439" t="str">
        <f>IF(FIFAdata5626[[#This Row],[knownName]]="",_xlfn.CONCAT(FIFAdata5626[[#This Row],[firstName]]," ",FIFAdata5626[[#This Row],[lastName]]),FIFAdata5626[[#This Row],[knownName]])</f>
        <v>Aurélien Tchouaméni</v>
      </c>
      <c r="F439">
        <v>19</v>
      </c>
      <c r="G439" t="s">
        <v>18</v>
      </c>
      <c r="H439">
        <v>6.5</v>
      </c>
      <c r="I439" t="s">
        <v>1582</v>
      </c>
      <c r="K439">
        <v>0.9</v>
      </c>
      <c r="L439">
        <v>0.9</v>
      </c>
      <c r="M439">
        <v>0</v>
      </c>
      <c r="N439">
        <v>0</v>
      </c>
      <c r="O439">
        <v>0</v>
      </c>
      <c r="P439">
        <v>0</v>
      </c>
      <c r="R439">
        <v>17</v>
      </c>
      <c r="S439" t="b">
        <v>0</v>
      </c>
    </row>
    <row r="440" spans="1:19" hidden="1" x14ac:dyDescent="0.25">
      <c r="A440">
        <v>516</v>
      </c>
      <c r="B440" t="s">
        <v>1581</v>
      </c>
      <c r="C440" t="s">
        <v>2289</v>
      </c>
      <c r="E440" t="str">
        <f>IF(FIFAdata5626[[#This Row],[knownName]]="",_xlfn.CONCAT(FIFAdata5626[[#This Row],[firstName]]," ",FIFAdata5626[[#This Row],[lastName]]),FIFAdata5626[[#This Row],[knownName]])</f>
        <v>Rayan Cherki</v>
      </c>
      <c r="F440">
        <v>19</v>
      </c>
      <c r="G440" t="s">
        <v>18</v>
      </c>
      <c r="H440">
        <v>8</v>
      </c>
      <c r="I440" t="s">
        <v>1582</v>
      </c>
      <c r="K440">
        <v>6.7</v>
      </c>
      <c r="L440">
        <v>6.7</v>
      </c>
      <c r="M440">
        <v>0</v>
      </c>
      <c r="N440">
        <v>0</v>
      </c>
      <c r="O440">
        <v>0</v>
      </c>
      <c r="P440">
        <v>0</v>
      </c>
      <c r="R440">
        <v>17</v>
      </c>
      <c r="S440" t="b">
        <v>0</v>
      </c>
    </row>
    <row r="441" spans="1:19" hidden="1" x14ac:dyDescent="0.25">
      <c r="A441">
        <v>517</v>
      </c>
      <c r="B441" t="s">
        <v>1735</v>
      </c>
      <c r="C441" t="s">
        <v>2290</v>
      </c>
      <c r="E441" t="str">
        <f>IF(FIFAdata5626[[#This Row],[knownName]]="",_xlfn.CONCAT(FIFAdata5626[[#This Row],[firstName]]," ",FIFAdata5626[[#This Row],[lastName]]),FIFAdata5626[[#This Row],[knownName]])</f>
        <v>Michael Olise</v>
      </c>
      <c r="F441">
        <v>19</v>
      </c>
      <c r="G441" t="s">
        <v>18</v>
      </c>
      <c r="H441">
        <v>9.5</v>
      </c>
      <c r="I441" t="s">
        <v>1582</v>
      </c>
      <c r="K441">
        <v>23.5</v>
      </c>
      <c r="L441">
        <v>23.5</v>
      </c>
      <c r="M441">
        <v>0</v>
      </c>
      <c r="N441">
        <v>0</v>
      </c>
      <c r="O441">
        <v>0</v>
      </c>
      <c r="P441">
        <v>0</v>
      </c>
      <c r="R441">
        <v>17</v>
      </c>
      <c r="S441" t="b">
        <v>0</v>
      </c>
    </row>
    <row r="442" spans="1:19" hidden="1" x14ac:dyDescent="0.25">
      <c r="A442">
        <v>518</v>
      </c>
      <c r="B442" t="s">
        <v>2291</v>
      </c>
      <c r="C442" t="s">
        <v>2292</v>
      </c>
      <c r="E442" t="str">
        <f>IF(FIFAdata5626[[#This Row],[knownName]]="",_xlfn.CONCAT(FIFAdata5626[[#This Row],[firstName]]," ",FIFAdata5626[[#This Row],[lastName]]),FIFAdata5626[[#This Row],[knownName]])</f>
        <v>Lennart Karl</v>
      </c>
      <c r="F442">
        <v>20</v>
      </c>
      <c r="G442" t="s">
        <v>18</v>
      </c>
      <c r="H442">
        <v>4.8</v>
      </c>
      <c r="I442" t="s">
        <v>1582</v>
      </c>
      <c r="K442">
        <v>1.9</v>
      </c>
      <c r="L442">
        <v>1.9</v>
      </c>
      <c r="M442">
        <v>0</v>
      </c>
      <c r="N442">
        <v>0</v>
      </c>
      <c r="O442">
        <v>0</v>
      </c>
      <c r="P442">
        <v>0</v>
      </c>
      <c r="R442">
        <v>9</v>
      </c>
      <c r="S442" t="b">
        <v>0</v>
      </c>
    </row>
    <row r="443" spans="1:19" hidden="1" x14ac:dyDescent="0.25">
      <c r="A443">
        <v>519</v>
      </c>
      <c r="B443" t="s">
        <v>2293</v>
      </c>
      <c r="C443" t="s">
        <v>2294</v>
      </c>
      <c r="E443" t="str">
        <f>IF(FIFAdata5626[[#This Row],[knownName]]="",_xlfn.CONCAT(FIFAdata5626[[#This Row],[firstName]]," ",FIFAdata5626[[#This Row],[lastName]]),FIFAdata5626[[#This Row],[knownName]])</f>
        <v>Angelo Stiller</v>
      </c>
      <c r="F443">
        <v>20</v>
      </c>
      <c r="G443" t="s">
        <v>18</v>
      </c>
      <c r="H443">
        <v>5.8</v>
      </c>
      <c r="I443" t="s">
        <v>1582</v>
      </c>
      <c r="K443">
        <v>0.2</v>
      </c>
      <c r="L443">
        <v>0.2</v>
      </c>
      <c r="M443">
        <v>0</v>
      </c>
      <c r="N443">
        <v>0</v>
      </c>
      <c r="O443">
        <v>0</v>
      </c>
      <c r="P443">
        <v>0</v>
      </c>
      <c r="R443">
        <v>9</v>
      </c>
      <c r="S443" t="b">
        <v>0</v>
      </c>
    </row>
    <row r="444" spans="1:19" hidden="1" x14ac:dyDescent="0.25">
      <c r="A444">
        <v>520</v>
      </c>
      <c r="B444" t="s">
        <v>2295</v>
      </c>
      <c r="C444" t="s">
        <v>4186</v>
      </c>
      <c r="E444" t="str">
        <f>IF(FIFAdata5626[[#This Row],[knownName]]="",_xlfn.CONCAT(FIFAdata5626[[#This Row],[firstName]]," ",FIFAdata5626[[#This Row],[lastName]]),FIFAdata5626[[#This Row],[knownName]])</f>
        <v>Antonio Rüdiger</v>
      </c>
      <c r="F444">
        <v>20</v>
      </c>
      <c r="G444" t="s">
        <v>6</v>
      </c>
      <c r="H444">
        <v>5.5</v>
      </c>
      <c r="I444" t="s">
        <v>1582</v>
      </c>
      <c r="K444">
        <v>10.7</v>
      </c>
      <c r="L444">
        <v>10.7</v>
      </c>
      <c r="M444">
        <v>0</v>
      </c>
      <c r="N444">
        <v>0</v>
      </c>
      <c r="O444">
        <v>0</v>
      </c>
      <c r="P444">
        <v>0</v>
      </c>
      <c r="R444">
        <v>9</v>
      </c>
      <c r="S444" t="b">
        <v>0</v>
      </c>
    </row>
    <row r="445" spans="1:19" hidden="1" x14ac:dyDescent="0.25">
      <c r="A445">
        <v>521</v>
      </c>
      <c r="B445" t="s">
        <v>1720</v>
      </c>
      <c r="C445" t="s">
        <v>2296</v>
      </c>
      <c r="E445" t="str">
        <f>IF(FIFAdata5626[[#This Row],[knownName]]="",_xlfn.CONCAT(FIFAdata5626[[#This Row],[firstName]]," ",FIFAdata5626[[#This Row],[lastName]]),FIFAdata5626[[#This Row],[knownName]])</f>
        <v>David Raum</v>
      </c>
      <c r="F445">
        <v>20</v>
      </c>
      <c r="G445" t="s">
        <v>6</v>
      </c>
      <c r="H445">
        <v>4.9000000000000004</v>
      </c>
      <c r="I445" t="s">
        <v>1582</v>
      </c>
      <c r="K445">
        <v>4.5999999999999996</v>
      </c>
      <c r="L445">
        <v>4.5999999999999996</v>
      </c>
      <c r="M445">
        <v>0</v>
      </c>
      <c r="N445">
        <v>0</v>
      </c>
      <c r="O445">
        <v>0</v>
      </c>
      <c r="P445">
        <v>0</v>
      </c>
      <c r="R445">
        <v>9</v>
      </c>
      <c r="S445" t="b">
        <v>0</v>
      </c>
    </row>
    <row r="446" spans="1:19" hidden="1" x14ac:dyDescent="0.25">
      <c r="A446">
        <v>522</v>
      </c>
      <c r="B446" t="s">
        <v>2297</v>
      </c>
      <c r="C446" t="s">
        <v>2298</v>
      </c>
      <c r="E446" t="str">
        <f>IF(FIFAdata5626[[#This Row],[knownName]]="",_xlfn.CONCAT(FIFAdata5626[[#This Row],[firstName]]," ",FIFAdata5626[[#This Row],[lastName]]),FIFAdata5626[[#This Row],[knownName]])</f>
        <v>Malick Thiaw</v>
      </c>
      <c r="F446">
        <v>20</v>
      </c>
      <c r="G446" t="s">
        <v>6</v>
      </c>
      <c r="H446">
        <v>4.7</v>
      </c>
      <c r="I446" t="s">
        <v>1582</v>
      </c>
      <c r="K446">
        <v>0.9</v>
      </c>
      <c r="L446">
        <v>0.9</v>
      </c>
      <c r="M446">
        <v>0</v>
      </c>
      <c r="N446">
        <v>0</v>
      </c>
      <c r="O446">
        <v>0</v>
      </c>
      <c r="P446">
        <v>0</v>
      </c>
      <c r="R446">
        <v>9</v>
      </c>
      <c r="S446" t="b">
        <v>0</v>
      </c>
    </row>
    <row r="447" spans="1:19" hidden="1" x14ac:dyDescent="0.25">
      <c r="A447">
        <v>523</v>
      </c>
      <c r="B447" t="s">
        <v>1935</v>
      </c>
      <c r="C447" t="s">
        <v>2299</v>
      </c>
      <c r="E447" t="str">
        <f>IF(FIFAdata5626[[#This Row],[knownName]]="",_xlfn.CONCAT(FIFAdata5626[[#This Row],[firstName]]," ",FIFAdata5626[[#This Row],[lastName]]),FIFAdata5626[[#This Row],[knownName]])</f>
        <v>Jonathan Tah</v>
      </c>
      <c r="F447">
        <v>20</v>
      </c>
      <c r="G447" t="s">
        <v>6</v>
      </c>
      <c r="H447">
        <v>5.3</v>
      </c>
      <c r="I447" t="s">
        <v>1582</v>
      </c>
      <c r="K447">
        <v>4.5999999999999996</v>
      </c>
      <c r="L447">
        <v>4.5999999999999996</v>
      </c>
      <c r="M447">
        <v>0</v>
      </c>
      <c r="N447">
        <v>0</v>
      </c>
      <c r="O447">
        <v>0</v>
      </c>
      <c r="P447">
        <v>0</v>
      </c>
      <c r="R447">
        <v>9</v>
      </c>
      <c r="S447" t="b">
        <v>0</v>
      </c>
    </row>
    <row r="448" spans="1:19" hidden="1" x14ac:dyDescent="0.25">
      <c r="A448">
        <v>525</v>
      </c>
      <c r="B448" t="s">
        <v>2300</v>
      </c>
      <c r="C448" t="s">
        <v>2301</v>
      </c>
      <c r="E448" t="str">
        <f>IF(FIFAdata5626[[#This Row],[knownName]]="",_xlfn.CONCAT(FIFAdata5626[[#This Row],[firstName]]," ",FIFAdata5626[[#This Row],[lastName]]),FIFAdata5626[[#This Row],[knownName]])</f>
        <v>Nathaniel Brown</v>
      </c>
      <c r="F448">
        <v>20</v>
      </c>
      <c r="G448" t="s">
        <v>6</v>
      </c>
      <c r="H448">
        <v>4.7</v>
      </c>
      <c r="I448" t="s">
        <v>1582</v>
      </c>
      <c r="K448">
        <v>0.3</v>
      </c>
      <c r="L448">
        <v>0.3</v>
      </c>
      <c r="M448">
        <v>0</v>
      </c>
      <c r="N448">
        <v>0</v>
      </c>
      <c r="O448">
        <v>0</v>
      </c>
      <c r="P448">
        <v>0</v>
      </c>
      <c r="R448">
        <v>9</v>
      </c>
      <c r="S448" t="b">
        <v>0</v>
      </c>
    </row>
    <row r="449" spans="1:19" hidden="1" x14ac:dyDescent="0.25">
      <c r="A449">
        <v>526</v>
      </c>
      <c r="B449" t="s">
        <v>1647</v>
      </c>
      <c r="C449" t="s">
        <v>2302</v>
      </c>
      <c r="E449" t="str">
        <f>IF(FIFAdata5626[[#This Row],[knownName]]="",_xlfn.CONCAT(FIFAdata5626[[#This Row],[firstName]]," ",FIFAdata5626[[#This Row],[lastName]]),FIFAdata5626[[#This Row],[knownName]])</f>
        <v>Nico Schlotterbeck</v>
      </c>
      <c r="F449">
        <v>20</v>
      </c>
      <c r="G449" t="s">
        <v>6</v>
      </c>
      <c r="H449">
        <v>5.3</v>
      </c>
      <c r="I449" t="s">
        <v>1582</v>
      </c>
      <c r="K449">
        <v>3.8</v>
      </c>
      <c r="L449">
        <v>3.8</v>
      </c>
      <c r="M449">
        <v>0</v>
      </c>
      <c r="N449">
        <v>0</v>
      </c>
      <c r="O449">
        <v>0</v>
      </c>
      <c r="P449">
        <v>0</v>
      </c>
      <c r="R449">
        <v>9</v>
      </c>
      <c r="S449" t="b">
        <v>0</v>
      </c>
    </row>
    <row r="450" spans="1:19" hidden="1" x14ac:dyDescent="0.25">
      <c r="A450">
        <v>527</v>
      </c>
      <c r="B450" t="s">
        <v>2303</v>
      </c>
      <c r="C450" t="s">
        <v>2304</v>
      </c>
      <c r="E450" t="str">
        <f>IF(FIFAdata5626[[#This Row],[knownName]]="",_xlfn.CONCAT(FIFAdata5626[[#This Row],[firstName]]," ",FIFAdata5626[[#This Row],[lastName]]),FIFAdata5626[[#This Row],[knownName]])</f>
        <v>Waldemar Anton</v>
      </c>
      <c r="F450">
        <v>20</v>
      </c>
      <c r="G450" t="s">
        <v>6</v>
      </c>
      <c r="H450">
        <v>3.9</v>
      </c>
      <c r="I450" t="s">
        <v>1582</v>
      </c>
      <c r="K450">
        <v>0.2</v>
      </c>
      <c r="L450">
        <v>0.2</v>
      </c>
      <c r="M450">
        <v>0</v>
      </c>
      <c r="N450">
        <v>0</v>
      </c>
      <c r="O450">
        <v>0</v>
      </c>
      <c r="P450">
        <v>0</v>
      </c>
      <c r="R450">
        <v>9</v>
      </c>
      <c r="S450" t="b">
        <v>0</v>
      </c>
    </row>
    <row r="451" spans="1:19" hidden="1" x14ac:dyDescent="0.25">
      <c r="A451">
        <v>528</v>
      </c>
      <c r="B451" t="s">
        <v>1685</v>
      </c>
      <c r="C451" t="s">
        <v>2305</v>
      </c>
      <c r="E451" t="str">
        <f>IF(FIFAdata5626[[#This Row],[knownName]]="",_xlfn.CONCAT(FIFAdata5626[[#This Row],[firstName]]," ",FIFAdata5626[[#This Row],[lastName]]),FIFAdata5626[[#This Row],[knownName]])</f>
        <v>Kai Havertz</v>
      </c>
      <c r="F451">
        <v>20</v>
      </c>
      <c r="G451" t="s">
        <v>15</v>
      </c>
      <c r="H451">
        <v>7.8</v>
      </c>
      <c r="I451" t="s">
        <v>1582</v>
      </c>
      <c r="K451">
        <v>8.6</v>
      </c>
      <c r="L451">
        <v>8.6</v>
      </c>
      <c r="M451">
        <v>0</v>
      </c>
      <c r="N451">
        <v>0</v>
      </c>
      <c r="O451">
        <v>0</v>
      </c>
      <c r="P451">
        <v>0</v>
      </c>
      <c r="R451">
        <v>9</v>
      </c>
      <c r="S451" t="b">
        <v>0</v>
      </c>
    </row>
    <row r="452" spans="1:19" hidden="1" x14ac:dyDescent="0.25">
      <c r="A452">
        <v>529</v>
      </c>
      <c r="B452" t="s">
        <v>2306</v>
      </c>
      <c r="C452" t="s">
        <v>3974</v>
      </c>
      <c r="E452" t="str">
        <f>IF(FIFAdata5626[[#This Row],[knownName]]="",_xlfn.CONCAT(FIFAdata5626[[#This Row],[firstName]]," ",FIFAdata5626[[#This Row],[lastName]]),FIFAdata5626[[#This Row],[knownName]])</f>
        <v>Leroy Sané</v>
      </c>
      <c r="F452">
        <v>20</v>
      </c>
      <c r="G452" t="s">
        <v>18</v>
      </c>
      <c r="H452">
        <v>7.4</v>
      </c>
      <c r="I452" t="s">
        <v>1582</v>
      </c>
      <c r="K452">
        <v>0.9</v>
      </c>
      <c r="L452">
        <v>0.9</v>
      </c>
      <c r="M452">
        <v>0</v>
      </c>
      <c r="N452">
        <v>0</v>
      </c>
      <c r="O452">
        <v>0</v>
      </c>
      <c r="P452">
        <v>0</v>
      </c>
      <c r="R452">
        <v>9</v>
      </c>
      <c r="S452" t="b">
        <v>0</v>
      </c>
    </row>
    <row r="453" spans="1:19" hidden="1" x14ac:dyDescent="0.25">
      <c r="A453">
        <v>531</v>
      </c>
      <c r="B453" t="s">
        <v>2307</v>
      </c>
      <c r="C453" t="s">
        <v>2308</v>
      </c>
      <c r="E453" t="str">
        <f>IF(FIFAdata5626[[#This Row],[knownName]]="",_xlfn.CONCAT(FIFAdata5626[[#This Row],[firstName]]," ",FIFAdata5626[[#This Row],[lastName]]),FIFAdata5626[[#This Row],[knownName]])</f>
        <v>Deniz Undav</v>
      </c>
      <c r="F453">
        <v>20</v>
      </c>
      <c r="G453" t="s">
        <v>15</v>
      </c>
      <c r="H453">
        <v>6.6</v>
      </c>
      <c r="I453" t="s">
        <v>1582</v>
      </c>
      <c r="K453">
        <v>1.2</v>
      </c>
      <c r="L453">
        <v>1.2</v>
      </c>
      <c r="M453">
        <v>0</v>
      </c>
      <c r="N453">
        <v>0</v>
      </c>
      <c r="O453">
        <v>0</v>
      </c>
      <c r="P453">
        <v>0</v>
      </c>
      <c r="R453">
        <v>9</v>
      </c>
      <c r="S453" t="b">
        <v>0</v>
      </c>
    </row>
    <row r="454" spans="1:19" hidden="1" x14ac:dyDescent="0.25">
      <c r="A454">
        <v>532</v>
      </c>
      <c r="B454" t="s">
        <v>2309</v>
      </c>
      <c r="C454" t="s">
        <v>2310</v>
      </c>
      <c r="E454" t="str">
        <f>IF(FIFAdata5626[[#This Row],[knownName]]="",_xlfn.CONCAT(FIFAdata5626[[#This Row],[firstName]]," ",FIFAdata5626[[#This Row],[lastName]]),FIFAdata5626[[#This Row],[knownName]])</f>
        <v>Nick Woltemade</v>
      </c>
      <c r="F454">
        <v>20</v>
      </c>
      <c r="G454" t="s">
        <v>15</v>
      </c>
      <c r="H454">
        <v>7.2</v>
      </c>
      <c r="I454" t="s">
        <v>1582</v>
      </c>
      <c r="K454">
        <v>1.5</v>
      </c>
      <c r="L454">
        <v>1.5</v>
      </c>
      <c r="M454">
        <v>0</v>
      </c>
      <c r="N454">
        <v>0</v>
      </c>
      <c r="O454">
        <v>0</v>
      </c>
      <c r="P454">
        <v>0</v>
      </c>
      <c r="R454">
        <v>9</v>
      </c>
      <c r="S454" t="b">
        <v>0</v>
      </c>
    </row>
    <row r="455" spans="1:19" hidden="1" x14ac:dyDescent="0.25">
      <c r="A455">
        <v>533</v>
      </c>
      <c r="B455" t="s">
        <v>1724</v>
      </c>
      <c r="C455" t="s">
        <v>4187</v>
      </c>
      <c r="E455" t="str">
        <f>IF(FIFAdata5626[[#This Row],[knownName]]="",_xlfn.CONCAT(FIFAdata5626[[#This Row],[firstName]]," ",FIFAdata5626[[#This Row],[lastName]]),FIFAdata5626[[#This Row],[knownName]])</f>
        <v>Alexander Nübel</v>
      </c>
      <c r="F455">
        <v>20</v>
      </c>
      <c r="G455" t="s">
        <v>25</v>
      </c>
      <c r="H455">
        <v>4.7</v>
      </c>
      <c r="I455" t="s">
        <v>1582</v>
      </c>
      <c r="K455">
        <v>0.5</v>
      </c>
      <c r="L455">
        <v>0.5</v>
      </c>
      <c r="M455">
        <v>0</v>
      </c>
      <c r="N455">
        <v>0</v>
      </c>
      <c r="O455">
        <v>0</v>
      </c>
      <c r="P455">
        <v>0</v>
      </c>
      <c r="R455">
        <v>9</v>
      </c>
      <c r="S455" t="b">
        <v>0</v>
      </c>
    </row>
    <row r="456" spans="1:19" hidden="1" x14ac:dyDescent="0.25">
      <c r="A456">
        <v>534</v>
      </c>
      <c r="B456" t="s">
        <v>2311</v>
      </c>
      <c r="C456" t="s">
        <v>2312</v>
      </c>
      <c r="E456" t="str">
        <f>IF(FIFAdata5626[[#This Row],[knownName]]="",_xlfn.CONCAT(FIFAdata5626[[#This Row],[firstName]]," ",FIFAdata5626[[#This Row],[lastName]]),FIFAdata5626[[#This Row],[knownName]])</f>
        <v>Oliver Baumann</v>
      </c>
      <c r="F456">
        <v>20</v>
      </c>
      <c r="G456" t="s">
        <v>25</v>
      </c>
      <c r="H456">
        <v>4.3</v>
      </c>
      <c r="I456" t="s">
        <v>1582</v>
      </c>
      <c r="K456">
        <v>0.3</v>
      </c>
      <c r="L456">
        <v>0.3</v>
      </c>
      <c r="M456">
        <v>0</v>
      </c>
      <c r="N456">
        <v>0</v>
      </c>
      <c r="O456">
        <v>0</v>
      </c>
      <c r="P456">
        <v>0</v>
      </c>
      <c r="R456">
        <v>9</v>
      </c>
      <c r="S456" t="b">
        <v>0</v>
      </c>
    </row>
    <row r="457" spans="1:19" hidden="1" x14ac:dyDescent="0.25">
      <c r="A457">
        <v>538</v>
      </c>
      <c r="B457" t="s">
        <v>2313</v>
      </c>
      <c r="C457" t="s">
        <v>4197</v>
      </c>
      <c r="E457" t="str">
        <f>IF(FIFAdata5626[[#This Row],[knownName]]="",_xlfn.CONCAT(FIFAdata5626[[#This Row],[firstName]]," ",FIFAdata5626[[#This Row],[lastName]]),FIFAdata5626[[#This Row],[knownName]])</f>
        <v>Pascal Groß</v>
      </c>
      <c r="F457">
        <v>20</v>
      </c>
      <c r="G457" t="s">
        <v>18</v>
      </c>
      <c r="H457">
        <v>5.6</v>
      </c>
      <c r="I457" t="s">
        <v>1582</v>
      </c>
      <c r="K457">
        <v>0.3</v>
      </c>
      <c r="L457">
        <v>0.3</v>
      </c>
      <c r="M457">
        <v>0</v>
      </c>
      <c r="N457">
        <v>0</v>
      </c>
      <c r="O457">
        <v>0</v>
      </c>
      <c r="P457">
        <v>0</v>
      </c>
      <c r="R457">
        <v>9</v>
      </c>
      <c r="S457" t="b">
        <v>0</v>
      </c>
    </row>
    <row r="458" spans="1:19" hidden="1" x14ac:dyDescent="0.25">
      <c r="A458">
        <v>540</v>
      </c>
      <c r="B458" t="s">
        <v>2314</v>
      </c>
      <c r="C458" t="s">
        <v>2315</v>
      </c>
      <c r="E458" t="str">
        <f>IF(FIFAdata5626[[#This Row],[knownName]]="",_xlfn.CONCAT(FIFAdata5626[[#This Row],[firstName]]," ",FIFAdata5626[[#This Row],[lastName]]),FIFAdata5626[[#This Row],[knownName]])</f>
        <v>Leon Goretzka</v>
      </c>
      <c r="F458">
        <v>20</v>
      </c>
      <c r="G458" t="s">
        <v>18</v>
      </c>
      <c r="H458">
        <v>6.1</v>
      </c>
      <c r="I458" t="s">
        <v>1582</v>
      </c>
      <c r="K458">
        <v>0.4</v>
      </c>
      <c r="L458">
        <v>0.4</v>
      </c>
      <c r="M458">
        <v>0</v>
      </c>
      <c r="N458">
        <v>0</v>
      </c>
      <c r="O458">
        <v>0</v>
      </c>
      <c r="P458">
        <v>0</v>
      </c>
      <c r="R458">
        <v>9</v>
      </c>
      <c r="S458" t="b">
        <v>0</v>
      </c>
    </row>
    <row r="459" spans="1:19" hidden="1" x14ac:dyDescent="0.25">
      <c r="A459">
        <v>542</v>
      </c>
      <c r="B459" t="s">
        <v>2097</v>
      </c>
      <c r="C459" t="s">
        <v>2316</v>
      </c>
      <c r="E459" t="str">
        <f>IF(FIFAdata5626[[#This Row],[knownName]]="",_xlfn.CONCAT(FIFAdata5626[[#This Row],[firstName]]," ",FIFAdata5626[[#This Row],[lastName]]),FIFAdata5626[[#This Row],[knownName]])</f>
        <v>Joshua Kimmich</v>
      </c>
      <c r="F459">
        <v>20</v>
      </c>
      <c r="G459" t="s">
        <v>6</v>
      </c>
      <c r="H459">
        <v>5.5</v>
      </c>
      <c r="I459" t="s">
        <v>1582</v>
      </c>
      <c r="K459">
        <v>28.3</v>
      </c>
      <c r="L459">
        <v>28.3</v>
      </c>
      <c r="M459">
        <v>0</v>
      </c>
      <c r="N459">
        <v>0</v>
      </c>
      <c r="O459">
        <v>0</v>
      </c>
      <c r="P459">
        <v>0</v>
      </c>
      <c r="R459">
        <v>9</v>
      </c>
      <c r="S459" t="b">
        <v>0</v>
      </c>
    </row>
    <row r="460" spans="1:19" hidden="1" x14ac:dyDescent="0.25">
      <c r="A460">
        <v>543</v>
      </c>
      <c r="B460" t="s">
        <v>1744</v>
      </c>
      <c r="C460" t="s">
        <v>2317</v>
      </c>
      <c r="E460" t="str">
        <f>IF(FIFAdata5626[[#This Row],[knownName]]="",_xlfn.CONCAT(FIFAdata5626[[#This Row],[firstName]]," ",FIFAdata5626[[#This Row],[lastName]]),FIFAdata5626[[#This Row],[knownName]])</f>
        <v>Florian Wirtz</v>
      </c>
      <c r="F460">
        <v>20</v>
      </c>
      <c r="G460" t="s">
        <v>18</v>
      </c>
      <c r="H460">
        <v>7.5</v>
      </c>
      <c r="I460" t="s">
        <v>1582</v>
      </c>
      <c r="K460">
        <v>22.5</v>
      </c>
      <c r="L460">
        <v>22.5</v>
      </c>
      <c r="M460">
        <v>0</v>
      </c>
      <c r="N460">
        <v>0</v>
      </c>
      <c r="O460">
        <v>0</v>
      </c>
      <c r="P460">
        <v>0</v>
      </c>
      <c r="R460">
        <v>9</v>
      </c>
      <c r="S460" t="b">
        <v>0</v>
      </c>
    </row>
    <row r="461" spans="1:19" hidden="1" x14ac:dyDescent="0.25">
      <c r="A461">
        <v>565</v>
      </c>
      <c r="B461" t="s">
        <v>1837</v>
      </c>
      <c r="C461" t="s">
        <v>2318</v>
      </c>
      <c r="E461" t="str">
        <f>IF(FIFAdata5626[[#This Row],[knownName]]="",_xlfn.CONCAT(FIFAdata5626[[#This Row],[firstName]]," ",FIFAdata5626[[#This Row],[lastName]]),FIFAdata5626[[#This Row],[knownName]])</f>
        <v>Benjamin Asare</v>
      </c>
      <c r="F461">
        <v>21</v>
      </c>
      <c r="G461" t="s">
        <v>25</v>
      </c>
      <c r="H461">
        <v>3.8</v>
      </c>
      <c r="I461" t="s">
        <v>1582</v>
      </c>
      <c r="K461">
        <v>0.1</v>
      </c>
      <c r="L461">
        <v>0.1</v>
      </c>
      <c r="M461">
        <v>0</v>
      </c>
      <c r="N461">
        <v>0</v>
      </c>
      <c r="O461">
        <v>0</v>
      </c>
      <c r="P461">
        <v>0</v>
      </c>
      <c r="R461">
        <v>23</v>
      </c>
      <c r="S461" t="b">
        <v>0</v>
      </c>
    </row>
    <row r="462" spans="1:19" hidden="1" x14ac:dyDescent="0.25">
      <c r="A462">
        <v>569</v>
      </c>
      <c r="B462" t="s">
        <v>2319</v>
      </c>
      <c r="C462" t="s">
        <v>2320</v>
      </c>
      <c r="D462" t="s">
        <v>469</v>
      </c>
      <c r="E462" t="str">
        <f>IF(FIFAdata5626[[#This Row],[knownName]]="",_xlfn.CONCAT(FIFAdata5626[[#This Row],[firstName]]," ",FIFAdata5626[[#This Row],[lastName]]),FIFAdata5626[[#This Row],[knownName]])</f>
        <v>Woodensky Pierre</v>
      </c>
      <c r="F462">
        <v>22</v>
      </c>
      <c r="G462" t="s">
        <v>18</v>
      </c>
      <c r="H462">
        <v>4.2</v>
      </c>
      <c r="I462" t="s">
        <v>1582</v>
      </c>
      <c r="K462">
        <v>0</v>
      </c>
      <c r="L462">
        <v>0</v>
      </c>
      <c r="M462">
        <v>0</v>
      </c>
      <c r="N462">
        <v>0</v>
      </c>
      <c r="O462">
        <v>0</v>
      </c>
      <c r="P462">
        <v>0</v>
      </c>
      <c r="R462">
        <v>7</v>
      </c>
      <c r="S462" t="b">
        <v>0</v>
      </c>
    </row>
    <row r="463" spans="1:19" hidden="1" x14ac:dyDescent="0.25">
      <c r="A463">
        <v>570</v>
      </c>
      <c r="B463" t="s">
        <v>2321</v>
      </c>
      <c r="C463" t="s">
        <v>2320</v>
      </c>
      <c r="D463" t="s">
        <v>470</v>
      </c>
      <c r="E463" t="str">
        <f>IF(FIFAdata5626[[#This Row],[knownName]]="",_xlfn.CONCAT(FIFAdata5626[[#This Row],[firstName]]," ",FIFAdata5626[[#This Row],[lastName]]),FIFAdata5626[[#This Row],[knownName]])</f>
        <v>Leverton Pierre</v>
      </c>
      <c r="F463">
        <v>22</v>
      </c>
      <c r="G463" t="s">
        <v>18</v>
      </c>
      <c r="H463">
        <v>4.2</v>
      </c>
      <c r="I463" t="s">
        <v>1582</v>
      </c>
      <c r="K463">
        <v>0</v>
      </c>
      <c r="L463">
        <v>0</v>
      </c>
      <c r="M463">
        <v>0</v>
      </c>
      <c r="N463">
        <v>0</v>
      </c>
      <c r="O463">
        <v>0</v>
      </c>
      <c r="P463">
        <v>0</v>
      </c>
      <c r="R463">
        <v>7</v>
      </c>
      <c r="S463" t="b">
        <v>0</v>
      </c>
    </row>
    <row r="464" spans="1:19" hidden="1" x14ac:dyDescent="0.25">
      <c r="A464">
        <v>571</v>
      </c>
      <c r="B464" t="s">
        <v>2322</v>
      </c>
      <c r="C464" t="s">
        <v>2323</v>
      </c>
      <c r="E464" t="str">
        <f>IF(FIFAdata5626[[#This Row],[knownName]]="",_xlfn.CONCAT(FIFAdata5626[[#This Row],[firstName]]," ",FIFAdata5626[[#This Row],[lastName]]),FIFAdata5626[[#This Row],[knownName]])</f>
        <v>Jean-Ricner Bellegarde</v>
      </c>
      <c r="F464">
        <v>22</v>
      </c>
      <c r="G464" t="s">
        <v>18</v>
      </c>
      <c r="H464">
        <v>4.7</v>
      </c>
      <c r="I464" t="s">
        <v>1582</v>
      </c>
      <c r="K464">
        <v>0.1</v>
      </c>
      <c r="L464">
        <v>0.1</v>
      </c>
      <c r="M464">
        <v>0</v>
      </c>
      <c r="N464">
        <v>0</v>
      </c>
      <c r="O464">
        <v>0</v>
      </c>
      <c r="P464">
        <v>0</v>
      </c>
      <c r="R464">
        <v>7</v>
      </c>
      <c r="S464" t="b">
        <v>0</v>
      </c>
    </row>
    <row r="465" spans="1:19" hidden="1" x14ac:dyDescent="0.25">
      <c r="A465">
        <v>572</v>
      </c>
      <c r="B465" t="s">
        <v>2324</v>
      </c>
      <c r="C465" t="s">
        <v>3975</v>
      </c>
      <c r="E465" t="str">
        <f>IF(FIFAdata5626[[#This Row],[knownName]]="",_xlfn.CONCAT(FIFAdata5626[[#This Row],[firstName]]," ",FIFAdata5626[[#This Row],[lastName]]),FIFAdata5626[[#This Row],[knownName]])</f>
        <v>Carl Sainté</v>
      </c>
      <c r="F465">
        <v>22</v>
      </c>
      <c r="G465" t="s">
        <v>18</v>
      </c>
      <c r="H465">
        <v>4.7</v>
      </c>
      <c r="I465" t="s">
        <v>1582</v>
      </c>
      <c r="K465">
        <v>0</v>
      </c>
      <c r="L465">
        <v>0</v>
      </c>
      <c r="M465">
        <v>0</v>
      </c>
      <c r="N465">
        <v>0</v>
      </c>
      <c r="O465">
        <v>0</v>
      </c>
      <c r="P465">
        <v>0</v>
      </c>
      <c r="R465">
        <v>7</v>
      </c>
      <c r="S465" t="b">
        <v>0</v>
      </c>
    </row>
    <row r="466" spans="1:19" hidden="1" x14ac:dyDescent="0.25">
      <c r="A466">
        <v>573</v>
      </c>
      <c r="B466" t="s">
        <v>2325</v>
      </c>
      <c r="C466" t="s">
        <v>2326</v>
      </c>
      <c r="E466" t="str">
        <f>IF(FIFAdata5626[[#This Row],[knownName]]="",_xlfn.CONCAT(FIFAdata5626[[#This Row],[firstName]]," ",FIFAdata5626[[#This Row],[lastName]]),FIFAdata5626[[#This Row],[knownName]])</f>
        <v>Danley Jean Jacques</v>
      </c>
      <c r="F466">
        <v>22</v>
      </c>
      <c r="G466" t="s">
        <v>18</v>
      </c>
      <c r="H466">
        <v>4.7</v>
      </c>
      <c r="I466" t="s">
        <v>1582</v>
      </c>
      <c r="K466">
        <v>0</v>
      </c>
      <c r="L466">
        <v>0</v>
      </c>
      <c r="M466">
        <v>0</v>
      </c>
      <c r="N466">
        <v>0</v>
      </c>
      <c r="O466">
        <v>0</v>
      </c>
      <c r="P466">
        <v>0</v>
      </c>
      <c r="R466">
        <v>7</v>
      </c>
      <c r="S466" t="b">
        <v>0</v>
      </c>
    </row>
    <row r="467" spans="1:19" hidden="1" x14ac:dyDescent="0.25">
      <c r="A467">
        <v>574</v>
      </c>
      <c r="B467" t="s">
        <v>3976</v>
      </c>
      <c r="C467" t="s">
        <v>2327</v>
      </c>
      <c r="E467" t="str">
        <f>IF(FIFAdata5626[[#This Row],[knownName]]="",_xlfn.CONCAT(FIFAdata5626[[#This Row],[firstName]]," ",FIFAdata5626[[#This Row],[lastName]]),FIFAdata5626[[#This Row],[knownName]])</f>
        <v>Jean-Kévin Duverne</v>
      </c>
      <c r="F467">
        <v>22</v>
      </c>
      <c r="G467" t="s">
        <v>6</v>
      </c>
      <c r="H467">
        <v>3.8</v>
      </c>
      <c r="I467" t="s">
        <v>1582</v>
      </c>
      <c r="K467">
        <v>0</v>
      </c>
      <c r="L467">
        <v>0</v>
      </c>
      <c r="M467">
        <v>0</v>
      </c>
      <c r="N467">
        <v>0</v>
      </c>
      <c r="O467">
        <v>0</v>
      </c>
      <c r="P467">
        <v>0</v>
      </c>
      <c r="R467">
        <v>7</v>
      </c>
      <c r="S467" t="b">
        <v>0</v>
      </c>
    </row>
    <row r="468" spans="1:19" hidden="1" x14ac:dyDescent="0.25">
      <c r="A468">
        <v>575</v>
      </c>
      <c r="B468" t="s">
        <v>2328</v>
      </c>
      <c r="C468" t="s">
        <v>2329</v>
      </c>
      <c r="E468" t="str">
        <f>IF(FIFAdata5626[[#This Row],[knownName]]="",_xlfn.CONCAT(FIFAdata5626[[#This Row],[firstName]]," ",FIFAdata5626[[#This Row],[lastName]]),FIFAdata5626[[#This Row],[knownName]])</f>
        <v>Carlens Arcus</v>
      </c>
      <c r="F468">
        <v>22</v>
      </c>
      <c r="G468" t="s">
        <v>6</v>
      </c>
      <c r="H468">
        <v>3.8</v>
      </c>
      <c r="I468" t="s">
        <v>1582</v>
      </c>
      <c r="K468">
        <v>0</v>
      </c>
      <c r="L468">
        <v>0</v>
      </c>
      <c r="M468">
        <v>0</v>
      </c>
      <c r="N468">
        <v>0</v>
      </c>
      <c r="O468">
        <v>0</v>
      </c>
      <c r="P468">
        <v>0</v>
      </c>
      <c r="R468">
        <v>7</v>
      </c>
      <c r="S468" t="b">
        <v>0</v>
      </c>
    </row>
    <row r="469" spans="1:19" hidden="1" x14ac:dyDescent="0.25">
      <c r="A469">
        <v>576</v>
      </c>
      <c r="B469" t="s">
        <v>2330</v>
      </c>
      <c r="C469" t="s">
        <v>2331</v>
      </c>
      <c r="E469" t="str">
        <f>IF(FIFAdata5626[[#This Row],[knownName]]="",_xlfn.CONCAT(FIFAdata5626[[#This Row],[firstName]]," ",FIFAdata5626[[#This Row],[lastName]]),FIFAdata5626[[#This Row],[knownName]])</f>
        <v>Hannes Delcroix</v>
      </c>
      <c r="F469">
        <v>22</v>
      </c>
      <c r="G469" t="s">
        <v>6</v>
      </c>
      <c r="H469">
        <v>3.7</v>
      </c>
      <c r="I469" t="s">
        <v>1582</v>
      </c>
      <c r="K469">
        <v>0</v>
      </c>
      <c r="L469">
        <v>0</v>
      </c>
      <c r="M469">
        <v>0</v>
      </c>
      <c r="N469">
        <v>0</v>
      </c>
      <c r="O469">
        <v>0</v>
      </c>
      <c r="P469">
        <v>0</v>
      </c>
      <c r="R469">
        <v>7</v>
      </c>
      <c r="S469" t="b">
        <v>0</v>
      </c>
    </row>
    <row r="470" spans="1:19" hidden="1" x14ac:dyDescent="0.25">
      <c r="A470">
        <v>577</v>
      </c>
      <c r="B470" t="s">
        <v>2332</v>
      </c>
      <c r="C470" t="s">
        <v>3977</v>
      </c>
      <c r="E470" t="str">
        <f>IF(FIFAdata5626[[#This Row],[knownName]]="",_xlfn.CONCAT(FIFAdata5626[[#This Row],[firstName]]," ",FIFAdata5626[[#This Row],[lastName]]),FIFAdata5626[[#This Row],[knownName]])</f>
        <v>Ricardo Adé</v>
      </c>
      <c r="F470">
        <v>22</v>
      </c>
      <c r="G470" t="s">
        <v>6</v>
      </c>
      <c r="H470">
        <v>3.5</v>
      </c>
      <c r="I470" t="s">
        <v>1582</v>
      </c>
      <c r="K470">
        <v>0.1</v>
      </c>
      <c r="L470">
        <v>0.1</v>
      </c>
      <c r="M470">
        <v>0</v>
      </c>
      <c r="N470">
        <v>0</v>
      </c>
      <c r="O470">
        <v>0</v>
      </c>
      <c r="P470">
        <v>0</v>
      </c>
      <c r="R470">
        <v>7</v>
      </c>
      <c r="S470" t="b">
        <v>0</v>
      </c>
    </row>
    <row r="471" spans="1:19" hidden="1" x14ac:dyDescent="0.25">
      <c r="A471">
        <v>578</v>
      </c>
      <c r="B471" t="s">
        <v>1690</v>
      </c>
      <c r="C471" t="s">
        <v>3978</v>
      </c>
      <c r="E471" t="str">
        <f>IF(FIFAdata5626[[#This Row],[knownName]]="",_xlfn.CONCAT(FIFAdata5626[[#This Row],[firstName]]," ",FIFAdata5626[[#This Row],[lastName]]),FIFAdata5626[[#This Row],[knownName]])</f>
        <v>Martin Expérience</v>
      </c>
      <c r="F471">
        <v>22</v>
      </c>
      <c r="G471" t="s">
        <v>6</v>
      </c>
      <c r="H471">
        <v>3.5</v>
      </c>
      <c r="I471" t="s">
        <v>1582</v>
      </c>
      <c r="K471">
        <v>0.1</v>
      </c>
      <c r="L471">
        <v>0.1</v>
      </c>
      <c r="M471">
        <v>0</v>
      </c>
      <c r="N471">
        <v>0</v>
      </c>
      <c r="O471">
        <v>0</v>
      </c>
      <c r="P471">
        <v>0</v>
      </c>
      <c r="R471">
        <v>7</v>
      </c>
      <c r="S471" t="b">
        <v>0</v>
      </c>
    </row>
    <row r="472" spans="1:19" hidden="1" x14ac:dyDescent="0.25">
      <c r="A472">
        <v>580</v>
      </c>
      <c r="B472" t="s">
        <v>2333</v>
      </c>
      <c r="C472" t="s">
        <v>2334</v>
      </c>
      <c r="E472" t="str">
        <f>IF(FIFAdata5626[[#This Row],[knownName]]="",_xlfn.CONCAT(FIFAdata5626[[#This Row],[firstName]]," ",FIFAdata5626[[#This Row],[lastName]]),FIFAdata5626[[#This Row],[knownName]])</f>
        <v>Wilguens Paugain</v>
      </c>
      <c r="F472">
        <v>22</v>
      </c>
      <c r="G472" t="s">
        <v>6</v>
      </c>
      <c r="H472">
        <v>3.5</v>
      </c>
      <c r="I472" t="s">
        <v>1582</v>
      </c>
      <c r="K472">
        <v>0</v>
      </c>
      <c r="L472">
        <v>0</v>
      </c>
      <c r="M472">
        <v>0</v>
      </c>
      <c r="N472">
        <v>0</v>
      </c>
      <c r="O472">
        <v>0</v>
      </c>
      <c r="P472">
        <v>0</v>
      </c>
      <c r="R472">
        <v>7</v>
      </c>
      <c r="S472" t="b">
        <v>0</v>
      </c>
    </row>
    <row r="473" spans="1:19" hidden="1" x14ac:dyDescent="0.25">
      <c r="A473">
        <v>581</v>
      </c>
      <c r="B473" t="s">
        <v>2335</v>
      </c>
      <c r="C473" t="s">
        <v>2269</v>
      </c>
      <c r="E473" t="str">
        <f>IF(FIFAdata5626[[#This Row],[knownName]]="",_xlfn.CONCAT(FIFAdata5626[[#This Row],[firstName]]," ",FIFAdata5626[[#This Row],[lastName]]),FIFAdata5626[[#This Row],[knownName]])</f>
        <v>Duke Lacroix</v>
      </c>
      <c r="F473">
        <v>22</v>
      </c>
      <c r="G473" t="s">
        <v>6</v>
      </c>
      <c r="H473">
        <v>3.5</v>
      </c>
      <c r="I473" t="s">
        <v>1582</v>
      </c>
      <c r="K473">
        <v>0.4</v>
      </c>
      <c r="L473">
        <v>0.4</v>
      </c>
      <c r="M473">
        <v>0</v>
      </c>
      <c r="N473">
        <v>0</v>
      </c>
      <c r="O473">
        <v>0</v>
      </c>
      <c r="P473">
        <v>0</v>
      </c>
      <c r="R473">
        <v>7</v>
      </c>
      <c r="S473" t="b">
        <v>0</v>
      </c>
    </row>
    <row r="474" spans="1:19" hidden="1" x14ac:dyDescent="0.25">
      <c r="A474">
        <v>582</v>
      </c>
      <c r="B474" t="s">
        <v>2336</v>
      </c>
      <c r="C474" t="s">
        <v>2337</v>
      </c>
      <c r="E474" t="str">
        <f>IF(FIFAdata5626[[#This Row],[knownName]]="",_xlfn.CONCAT(FIFAdata5626[[#This Row],[firstName]]," ",FIFAdata5626[[#This Row],[lastName]]),FIFAdata5626[[#This Row],[knownName]])</f>
        <v>Wilson Isidor</v>
      </c>
      <c r="F474">
        <v>22</v>
      </c>
      <c r="G474" t="s">
        <v>15</v>
      </c>
      <c r="H474">
        <v>5</v>
      </c>
      <c r="I474" t="s">
        <v>1582</v>
      </c>
      <c r="K474">
        <v>1.6</v>
      </c>
      <c r="L474">
        <v>1.6</v>
      </c>
      <c r="M474">
        <v>0</v>
      </c>
      <c r="N474">
        <v>0</v>
      </c>
      <c r="O474">
        <v>0</v>
      </c>
      <c r="P474">
        <v>0</v>
      </c>
      <c r="R474">
        <v>7</v>
      </c>
      <c r="S474" t="b">
        <v>0</v>
      </c>
    </row>
    <row r="475" spans="1:19" hidden="1" x14ac:dyDescent="0.25">
      <c r="A475">
        <v>583</v>
      </c>
      <c r="B475" t="s">
        <v>2338</v>
      </c>
      <c r="C475" t="s">
        <v>2339</v>
      </c>
      <c r="E475" t="str">
        <f>IF(FIFAdata5626[[#This Row],[knownName]]="",_xlfn.CONCAT(FIFAdata5626[[#This Row],[firstName]]," ",FIFAdata5626[[#This Row],[lastName]]),FIFAdata5626[[#This Row],[knownName]])</f>
        <v>Duckens Nazon</v>
      </c>
      <c r="F475">
        <v>22</v>
      </c>
      <c r="G475" t="s">
        <v>15</v>
      </c>
      <c r="H475">
        <v>6</v>
      </c>
      <c r="I475" t="s">
        <v>1582</v>
      </c>
      <c r="K475">
        <v>0.2</v>
      </c>
      <c r="L475">
        <v>0.2</v>
      </c>
      <c r="M475">
        <v>0</v>
      </c>
      <c r="N475">
        <v>0</v>
      </c>
      <c r="O475">
        <v>0</v>
      </c>
      <c r="P475">
        <v>0</v>
      </c>
      <c r="R475">
        <v>7</v>
      </c>
      <c r="S475" t="b">
        <v>0</v>
      </c>
    </row>
    <row r="476" spans="1:19" hidden="1" x14ac:dyDescent="0.25">
      <c r="A476">
        <v>584</v>
      </c>
      <c r="B476" t="s">
        <v>2340</v>
      </c>
      <c r="C476" t="s">
        <v>2341</v>
      </c>
      <c r="E476" t="str">
        <f>IF(FIFAdata5626[[#This Row],[knownName]]="",_xlfn.CONCAT(FIFAdata5626[[#This Row],[firstName]]," ",FIFAdata5626[[#This Row],[lastName]]),FIFAdata5626[[#This Row],[knownName]])</f>
        <v>Frantzdy Pierrot</v>
      </c>
      <c r="F476">
        <v>22</v>
      </c>
      <c r="G476" t="s">
        <v>15</v>
      </c>
      <c r="H476">
        <v>4.7</v>
      </c>
      <c r="I476" t="s">
        <v>1582</v>
      </c>
      <c r="K476">
        <v>0</v>
      </c>
      <c r="L476">
        <v>0</v>
      </c>
      <c r="M476">
        <v>0</v>
      </c>
      <c r="N476">
        <v>0</v>
      </c>
      <c r="O476">
        <v>0</v>
      </c>
      <c r="P476">
        <v>0</v>
      </c>
      <c r="R476">
        <v>7</v>
      </c>
      <c r="S476" t="b">
        <v>0</v>
      </c>
    </row>
    <row r="477" spans="1:19" hidden="1" x14ac:dyDescent="0.25">
      <c r="A477">
        <v>585</v>
      </c>
      <c r="B477" t="s">
        <v>2342</v>
      </c>
      <c r="C477" t="s">
        <v>2343</v>
      </c>
      <c r="E477" t="str">
        <f>IF(FIFAdata5626[[#This Row],[knownName]]="",_xlfn.CONCAT(FIFAdata5626[[#This Row],[firstName]]," ",FIFAdata5626[[#This Row],[lastName]]),FIFAdata5626[[#This Row],[knownName]])</f>
        <v>Derrick Etienne</v>
      </c>
      <c r="F477">
        <v>22</v>
      </c>
      <c r="G477" t="s">
        <v>15</v>
      </c>
      <c r="H477">
        <v>4.4000000000000004</v>
      </c>
      <c r="I477" t="s">
        <v>1582</v>
      </c>
      <c r="K477">
        <v>0</v>
      </c>
      <c r="L477">
        <v>0</v>
      </c>
      <c r="M477">
        <v>0</v>
      </c>
      <c r="N477">
        <v>0</v>
      </c>
      <c r="O477">
        <v>0</v>
      </c>
      <c r="P477">
        <v>0</v>
      </c>
      <c r="R477">
        <v>7</v>
      </c>
      <c r="S477" t="b">
        <v>0</v>
      </c>
    </row>
    <row r="478" spans="1:19" hidden="1" x14ac:dyDescent="0.25">
      <c r="A478">
        <v>586</v>
      </c>
      <c r="B478" t="s">
        <v>2344</v>
      </c>
      <c r="C478" t="s">
        <v>2345</v>
      </c>
      <c r="E478" t="str">
        <f>IF(FIFAdata5626[[#This Row],[knownName]]="",_xlfn.CONCAT(FIFAdata5626[[#This Row],[firstName]]," ",FIFAdata5626[[#This Row],[lastName]]),FIFAdata5626[[#This Row],[knownName]])</f>
        <v>Louicius Deedson</v>
      </c>
      <c r="F478">
        <v>22</v>
      </c>
      <c r="G478" t="s">
        <v>15</v>
      </c>
      <c r="H478">
        <v>4.2</v>
      </c>
      <c r="I478" t="s">
        <v>1582</v>
      </c>
      <c r="K478">
        <v>0</v>
      </c>
      <c r="L478">
        <v>0</v>
      </c>
      <c r="M478">
        <v>0</v>
      </c>
      <c r="N478">
        <v>0</v>
      </c>
      <c r="O478">
        <v>0</v>
      </c>
      <c r="P478">
        <v>0</v>
      </c>
      <c r="R478">
        <v>7</v>
      </c>
      <c r="S478" t="b">
        <v>0</v>
      </c>
    </row>
    <row r="479" spans="1:19" hidden="1" x14ac:dyDescent="0.25">
      <c r="A479">
        <v>588</v>
      </c>
      <c r="B479" t="s">
        <v>2346</v>
      </c>
      <c r="C479" t="s">
        <v>3979</v>
      </c>
      <c r="E479" t="str">
        <f>IF(FIFAdata5626[[#This Row],[knownName]]="",_xlfn.CONCAT(FIFAdata5626[[#This Row],[firstName]]," ",FIFAdata5626[[#This Row],[lastName]]),FIFAdata5626[[#This Row],[knownName]])</f>
        <v>Yassin Fortuné</v>
      </c>
      <c r="F479">
        <v>22</v>
      </c>
      <c r="G479" t="s">
        <v>15</v>
      </c>
      <c r="H479">
        <v>4.2</v>
      </c>
      <c r="I479" t="s">
        <v>1582</v>
      </c>
      <c r="K479">
        <v>0</v>
      </c>
      <c r="L479">
        <v>0</v>
      </c>
      <c r="M479">
        <v>0</v>
      </c>
      <c r="N479">
        <v>0</v>
      </c>
      <c r="O479">
        <v>0</v>
      </c>
      <c r="P479">
        <v>0</v>
      </c>
      <c r="R479">
        <v>7</v>
      </c>
      <c r="S479" t="b">
        <v>0</v>
      </c>
    </row>
    <row r="480" spans="1:19" hidden="1" x14ac:dyDescent="0.25">
      <c r="A480">
        <v>589</v>
      </c>
      <c r="B480" t="s">
        <v>3980</v>
      </c>
      <c r="C480" t="s">
        <v>2347</v>
      </c>
      <c r="E480" t="str">
        <f>IF(FIFAdata5626[[#This Row],[knownName]]="",_xlfn.CONCAT(FIFAdata5626[[#This Row],[firstName]]," ",FIFAdata5626[[#This Row],[lastName]]),FIFAdata5626[[#This Row],[knownName]])</f>
        <v>Josué Casimir</v>
      </c>
      <c r="F480">
        <v>22</v>
      </c>
      <c r="G480" t="s">
        <v>15</v>
      </c>
      <c r="H480">
        <v>4.2</v>
      </c>
      <c r="I480" t="s">
        <v>1582</v>
      </c>
      <c r="K480">
        <v>0</v>
      </c>
      <c r="L480">
        <v>0</v>
      </c>
      <c r="M480">
        <v>0</v>
      </c>
      <c r="N480">
        <v>0</v>
      </c>
      <c r="O480">
        <v>0</v>
      </c>
      <c r="P480">
        <v>0</v>
      </c>
      <c r="R480">
        <v>7</v>
      </c>
      <c r="S480" t="b">
        <v>0</v>
      </c>
    </row>
    <row r="481" spans="1:19" hidden="1" x14ac:dyDescent="0.25">
      <c r="A481">
        <v>590</v>
      </c>
      <c r="B481" t="s">
        <v>2348</v>
      </c>
      <c r="C481" t="s">
        <v>2349</v>
      </c>
      <c r="E481" t="str">
        <f>IF(FIFAdata5626[[#This Row],[knownName]]="",_xlfn.CONCAT(FIFAdata5626[[#This Row],[firstName]]," ",FIFAdata5626[[#This Row],[lastName]]),FIFAdata5626[[#This Row],[knownName]])</f>
        <v>Ruben Providence</v>
      </c>
      <c r="F481">
        <v>22</v>
      </c>
      <c r="G481" t="s">
        <v>15</v>
      </c>
      <c r="H481">
        <v>4</v>
      </c>
      <c r="I481" t="s">
        <v>1582</v>
      </c>
      <c r="K481">
        <v>0.1</v>
      </c>
      <c r="L481">
        <v>0.1</v>
      </c>
      <c r="M481">
        <v>0</v>
      </c>
      <c r="N481">
        <v>0</v>
      </c>
      <c r="O481">
        <v>0</v>
      </c>
      <c r="P481">
        <v>0</v>
      </c>
      <c r="R481">
        <v>7</v>
      </c>
      <c r="S481" t="b">
        <v>0</v>
      </c>
    </row>
    <row r="482" spans="1:19" hidden="1" x14ac:dyDescent="0.25">
      <c r="A482">
        <v>591</v>
      </c>
      <c r="B482" t="s">
        <v>2350</v>
      </c>
      <c r="C482" t="s">
        <v>2351</v>
      </c>
      <c r="E482" t="str">
        <f>IF(FIFAdata5626[[#This Row],[knownName]]="",_xlfn.CONCAT(FIFAdata5626[[#This Row],[firstName]]," ",FIFAdata5626[[#This Row],[lastName]]),FIFAdata5626[[#This Row],[knownName]])</f>
        <v>Johny Placide</v>
      </c>
      <c r="F482">
        <v>22</v>
      </c>
      <c r="G482" t="s">
        <v>25</v>
      </c>
      <c r="H482">
        <v>3.9</v>
      </c>
      <c r="I482" t="s">
        <v>1582</v>
      </c>
      <c r="K482">
        <v>0.1</v>
      </c>
      <c r="L482">
        <v>0.1</v>
      </c>
      <c r="M482">
        <v>0</v>
      </c>
      <c r="N482">
        <v>0</v>
      </c>
      <c r="O482">
        <v>0</v>
      </c>
      <c r="P482">
        <v>0</v>
      </c>
      <c r="R482">
        <v>7</v>
      </c>
      <c r="S482" t="b">
        <v>0</v>
      </c>
    </row>
    <row r="483" spans="1:19" hidden="1" x14ac:dyDescent="0.25">
      <c r="A483">
        <v>592</v>
      </c>
      <c r="B483" t="s">
        <v>2352</v>
      </c>
      <c r="C483" t="s">
        <v>2320</v>
      </c>
      <c r="D483" t="s">
        <v>490</v>
      </c>
      <c r="E483" t="str">
        <f>IF(FIFAdata5626[[#This Row],[knownName]]="",_xlfn.CONCAT(FIFAdata5626[[#This Row],[firstName]]," ",FIFAdata5626[[#This Row],[lastName]]),FIFAdata5626[[#This Row],[knownName]])</f>
        <v>Alexandre Pierre</v>
      </c>
      <c r="F483">
        <v>22</v>
      </c>
      <c r="G483" t="s">
        <v>25</v>
      </c>
      <c r="H483">
        <v>3.6</v>
      </c>
      <c r="I483" t="s">
        <v>1582</v>
      </c>
      <c r="K483">
        <v>0</v>
      </c>
      <c r="L483">
        <v>0</v>
      </c>
      <c r="M483">
        <v>0</v>
      </c>
      <c r="N483">
        <v>0</v>
      </c>
      <c r="O483">
        <v>0</v>
      </c>
      <c r="P483">
        <v>0</v>
      </c>
      <c r="R483">
        <v>7</v>
      </c>
      <c r="S483" t="b">
        <v>0</v>
      </c>
    </row>
    <row r="484" spans="1:19" hidden="1" x14ac:dyDescent="0.25">
      <c r="A484">
        <v>593</v>
      </c>
      <c r="B484" t="s">
        <v>3980</v>
      </c>
      <c r="C484" t="s">
        <v>2353</v>
      </c>
      <c r="E484" t="str">
        <f>IF(FIFAdata5626[[#This Row],[knownName]]="",_xlfn.CONCAT(FIFAdata5626[[#This Row],[firstName]]," ",FIFAdata5626[[#This Row],[lastName]]),FIFAdata5626[[#This Row],[knownName]])</f>
        <v>Josué Duverger</v>
      </c>
      <c r="F484">
        <v>22</v>
      </c>
      <c r="G484" t="s">
        <v>25</v>
      </c>
      <c r="H484">
        <v>3.5</v>
      </c>
      <c r="I484" t="s">
        <v>1582</v>
      </c>
      <c r="K484">
        <v>0.1</v>
      </c>
      <c r="L484">
        <v>0.1</v>
      </c>
      <c r="M484">
        <v>0</v>
      </c>
      <c r="N484">
        <v>0</v>
      </c>
      <c r="O484">
        <v>0</v>
      </c>
      <c r="P484">
        <v>0</v>
      </c>
      <c r="R484">
        <v>7</v>
      </c>
      <c r="S484" t="b">
        <v>0</v>
      </c>
    </row>
    <row r="485" spans="1:19" hidden="1" x14ac:dyDescent="0.25">
      <c r="A485">
        <v>594</v>
      </c>
      <c r="B485" t="s">
        <v>2354</v>
      </c>
      <c r="C485" t="s">
        <v>2355</v>
      </c>
      <c r="E485" t="str">
        <f>IF(FIFAdata5626[[#This Row],[knownName]]="",_xlfn.CONCAT(FIFAdata5626[[#This Row],[firstName]]," ",FIFAdata5626[[#This Row],[lastName]]),FIFAdata5626[[#This Row],[knownName]])</f>
        <v>Amir Mohammad Razzaghinia</v>
      </c>
      <c r="F485">
        <v>23</v>
      </c>
      <c r="G485" t="s">
        <v>18</v>
      </c>
      <c r="H485">
        <v>4.2</v>
      </c>
      <c r="I485" t="s">
        <v>1582</v>
      </c>
      <c r="K485">
        <v>0.1</v>
      </c>
      <c r="L485">
        <v>0.1</v>
      </c>
      <c r="M485">
        <v>0</v>
      </c>
      <c r="N485">
        <v>0</v>
      </c>
      <c r="O485">
        <v>0</v>
      </c>
      <c r="P485">
        <v>0</v>
      </c>
      <c r="R485">
        <v>16</v>
      </c>
      <c r="S485" t="b">
        <v>0</v>
      </c>
    </row>
    <row r="486" spans="1:19" hidden="1" x14ac:dyDescent="0.25">
      <c r="A486">
        <v>595</v>
      </c>
      <c r="B486" t="s">
        <v>2356</v>
      </c>
      <c r="C486" t="s">
        <v>2357</v>
      </c>
      <c r="E486" t="str">
        <f>IF(FIFAdata5626[[#This Row],[knownName]]="",_xlfn.CONCAT(FIFAdata5626[[#This Row],[firstName]]," ",FIFAdata5626[[#This Row],[lastName]]),FIFAdata5626[[#This Row],[knownName]])</f>
        <v>Hadi Habibinejad</v>
      </c>
      <c r="F486">
        <v>23</v>
      </c>
      <c r="G486" t="s">
        <v>18</v>
      </c>
      <c r="H486">
        <v>4.7</v>
      </c>
      <c r="I486" t="s">
        <v>1588</v>
      </c>
      <c r="K486">
        <v>0</v>
      </c>
      <c r="L486">
        <v>0</v>
      </c>
      <c r="M486">
        <v>0</v>
      </c>
      <c r="N486">
        <v>0</v>
      </c>
      <c r="O486">
        <v>0</v>
      </c>
      <c r="P486">
        <v>0</v>
      </c>
      <c r="R486">
        <v>16</v>
      </c>
      <c r="S486" t="b">
        <v>0</v>
      </c>
    </row>
    <row r="487" spans="1:19" hidden="1" x14ac:dyDescent="0.25">
      <c r="A487">
        <v>596</v>
      </c>
      <c r="B487" t="s">
        <v>2358</v>
      </c>
      <c r="C487" t="s">
        <v>2359</v>
      </c>
      <c r="E487" t="str">
        <f>IF(FIFAdata5626[[#This Row],[knownName]]="",_xlfn.CONCAT(FIFAdata5626[[#This Row],[firstName]]," ",FIFAdata5626[[#This Row],[lastName]]),FIFAdata5626[[#This Row],[knownName]])</f>
        <v>Mohammad Ghorbani</v>
      </c>
      <c r="F487">
        <v>23</v>
      </c>
      <c r="G487" t="s">
        <v>18</v>
      </c>
      <c r="H487">
        <v>5.0999999999999996</v>
      </c>
      <c r="I487" t="s">
        <v>1582</v>
      </c>
      <c r="K487">
        <v>0</v>
      </c>
      <c r="L487">
        <v>0</v>
      </c>
      <c r="M487">
        <v>0</v>
      </c>
      <c r="N487">
        <v>0</v>
      </c>
      <c r="O487">
        <v>0</v>
      </c>
      <c r="P487">
        <v>0</v>
      </c>
      <c r="R487">
        <v>16</v>
      </c>
      <c r="S487" t="b">
        <v>0</v>
      </c>
    </row>
    <row r="488" spans="1:19" hidden="1" x14ac:dyDescent="0.25">
      <c r="A488">
        <v>597</v>
      </c>
      <c r="B488" t="s">
        <v>2360</v>
      </c>
      <c r="C488" t="s">
        <v>2361</v>
      </c>
      <c r="E488" t="str">
        <f>IF(FIFAdata5626[[#This Row],[knownName]]="",_xlfn.CONCAT(FIFAdata5626[[#This Row],[firstName]]," ",FIFAdata5626[[#This Row],[lastName]]),FIFAdata5626[[#This Row],[knownName]])</f>
        <v>Ramin Rezaeian</v>
      </c>
      <c r="F488">
        <v>23</v>
      </c>
      <c r="G488" t="s">
        <v>6</v>
      </c>
      <c r="H488">
        <v>4</v>
      </c>
      <c r="I488" t="s">
        <v>1582</v>
      </c>
      <c r="K488">
        <v>0.4</v>
      </c>
      <c r="L488">
        <v>0.4</v>
      </c>
      <c r="M488">
        <v>0</v>
      </c>
      <c r="N488">
        <v>0</v>
      </c>
      <c r="O488">
        <v>0</v>
      </c>
      <c r="P488">
        <v>0</v>
      </c>
      <c r="R488">
        <v>16</v>
      </c>
      <c r="S488" t="b">
        <v>0</v>
      </c>
    </row>
    <row r="489" spans="1:19" hidden="1" x14ac:dyDescent="0.25">
      <c r="A489">
        <v>598</v>
      </c>
      <c r="B489" t="s">
        <v>2362</v>
      </c>
      <c r="C489" t="s">
        <v>2363</v>
      </c>
      <c r="E489" t="str">
        <f>IF(FIFAdata5626[[#This Row],[knownName]]="",_xlfn.CONCAT(FIFAdata5626[[#This Row],[firstName]]," ",FIFAdata5626[[#This Row],[lastName]]),FIFAdata5626[[#This Row],[knownName]])</f>
        <v>Hossein Kanani</v>
      </c>
      <c r="F489">
        <v>23</v>
      </c>
      <c r="G489" t="s">
        <v>6</v>
      </c>
      <c r="H489">
        <v>3.9</v>
      </c>
      <c r="I489" t="s">
        <v>1582</v>
      </c>
      <c r="K489">
        <v>0</v>
      </c>
      <c r="L489">
        <v>0</v>
      </c>
      <c r="M489">
        <v>0</v>
      </c>
      <c r="N489">
        <v>0</v>
      </c>
      <c r="O489">
        <v>0</v>
      </c>
      <c r="P489">
        <v>0</v>
      </c>
      <c r="R489">
        <v>16</v>
      </c>
      <c r="S489" t="b">
        <v>0</v>
      </c>
    </row>
    <row r="490" spans="1:19" hidden="1" x14ac:dyDescent="0.25">
      <c r="A490">
        <v>599</v>
      </c>
      <c r="B490" t="s">
        <v>2364</v>
      </c>
      <c r="C490" t="s">
        <v>2365</v>
      </c>
      <c r="E490" t="str">
        <f>IF(FIFAdata5626[[#This Row],[knownName]]="",_xlfn.CONCAT(FIFAdata5626[[#This Row],[firstName]]," ",FIFAdata5626[[#This Row],[lastName]]),FIFAdata5626[[#This Row],[knownName]])</f>
        <v>Milad Mohammadi</v>
      </c>
      <c r="F490">
        <v>23</v>
      </c>
      <c r="G490" t="s">
        <v>6</v>
      </c>
      <c r="H490">
        <v>3.8</v>
      </c>
      <c r="I490" t="s">
        <v>1582</v>
      </c>
      <c r="K490">
        <v>0</v>
      </c>
      <c r="L490">
        <v>0</v>
      </c>
      <c r="M490">
        <v>0</v>
      </c>
      <c r="N490">
        <v>0</v>
      </c>
      <c r="O490">
        <v>0</v>
      </c>
      <c r="P490">
        <v>0</v>
      </c>
      <c r="R490">
        <v>16</v>
      </c>
      <c r="S490" t="b">
        <v>0</v>
      </c>
    </row>
    <row r="491" spans="1:19" hidden="1" x14ac:dyDescent="0.25">
      <c r="A491">
        <v>600</v>
      </c>
      <c r="B491" t="s">
        <v>2366</v>
      </c>
      <c r="C491" t="s">
        <v>2367</v>
      </c>
      <c r="E491" t="str">
        <f>IF(FIFAdata5626[[#This Row],[knownName]]="",_xlfn.CONCAT(FIFAdata5626[[#This Row],[firstName]]," ",FIFAdata5626[[#This Row],[lastName]]),FIFAdata5626[[#This Row],[knownName]])</f>
        <v>Shoja Khalilzadeh</v>
      </c>
      <c r="F491">
        <v>23</v>
      </c>
      <c r="G491" t="s">
        <v>6</v>
      </c>
      <c r="H491">
        <v>3.8</v>
      </c>
      <c r="I491" t="s">
        <v>1582</v>
      </c>
      <c r="K491">
        <v>0</v>
      </c>
      <c r="L491">
        <v>0</v>
      </c>
      <c r="M491">
        <v>0</v>
      </c>
      <c r="N491">
        <v>0</v>
      </c>
      <c r="O491">
        <v>0</v>
      </c>
      <c r="P491">
        <v>0</v>
      </c>
      <c r="R491">
        <v>16</v>
      </c>
      <c r="S491" t="b">
        <v>0</v>
      </c>
    </row>
    <row r="492" spans="1:19" hidden="1" x14ac:dyDescent="0.25">
      <c r="A492">
        <v>601</v>
      </c>
      <c r="B492" t="s">
        <v>2368</v>
      </c>
      <c r="C492" t="s">
        <v>2369</v>
      </c>
      <c r="E492" t="str">
        <f>IF(FIFAdata5626[[#This Row],[knownName]]="",_xlfn.CONCAT(FIFAdata5626[[#This Row],[firstName]]," ",FIFAdata5626[[#This Row],[lastName]]),FIFAdata5626[[#This Row],[knownName]])</f>
        <v>Ehsan Hajisafi</v>
      </c>
      <c r="F492">
        <v>23</v>
      </c>
      <c r="G492" t="s">
        <v>6</v>
      </c>
      <c r="H492">
        <v>3.7</v>
      </c>
      <c r="I492" t="s">
        <v>1582</v>
      </c>
      <c r="K492">
        <v>0</v>
      </c>
      <c r="L492">
        <v>0</v>
      </c>
      <c r="M492">
        <v>0</v>
      </c>
      <c r="N492">
        <v>0</v>
      </c>
      <c r="O492">
        <v>0</v>
      </c>
      <c r="P492">
        <v>0</v>
      </c>
      <c r="R492">
        <v>16</v>
      </c>
      <c r="S492" t="b">
        <v>0</v>
      </c>
    </row>
    <row r="493" spans="1:19" hidden="1" x14ac:dyDescent="0.25">
      <c r="A493">
        <v>603</v>
      </c>
      <c r="B493" t="s">
        <v>2370</v>
      </c>
      <c r="C493" t="s">
        <v>2371</v>
      </c>
      <c r="E493" t="str">
        <f>IF(FIFAdata5626[[#This Row],[knownName]]="",_xlfn.CONCAT(FIFAdata5626[[#This Row],[firstName]]," ",FIFAdata5626[[#This Row],[lastName]]),FIFAdata5626[[#This Row],[knownName]])</f>
        <v>Saleh Hardani</v>
      </c>
      <c r="F493">
        <v>23</v>
      </c>
      <c r="G493" t="s">
        <v>6</v>
      </c>
      <c r="H493">
        <v>3.7</v>
      </c>
      <c r="I493" t="s">
        <v>1582</v>
      </c>
      <c r="K493">
        <v>0</v>
      </c>
      <c r="L493">
        <v>0</v>
      </c>
      <c r="M493">
        <v>0</v>
      </c>
      <c r="N493">
        <v>0</v>
      </c>
      <c r="O493">
        <v>0</v>
      </c>
      <c r="P493">
        <v>0</v>
      </c>
      <c r="R493">
        <v>16</v>
      </c>
      <c r="S493" t="b">
        <v>0</v>
      </c>
    </row>
    <row r="494" spans="1:19" hidden="1" x14ac:dyDescent="0.25">
      <c r="A494">
        <v>606</v>
      </c>
      <c r="B494" t="s">
        <v>1953</v>
      </c>
      <c r="C494" t="s">
        <v>2372</v>
      </c>
      <c r="E494" t="str">
        <f>IF(FIFAdata5626[[#This Row],[knownName]]="",_xlfn.CONCAT(FIFAdata5626[[#This Row],[firstName]]," ",FIFAdata5626[[#This Row],[lastName]]),FIFAdata5626[[#This Row],[knownName]])</f>
        <v>Ali Nemati</v>
      </c>
      <c r="F494">
        <v>23</v>
      </c>
      <c r="G494" t="s">
        <v>6</v>
      </c>
      <c r="H494">
        <v>3.5</v>
      </c>
      <c r="I494" t="s">
        <v>1582</v>
      </c>
      <c r="K494">
        <v>0.1</v>
      </c>
      <c r="L494">
        <v>0.1</v>
      </c>
      <c r="M494">
        <v>0</v>
      </c>
      <c r="N494">
        <v>0</v>
      </c>
      <c r="O494">
        <v>0</v>
      </c>
      <c r="P494">
        <v>0</v>
      </c>
      <c r="R494">
        <v>16</v>
      </c>
      <c r="S494" t="b">
        <v>0</v>
      </c>
    </row>
    <row r="495" spans="1:19" hidden="1" x14ac:dyDescent="0.25">
      <c r="A495">
        <v>608</v>
      </c>
      <c r="B495" t="s">
        <v>2373</v>
      </c>
      <c r="C495" t="s">
        <v>2374</v>
      </c>
      <c r="E495" t="str">
        <f>IF(FIFAdata5626[[#This Row],[knownName]]="",_xlfn.CONCAT(FIFAdata5626[[#This Row],[firstName]]," ",FIFAdata5626[[#This Row],[lastName]]),FIFAdata5626[[#This Row],[knownName]])</f>
        <v>Aria Yousefi</v>
      </c>
      <c r="F495">
        <v>23</v>
      </c>
      <c r="G495" t="s">
        <v>6</v>
      </c>
      <c r="H495">
        <v>3.5</v>
      </c>
      <c r="I495" t="s">
        <v>1582</v>
      </c>
      <c r="K495">
        <v>0.1</v>
      </c>
      <c r="L495">
        <v>0.1</v>
      </c>
      <c r="M495">
        <v>0</v>
      </c>
      <c r="N495">
        <v>0</v>
      </c>
      <c r="O495">
        <v>0</v>
      </c>
      <c r="P495">
        <v>0</v>
      </c>
      <c r="R495">
        <v>16</v>
      </c>
      <c r="S495" t="b">
        <v>0</v>
      </c>
    </row>
    <row r="496" spans="1:19" hidden="1" x14ac:dyDescent="0.25">
      <c r="A496">
        <v>609</v>
      </c>
      <c r="B496" t="s">
        <v>2375</v>
      </c>
      <c r="C496" t="s">
        <v>2376</v>
      </c>
      <c r="E496" t="str">
        <f>IF(FIFAdata5626[[#This Row],[knownName]]="",_xlfn.CONCAT(FIFAdata5626[[#This Row],[firstName]]," ",FIFAdata5626[[#This Row],[lastName]]),FIFAdata5626[[#This Row],[knownName]])</f>
        <v>Danial Eiri</v>
      </c>
      <c r="F496">
        <v>23</v>
      </c>
      <c r="G496" t="s">
        <v>6</v>
      </c>
      <c r="H496">
        <v>3.5</v>
      </c>
      <c r="I496" t="s">
        <v>1582</v>
      </c>
      <c r="K496">
        <v>0</v>
      </c>
      <c r="L496">
        <v>0</v>
      </c>
      <c r="M496">
        <v>0</v>
      </c>
      <c r="N496">
        <v>0</v>
      </c>
      <c r="O496">
        <v>0</v>
      </c>
      <c r="P496">
        <v>0</v>
      </c>
      <c r="R496">
        <v>16</v>
      </c>
      <c r="S496" t="b">
        <v>0</v>
      </c>
    </row>
    <row r="497" spans="1:19" hidden="1" x14ac:dyDescent="0.25">
      <c r="A497">
        <v>610</v>
      </c>
      <c r="B497" t="s">
        <v>1586</v>
      </c>
      <c r="C497" t="s">
        <v>2377</v>
      </c>
      <c r="E497" t="str">
        <f>IF(FIFAdata5626[[#This Row],[knownName]]="",_xlfn.CONCAT(FIFAdata5626[[#This Row],[firstName]]," ",FIFAdata5626[[#This Row],[lastName]]),FIFAdata5626[[#This Row],[knownName]])</f>
        <v>Mehdi Taremi</v>
      </c>
      <c r="F497">
        <v>23</v>
      </c>
      <c r="G497" t="s">
        <v>15</v>
      </c>
      <c r="H497">
        <v>6.1</v>
      </c>
      <c r="I497" t="s">
        <v>1582</v>
      </c>
      <c r="K497">
        <v>0.5</v>
      </c>
      <c r="L497">
        <v>0.5</v>
      </c>
      <c r="M497">
        <v>0</v>
      </c>
      <c r="N497">
        <v>0</v>
      </c>
      <c r="O497">
        <v>0</v>
      </c>
      <c r="P497">
        <v>0</v>
      </c>
      <c r="R497">
        <v>16</v>
      </c>
      <c r="S497" t="b">
        <v>0</v>
      </c>
    </row>
    <row r="498" spans="1:19" hidden="1" x14ac:dyDescent="0.25">
      <c r="A498">
        <v>611</v>
      </c>
      <c r="B498" t="s">
        <v>2378</v>
      </c>
      <c r="C498" t="s">
        <v>2379</v>
      </c>
      <c r="E498" t="str">
        <f>IF(FIFAdata5626[[#This Row],[knownName]]="",_xlfn.CONCAT(FIFAdata5626[[#This Row],[firstName]]," ",FIFAdata5626[[#This Row],[lastName]]),FIFAdata5626[[#This Row],[knownName]])</f>
        <v>Alireza Jahanbakhsh</v>
      </c>
      <c r="F498">
        <v>23</v>
      </c>
      <c r="G498" t="s">
        <v>15</v>
      </c>
      <c r="H498">
        <v>5.3</v>
      </c>
      <c r="I498" t="s">
        <v>1582</v>
      </c>
      <c r="K498">
        <v>0</v>
      </c>
      <c r="L498">
        <v>0</v>
      </c>
      <c r="M498">
        <v>0</v>
      </c>
      <c r="N498">
        <v>0</v>
      </c>
      <c r="O498">
        <v>0</v>
      </c>
      <c r="P498">
        <v>0</v>
      </c>
      <c r="R498">
        <v>16</v>
      </c>
      <c r="S498" t="b">
        <v>0</v>
      </c>
    </row>
    <row r="499" spans="1:19" hidden="1" x14ac:dyDescent="0.25">
      <c r="A499">
        <v>612</v>
      </c>
      <c r="B499" t="s">
        <v>2380</v>
      </c>
      <c r="C499" t="s">
        <v>2381</v>
      </c>
      <c r="E499" t="str">
        <f>IF(FIFAdata5626[[#This Row],[knownName]]="",_xlfn.CONCAT(FIFAdata5626[[#This Row],[firstName]]," ",FIFAdata5626[[#This Row],[lastName]]),FIFAdata5626[[#This Row],[knownName]])</f>
        <v>Saman Ghoddos</v>
      </c>
      <c r="F499">
        <v>23</v>
      </c>
      <c r="G499" t="s">
        <v>15</v>
      </c>
      <c r="H499">
        <v>4.9000000000000004</v>
      </c>
      <c r="I499" t="s">
        <v>1582</v>
      </c>
      <c r="K499">
        <v>0.1</v>
      </c>
      <c r="L499">
        <v>0.1</v>
      </c>
      <c r="M499">
        <v>0</v>
      </c>
      <c r="N499">
        <v>0</v>
      </c>
      <c r="O499">
        <v>0</v>
      </c>
      <c r="P499">
        <v>0</v>
      </c>
      <c r="R499">
        <v>16</v>
      </c>
      <c r="S499" t="b">
        <v>0</v>
      </c>
    </row>
    <row r="500" spans="1:19" hidden="1" x14ac:dyDescent="0.25">
      <c r="A500">
        <v>614</v>
      </c>
      <c r="B500" t="s">
        <v>1953</v>
      </c>
      <c r="C500" t="s">
        <v>2382</v>
      </c>
      <c r="E500" t="str">
        <f>IF(FIFAdata5626[[#This Row],[knownName]]="",_xlfn.CONCAT(FIFAdata5626[[#This Row],[firstName]]," ",FIFAdata5626[[#This Row],[lastName]]),FIFAdata5626[[#This Row],[knownName]])</f>
        <v>Ali Alipour</v>
      </c>
      <c r="F500">
        <v>23</v>
      </c>
      <c r="G500" t="s">
        <v>15</v>
      </c>
      <c r="H500">
        <v>4.5999999999999996</v>
      </c>
      <c r="I500" t="s">
        <v>1582</v>
      </c>
      <c r="K500">
        <v>0</v>
      </c>
      <c r="L500">
        <v>0</v>
      </c>
      <c r="M500">
        <v>0</v>
      </c>
      <c r="N500">
        <v>0</v>
      </c>
      <c r="O500">
        <v>0</v>
      </c>
      <c r="P500">
        <v>0</v>
      </c>
      <c r="R500">
        <v>16</v>
      </c>
      <c r="S500" t="b">
        <v>0</v>
      </c>
    </row>
    <row r="501" spans="1:19" hidden="1" x14ac:dyDescent="0.25">
      <c r="A501">
        <v>615</v>
      </c>
      <c r="B501" t="s">
        <v>2383</v>
      </c>
      <c r="C501" t="s">
        <v>2384</v>
      </c>
      <c r="E501" t="str">
        <f>IF(FIFAdata5626[[#This Row],[knownName]]="",_xlfn.CONCAT(FIFAdata5626[[#This Row],[firstName]]," ",FIFAdata5626[[#This Row],[lastName]]),FIFAdata5626[[#This Row],[knownName]])</f>
        <v>Dennis Dargahi</v>
      </c>
      <c r="F501">
        <v>23</v>
      </c>
      <c r="G501" t="s">
        <v>15</v>
      </c>
      <c r="H501">
        <v>4.5999999999999996</v>
      </c>
      <c r="I501" t="s">
        <v>1582</v>
      </c>
      <c r="K501">
        <v>0</v>
      </c>
      <c r="L501">
        <v>0</v>
      </c>
      <c r="M501">
        <v>0</v>
      </c>
      <c r="N501">
        <v>0</v>
      </c>
      <c r="O501">
        <v>0</v>
      </c>
      <c r="P501">
        <v>0</v>
      </c>
      <c r="R501">
        <v>16</v>
      </c>
      <c r="S501" t="b">
        <v>0</v>
      </c>
    </row>
    <row r="502" spans="1:19" hidden="1" x14ac:dyDescent="0.25">
      <c r="A502">
        <v>616</v>
      </c>
      <c r="B502" t="s">
        <v>2385</v>
      </c>
      <c r="C502" t="s">
        <v>2386</v>
      </c>
      <c r="E502" t="str">
        <f>IF(FIFAdata5626[[#This Row],[knownName]]="",_xlfn.CONCAT(FIFAdata5626[[#This Row],[firstName]]," ",FIFAdata5626[[#This Row],[lastName]]),FIFAdata5626[[#This Row],[knownName]])</f>
        <v>Amirhossein Hosseinzadeh</v>
      </c>
      <c r="F502">
        <v>23</v>
      </c>
      <c r="G502" t="s">
        <v>15</v>
      </c>
      <c r="H502">
        <v>4.5</v>
      </c>
      <c r="I502" t="s">
        <v>1582</v>
      </c>
      <c r="K502">
        <v>0</v>
      </c>
      <c r="L502">
        <v>0</v>
      </c>
      <c r="M502">
        <v>0</v>
      </c>
      <c r="N502">
        <v>0</v>
      </c>
      <c r="O502">
        <v>0</v>
      </c>
      <c r="P502">
        <v>0</v>
      </c>
      <c r="R502">
        <v>16</v>
      </c>
      <c r="S502" t="b">
        <v>0</v>
      </c>
    </row>
    <row r="503" spans="1:19" hidden="1" x14ac:dyDescent="0.25">
      <c r="A503">
        <v>618</v>
      </c>
      <c r="B503" t="s">
        <v>2385</v>
      </c>
      <c r="C503" t="s">
        <v>2387</v>
      </c>
      <c r="E503" t="str">
        <f>IF(FIFAdata5626[[#This Row],[knownName]]="",_xlfn.CONCAT(FIFAdata5626[[#This Row],[firstName]]," ",FIFAdata5626[[#This Row],[lastName]]),FIFAdata5626[[#This Row],[knownName]])</f>
        <v>Amirhossein Mahmoudi</v>
      </c>
      <c r="F503">
        <v>23</v>
      </c>
      <c r="G503" t="s">
        <v>15</v>
      </c>
      <c r="H503">
        <v>4</v>
      </c>
      <c r="I503" t="s">
        <v>1588</v>
      </c>
      <c r="K503">
        <v>0.1</v>
      </c>
      <c r="L503">
        <v>0.1</v>
      </c>
      <c r="M503">
        <v>0</v>
      </c>
      <c r="N503">
        <v>0</v>
      </c>
      <c r="O503">
        <v>0</v>
      </c>
      <c r="P503">
        <v>0</v>
      </c>
      <c r="R503">
        <v>16</v>
      </c>
      <c r="S503" t="b">
        <v>0</v>
      </c>
    </row>
    <row r="504" spans="1:19" hidden="1" x14ac:dyDescent="0.25">
      <c r="A504">
        <v>620</v>
      </c>
      <c r="B504" t="s">
        <v>2378</v>
      </c>
      <c r="C504" t="s">
        <v>2388</v>
      </c>
      <c r="E504" t="str">
        <f>IF(FIFAdata5626[[#This Row],[knownName]]="",_xlfn.CONCAT(FIFAdata5626[[#This Row],[firstName]]," ",FIFAdata5626[[#This Row],[lastName]]),FIFAdata5626[[#This Row],[knownName]])</f>
        <v>Alireza Beiranvand</v>
      </c>
      <c r="F504">
        <v>23</v>
      </c>
      <c r="G504" t="s">
        <v>25</v>
      </c>
      <c r="H504">
        <v>4.2</v>
      </c>
      <c r="I504" t="s">
        <v>1582</v>
      </c>
      <c r="K504">
        <v>0.2</v>
      </c>
      <c r="L504">
        <v>0.2</v>
      </c>
      <c r="M504">
        <v>0</v>
      </c>
      <c r="N504">
        <v>0</v>
      </c>
      <c r="O504">
        <v>0</v>
      </c>
      <c r="P504">
        <v>0</v>
      </c>
      <c r="R504">
        <v>16</v>
      </c>
      <c r="S504" t="b">
        <v>0</v>
      </c>
    </row>
    <row r="505" spans="1:19" hidden="1" x14ac:dyDescent="0.25">
      <c r="A505">
        <v>621</v>
      </c>
      <c r="B505" t="s">
        <v>2389</v>
      </c>
      <c r="C505" t="s">
        <v>2390</v>
      </c>
      <c r="E505" t="str">
        <f>IF(FIFAdata5626[[#This Row],[knownName]]="",_xlfn.CONCAT(FIFAdata5626[[#This Row],[firstName]]," ",FIFAdata5626[[#This Row],[lastName]]),FIFAdata5626[[#This Row],[knownName]])</f>
        <v>Payam Niazmand</v>
      </c>
      <c r="F505">
        <v>23</v>
      </c>
      <c r="G505" t="s">
        <v>25</v>
      </c>
      <c r="H505">
        <v>3.9</v>
      </c>
      <c r="I505" t="s">
        <v>1582</v>
      </c>
      <c r="K505">
        <v>0</v>
      </c>
      <c r="L505">
        <v>0</v>
      </c>
      <c r="M505">
        <v>0</v>
      </c>
      <c r="N505">
        <v>0</v>
      </c>
      <c r="O505">
        <v>0</v>
      </c>
      <c r="P505">
        <v>0</v>
      </c>
      <c r="R505">
        <v>16</v>
      </c>
      <c r="S505" t="b">
        <v>0</v>
      </c>
    </row>
    <row r="506" spans="1:19" hidden="1" x14ac:dyDescent="0.25">
      <c r="A506">
        <v>622</v>
      </c>
      <c r="B506" t="s">
        <v>2362</v>
      </c>
      <c r="C506" t="s">
        <v>2391</v>
      </c>
      <c r="E506" t="str">
        <f>IF(FIFAdata5626[[#This Row],[knownName]]="",_xlfn.CONCAT(FIFAdata5626[[#This Row],[firstName]]," ",FIFAdata5626[[#This Row],[lastName]]),FIFAdata5626[[#This Row],[knownName]])</f>
        <v>Hossein Hosseini</v>
      </c>
      <c r="F506">
        <v>23</v>
      </c>
      <c r="G506" t="s">
        <v>25</v>
      </c>
      <c r="H506">
        <v>3.8</v>
      </c>
      <c r="I506" t="s">
        <v>1582</v>
      </c>
      <c r="K506">
        <v>0</v>
      </c>
      <c r="L506">
        <v>0</v>
      </c>
      <c r="M506">
        <v>0</v>
      </c>
      <c r="N506">
        <v>0</v>
      </c>
      <c r="O506">
        <v>0</v>
      </c>
      <c r="P506">
        <v>0</v>
      </c>
      <c r="R506">
        <v>16</v>
      </c>
      <c r="S506" t="b">
        <v>0</v>
      </c>
    </row>
    <row r="507" spans="1:19" hidden="1" x14ac:dyDescent="0.25">
      <c r="A507">
        <v>623</v>
      </c>
      <c r="B507" t="s">
        <v>2358</v>
      </c>
      <c r="C507" t="s">
        <v>2392</v>
      </c>
      <c r="E507" t="str">
        <f>IF(FIFAdata5626[[#This Row],[knownName]]="",_xlfn.CONCAT(FIFAdata5626[[#This Row],[firstName]]," ",FIFAdata5626[[#This Row],[lastName]]),FIFAdata5626[[#This Row],[knownName]])</f>
        <v>Mohammad Khalifeh</v>
      </c>
      <c r="F507">
        <v>23</v>
      </c>
      <c r="G507" t="s">
        <v>25</v>
      </c>
      <c r="H507">
        <v>3.5</v>
      </c>
      <c r="I507" t="s">
        <v>1588</v>
      </c>
      <c r="K507">
        <v>0.1</v>
      </c>
      <c r="L507">
        <v>0.1</v>
      </c>
      <c r="M507">
        <v>0</v>
      </c>
      <c r="N507">
        <v>0</v>
      </c>
      <c r="O507">
        <v>0</v>
      </c>
      <c r="P507">
        <v>0</v>
      </c>
      <c r="R507">
        <v>16</v>
      </c>
      <c r="S507" t="b">
        <v>0</v>
      </c>
    </row>
    <row r="508" spans="1:19" hidden="1" x14ac:dyDescent="0.25">
      <c r="A508">
        <v>624</v>
      </c>
      <c r="B508" t="s">
        <v>2393</v>
      </c>
      <c r="C508" t="s">
        <v>2394</v>
      </c>
      <c r="E508" t="str">
        <f>IF(FIFAdata5626[[#This Row],[knownName]]="",_xlfn.CONCAT(FIFAdata5626[[#This Row],[firstName]]," ",FIFAdata5626[[#This Row],[lastName]]),FIFAdata5626[[#This Row],[knownName]])</f>
        <v>Omid Noorafkan</v>
      </c>
      <c r="F508">
        <v>23</v>
      </c>
      <c r="G508" t="s">
        <v>18</v>
      </c>
      <c r="H508">
        <v>5.3</v>
      </c>
      <c r="I508" t="s">
        <v>1588</v>
      </c>
      <c r="K508">
        <v>0</v>
      </c>
      <c r="L508">
        <v>0</v>
      </c>
      <c r="M508">
        <v>0</v>
      </c>
      <c r="N508">
        <v>0</v>
      </c>
      <c r="O508">
        <v>0</v>
      </c>
      <c r="P508">
        <v>0</v>
      </c>
      <c r="R508">
        <v>16</v>
      </c>
      <c r="S508" t="b">
        <v>0</v>
      </c>
    </row>
    <row r="509" spans="1:19" hidden="1" x14ac:dyDescent="0.25">
      <c r="A509">
        <v>625</v>
      </c>
      <c r="B509" t="s">
        <v>1586</v>
      </c>
      <c r="C509" t="s">
        <v>2395</v>
      </c>
      <c r="E509" t="str">
        <f>IF(FIFAdata5626[[#This Row],[knownName]]="",_xlfn.CONCAT(FIFAdata5626[[#This Row],[firstName]]," ",FIFAdata5626[[#This Row],[lastName]]),FIFAdata5626[[#This Row],[knownName]])</f>
        <v>Mehdi Torabi</v>
      </c>
      <c r="F509">
        <v>23</v>
      </c>
      <c r="G509" t="s">
        <v>18</v>
      </c>
      <c r="H509">
        <v>5.6</v>
      </c>
      <c r="I509" t="s">
        <v>1582</v>
      </c>
      <c r="K509">
        <v>0</v>
      </c>
      <c r="L509">
        <v>0</v>
      </c>
      <c r="M509">
        <v>0</v>
      </c>
      <c r="N509">
        <v>0</v>
      </c>
      <c r="O509">
        <v>0</v>
      </c>
      <c r="P509">
        <v>0</v>
      </c>
      <c r="R509">
        <v>16</v>
      </c>
      <c r="S509" t="b">
        <v>0</v>
      </c>
    </row>
    <row r="510" spans="1:19" hidden="1" x14ac:dyDescent="0.25">
      <c r="A510">
        <v>626</v>
      </c>
      <c r="B510" t="s">
        <v>2396</v>
      </c>
      <c r="C510" t="s">
        <v>2397</v>
      </c>
      <c r="E510" t="str">
        <f>IF(FIFAdata5626[[#This Row],[knownName]]="",_xlfn.CONCAT(FIFAdata5626[[#This Row],[firstName]]," ",FIFAdata5626[[#This Row],[lastName]]),FIFAdata5626[[#This Row],[knownName]])</f>
        <v>Saeid Ezatolahi</v>
      </c>
      <c r="F510">
        <v>23</v>
      </c>
      <c r="G510" t="s">
        <v>18</v>
      </c>
      <c r="H510">
        <v>5.6</v>
      </c>
      <c r="I510" t="s">
        <v>1582</v>
      </c>
      <c r="K510">
        <v>0</v>
      </c>
      <c r="L510">
        <v>0</v>
      </c>
      <c r="M510">
        <v>0</v>
      </c>
      <c r="N510">
        <v>0</v>
      </c>
      <c r="O510">
        <v>0</v>
      </c>
      <c r="P510">
        <v>0</v>
      </c>
      <c r="R510">
        <v>16</v>
      </c>
      <c r="S510" t="b">
        <v>0</v>
      </c>
    </row>
    <row r="511" spans="1:19" hidden="1" x14ac:dyDescent="0.25">
      <c r="A511">
        <v>627</v>
      </c>
      <c r="B511" t="s">
        <v>2358</v>
      </c>
      <c r="C511" t="s">
        <v>2398</v>
      </c>
      <c r="E511" t="str">
        <f>IF(FIFAdata5626[[#This Row],[knownName]]="",_xlfn.CONCAT(FIFAdata5626[[#This Row],[firstName]]," ",FIFAdata5626[[#This Row],[lastName]]),FIFAdata5626[[#This Row],[knownName]])</f>
        <v>Mohammad Mohebi</v>
      </c>
      <c r="F511">
        <v>23</v>
      </c>
      <c r="G511" t="s">
        <v>18</v>
      </c>
      <c r="H511">
        <v>5.9</v>
      </c>
      <c r="I511" t="s">
        <v>1582</v>
      </c>
      <c r="K511">
        <v>0</v>
      </c>
      <c r="L511">
        <v>0</v>
      </c>
      <c r="M511">
        <v>0</v>
      </c>
      <c r="N511">
        <v>0</v>
      </c>
      <c r="O511">
        <v>0</v>
      </c>
      <c r="P511">
        <v>0</v>
      </c>
      <c r="R511">
        <v>16</v>
      </c>
      <c r="S511" t="b">
        <v>0</v>
      </c>
    </row>
    <row r="512" spans="1:19" hidden="1" x14ac:dyDescent="0.25">
      <c r="A512">
        <v>629</v>
      </c>
      <c r="B512" t="s">
        <v>1586</v>
      </c>
      <c r="C512" t="s">
        <v>2399</v>
      </c>
      <c r="E512" t="str">
        <f>IF(FIFAdata5626[[#This Row],[knownName]]="",_xlfn.CONCAT(FIFAdata5626[[#This Row],[firstName]]," ",FIFAdata5626[[#This Row],[lastName]]),FIFAdata5626[[#This Row],[knownName]])</f>
        <v>Mehdi Ghayedi</v>
      </c>
      <c r="F512">
        <v>23</v>
      </c>
      <c r="G512" t="s">
        <v>18</v>
      </c>
      <c r="H512">
        <v>5.9</v>
      </c>
      <c r="I512" t="s">
        <v>1582</v>
      </c>
      <c r="K512">
        <v>0</v>
      </c>
      <c r="L512">
        <v>0</v>
      </c>
      <c r="M512">
        <v>0</v>
      </c>
      <c r="N512">
        <v>0</v>
      </c>
      <c r="O512">
        <v>0</v>
      </c>
      <c r="P512">
        <v>0</v>
      </c>
      <c r="R512">
        <v>16</v>
      </c>
      <c r="S512" t="b">
        <v>0</v>
      </c>
    </row>
    <row r="513" spans="1:19" hidden="1" x14ac:dyDescent="0.25">
      <c r="A513">
        <v>630</v>
      </c>
      <c r="B513" t="s">
        <v>2400</v>
      </c>
      <c r="C513" t="s">
        <v>2401</v>
      </c>
      <c r="D513" t="s">
        <v>2402</v>
      </c>
      <c r="E513" t="str">
        <f>IF(FIFAdata5626[[#This Row],[knownName]]="",_xlfn.CONCAT(FIFAdata5626[[#This Row],[firstName]]," ",FIFAdata5626[[#This Row],[lastName]]),FIFAdata5626[[#This Row],[knownName]])</f>
        <v>Zaid Ismael</v>
      </c>
      <c r="F513">
        <v>24</v>
      </c>
      <c r="G513" t="s">
        <v>18</v>
      </c>
      <c r="H513">
        <v>4.4000000000000004</v>
      </c>
      <c r="I513" t="s">
        <v>1582</v>
      </c>
      <c r="K513">
        <v>0</v>
      </c>
      <c r="L513">
        <v>0</v>
      </c>
      <c r="M513">
        <v>0</v>
      </c>
      <c r="N513">
        <v>0</v>
      </c>
      <c r="O513">
        <v>0</v>
      </c>
      <c r="P513">
        <v>0</v>
      </c>
      <c r="R513">
        <v>18</v>
      </c>
      <c r="S513" t="b">
        <v>0</v>
      </c>
    </row>
    <row r="514" spans="1:19" hidden="1" x14ac:dyDescent="0.25">
      <c r="A514">
        <v>631</v>
      </c>
      <c r="B514" t="s">
        <v>2403</v>
      </c>
      <c r="C514" t="s">
        <v>2404</v>
      </c>
      <c r="D514" t="s">
        <v>2405</v>
      </c>
      <c r="E514" t="str">
        <f>IF(FIFAdata5626[[#This Row],[knownName]]="",_xlfn.CONCAT(FIFAdata5626[[#This Row],[firstName]]," ",FIFAdata5626[[#This Row],[lastName]]),FIFAdata5626[[#This Row],[knownName]])</f>
        <v>Marko Farji</v>
      </c>
      <c r="F514">
        <v>24</v>
      </c>
      <c r="G514" t="s">
        <v>18</v>
      </c>
      <c r="H514">
        <v>4.4000000000000004</v>
      </c>
      <c r="I514" t="s">
        <v>1582</v>
      </c>
      <c r="K514">
        <v>0</v>
      </c>
      <c r="L514">
        <v>0</v>
      </c>
      <c r="M514">
        <v>0</v>
      </c>
      <c r="N514">
        <v>0</v>
      </c>
      <c r="O514">
        <v>0</v>
      </c>
      <c r="P514">
        <v>0</v>
      </c>
      <c r="R514">
        <v>18</v>
      </c>
      <c r="S514" t="b">
        <v>0</v>
      </c>
    </row>
    <row r="515" spans="1:19" hidden="1" x14ac:dyDescent="0.25">
      <c r="A515">
        <v>632</v>
      </c>
      <c r="B515" t="s">
        <v>2406</v>
      </c>
      <c r="C515" t="s">
        <v>2407</v>
      </c>
      <c r="D515" t="s">
        <v>2408</v>
      </c>
      <c r="E515" t="str">
        <f>IF(FIFAdata5626[[#This Row],[knownName]]="",_xlfn.CONCAT(FIFAdata5626[[#This Row],[firstName]]," ",FIFAdata5626[[#This Row],[lastName]]),FIFAdata5626[[#This Row],[knownName]])</f>
        <v>Hasan Abdulkareem</v>
      </c>
      <c r="F515">
        <v>24</v>
      </c>
      <c r="G515" t="s">
        <v>18</v>
      </c>
      <c r="H515">
        <v>4.7</v>
      </c>
      <c r="I515" t="s">
        <v>1588</v>
      </c>
      <c r="K515">
        <v>0</v>
      </c>
      <c r="L515">
        <v>0</v>
      </c>
      <c r="M515">
        <v>0</v>
      </c>
      <c r="N515">
        <v>0</v>
      </c>
      <c r="O515">
        <v>0</v>
      </c>
      <c r="P515">
        <v>0</v>
      </c>
      <c r="R515">
        <v>18</v>
      </c>
      <c r="S515" t="b">
        <v>0</v>
      </c>
    </row>
    <row r="516" spans="1:19" hidden="1" x14ac:dyDescent="0.25">
      <c r="A516">
        <v>633</v>
      </c>
      <c r="B516" t="s">
        <v>2409</v>
      </c>
      <c r="C516" t="s">
        <v>2410</v>
      </c>
      <c r="E516" t="str">
        <f>IF(FIFAdata5626[[#This Row],[knownName]]="",_xlfn.CONCAT(FIFAdata5626[[#This Row],[firstName]]," ",FIFAdata5626[[#This Row],[lastName]]),FIFAdata5626[[#This Row],[knownName]])</f>
        <v>Peter Gwargis</v>
      </c>
      <c r="F516">
        <v>24</v>
      </c>
      <c r="G516" t="s">
        <v>18</v>
      </c>
      <c r="H516">
        <v>5.0999999999999996</v>
      </c>
      <c r="I516" t="s">
        <v>1588</v>
      </c>
      <c r="K516">
        <v>0</v>
      </c>
      <c r="L516">
        <v>0</v>
      </c>
      <c r="M516">
        <v>0</v>
      </c>
      <c r="N516">
        <v>0</v>
      </c>
      <c r="O516">
        <v>0</v>
      </c>
      <c r="P516">
        <v>0</v>
      </c>
      <c r="R516">
        <v>18</v>
      </c>
      <c r="S516" t="b">
        <v>0</v>
      </c>
    </row>
    <row r="517" spans="1:19" hidden="1" x14ac:dyDescent="0.25">
      <c r="A517">
        <v>634</v>
      </c>
      <c r="B517" t="s">
        <v>1726</v>
      </c>
      <c r="C517" t="s">
        <v>2411</v>
      </c>
      <c r="E517" t="str">
        <f>IF(FIFAdata5626[[#This Row],[knownName]]="",_xlfn.CONCAT(FIFAdata5626[[#This Row],[firstName]]," ",FIFAdata5626[[#This Row],[lastName]]),FIFAdata5626[[#This Row],[knownName]])</f>
        <v>Kevin Yakob</v>
      </c>
      <c r="F517">
        <v>24</v>
      </c>
      <c r="G517" t="s">
        <v>18</v>
      </c>
      <c r="H517">
        <v>5.0999999999999996</v>
      </c>
      <c r="I517" t="s">
        <v>1582</v>
      </c>
      <c r="K517">
        <v>0</v>
      </c>
      <c r="L517">
        <v>0</v>
      </c>
      <c r="M517">
        <v>0</v>
      </c>
      <c r="N517">
        <v>0</v>
      </c>
      <c r="O517">
        <v>0</v>
      </c>
      <c r="P517">
        <v>0</v>
      </c>
      <c r="R517">
        <v>18</v>
      </c>
      <c r="S517" t="b">
        <v>0</v>
      </c>
    </row>
    <row r="518" spans="1:19" hidden="1" x14ac:dyDescent="0.25">
      <c r="A518">
        <v>635</v>
      </c>
      <c r="B518" t="s">
        <v>2412</v>
      </c>
      <c r="C518" t="s">
        <v>2413</v>
      </c>
      <c r="D518" t="s">
        <v>2414</v>
      </c>
      <c r="E518" t="str">
        <f>IF(FIFAdata5626[[#This Row],[knownName]]="",_xlfn.CONCAT(FIFAdata5626[[#This Row],[firstName]]," ",FIFAdata5626[[#This Row],[lastName]]),FIFAdata5626[[#This Row],[knownName]])</f>
        <v>Amir Al Ammari</v>
      </c>
      <c r="F518">
        <v>24</v>
      </c>
      <c r="G518" t="s">
        <v>18</v>
      </c>
      <c r="H518">
        <v>5.3</v>
      </c>
      <c r="I518" t="s">
        <v>1582</v>
      </c>
      <c r="K518">
        <v>0</v>
      </c>
      <c r="L518">
        <v>0</v>
      </c>
      <c r="M518">
        <v>0</v>
      </c>
      <c r="N518">
        <v>0</v>
      </c>
      <c r="O518">
        <v>0</v>
      </c>
      <c r="P518">
        <v>0</v>
      </c>
      <c r="R518">
        <v>18</v>
      </c>
      <c r="S518" t="b">
        <v>0</v>
      </c>
    </row>
    <row r="519" spans="1:19" hidden="1" x14ac:dyDescent="0.25">
      <c r="A519">
        <v>636</v>
      </c>
      <c r="B519" t="s">
        <v>2415</v>
      </c>
      <c r="C519" t="s">
        <v>2416</v>
      </c>
      <c r="D519" t="s">
        <v>2417</v>
      </c>
      <c r="E519" t="str">
        <f>IF(FIFAdata5626[[#This Row],[knownName]]="",_xlfn.CONCAT(FIFAdata5626[[#This Row],[firstName]]," ",FIFAdata5626[[#This Row],[lastName]]),FIFAdata5626[[#This Row],[knownName]])</f>
        <v>Aimar Sher</v>
      </c>
      <c r="F519">
        <v>24</v>
      </c>
      <c r="G519" t="s">
        <v>18</v>
      </c>
      <c r="H519">
        <v>5.3</v>
      </c>
      <c r="I519" t="s">
        <v>1582</v>
      </c>
      <c r="K519">
        <v>0</v>
      </c>
      <c r="L519">
        <v>0</v>
      </c>
      <c r="M519">
        <v>0</v>
      </c>
      <c r="N519">
        <v>0</v>
      </c>
      <c r="O519">
        <v>0</v>
      </c>
      <c r="P519">
        <v>0</v>
      </c>
      <c r="R519">
        <v>18</v>
      </c>
      <c r="S519" t="b">
        <v>0</v>
      </c>
    </row>
    <row r="520" spans="1:19" hidden="1" x14ac:dyDescent="0.25">
      <c r="A520">
        <v>637</v>
      </c>
      <c r="B520" t="s">
        <v>2418</v>
      </c>
      <c r="C520" t="s">
        <v>2419</v>
      </c>
      <c r="D520" t="s">
        <v>2420</v>
      </c>
      <c r="E520" t="str">
        <f>IF(FIFAdata5626[[#This Row],[knownName]]="",_xlfn.CONCAT(FIFAdata5626[[#This Row],[firstName]]," ",FIFAdata5626[[#This Row],[lastName]]),FIFAdata5626[[#This Row],[knownName]])</f>
        <v>Merchas Doski</v>
      </c>
      <c r="F520">
        <v>24</v>
      </c>
      <c r="G520" t="s">
        <v>6</v>
      </c>
      <c r="H520">
        <v>3.8</v>
      </c>
      <c r="I520" t="s">
        <v>1582</v>
      </c>
      <c r="K520">
        <v>0</v>
      </c>
      <c r="L520">
        <v>0</v>
      </c>
      <c r="M520">
        <v>0</v>
      </c>
      <c r="N520">
        <v>0</v>
      </c>
      <c r="O520">
        <v>0</v>
      </c>
      <c r="P520">
        <v>0</v>
      </c>
      <c r="R520">
        <v>18</v>
      </c>
      <c r="S520" t="b">
        <v>0</v>
      </c>
    </row>
    <row r="521" spans="1:19" hidden="1" x14ac:dyDescent="0.25">
      <c r="A521">
        <v>638</v>
      </c>
      <c r="B521" t="s">
        <v>2421</v>
      </c>
      <c r="C521" t="s">
        <v>2422</v>
      </c>
      <c r="D521" t="s">
        <v>2423</v>
      </c>
      <c r="E521" t="str">
        <f>IF(FIFAdata5626[[#This Row],[knownName]]="",_xlfn.CONCAT(FIFAdata5626[[#This Row],[firstName]]," ",FIFAdata5626[[#This Row],[lastName]]),FIFAdata5626[[#This Row],[knownName]])</f>
        <v>Frans Putros</v>
      </c>
      <c r="F521">
        <v>24</v>
      </c>
      <c r="G521" t="s">
        <v>6</v>
      </c>
      <c r="H521">
        <v>3.7</v>
      </c>
      <c r="I521" t="s">
        <v>1582</v>
      </c>
      <c r="K521">
        <v>0</v>
      </c>
      <c r="L521">
        <v>0</v>
      </c>
      <c r="M521">
        <v>0</v>
      </c>
      <c r="N521">
        <v>0</v>
      </c>
      <c r="O521">
        <v>0</v>
      </c>
      <c r="P521">
        <v>0</v>
      </c>
      <c r="R521">
        <v>18</v>
      </c>
      <c r="S521" t="b">
        <v>0</v>
      </c>
    </row>
    <row r="522" spans="1:19" hidden="1" x14ac:dyDescent="0.25">
      <c r="A522">
        <v>639</v>
      </c>
      <c r="B522" t="s">
        <v>2424</v>
      </c>
      <c r="C522" t="s">
        <v>2425</v>
      </c>
      <c r="D522" t="s">
        <v>2426</v>
      </c>
      <c r="E522" t="str">
        <f>IF(FIFAdata5626[[#This Row],[knownName]]="",_xlfn.CONCAT(FIFAdata5626[[#This Row],[firstName]]," ",FIFAdata5626[[#This Row],[lastName]]),FIFAdata5626[[#This Row],[knownName]])</f>
        <v>Rebin Sulaka</v>
      </c>
      <c r="F522">
        <v>24</v>
      </c>
      <c r="G522" t="s">
        <v>6</v>
      </c>
      <c r="H522">
        <v>3.7</v>
      </c>
      <c r="I522" t="s">
        <v>1582</v>
      </c>
      <c r="K522">
        <v>0</v>
      </c>
      <c r="L522">
        <v>0</v>
      </c>
      <c r="M522">
        <v>0</v>
      </c>
      <c r="N522">
        <v>0</v>
      </c>
      <c r="O522">
        <v>0</v>
      </c>
      <c r="P522">
        <v>0</v>
      </c>
      <c r="R522">
        <v>18</v>
      </c>
      <c r="S522" t="b">
        <v>0</v>
      </c>
    </row>
    <row r="523" spans="1:19" hidden="1" x14ac:dyDescent="0.25">
      <c r="A523">
        <v>640</v>
      </c>
      <c r="B523" t="s">
        <v>2427</v>
      </c>
      <c r="C523" t="s">
        <v>2428</v>
      </c>
      <c r="D523" t="s">
        <v>2429</v>
      </c>
      <c r="E523" t="str">
        <f>IF(FIFAdata5626[[#This Row],[knownName]]="",_xlfn.CONCAT(FIFAdata5626[[#This Row],[firstName]]," ",FIFAdata5626[[#This Row],[lastName]]),FIFAdata5626[[#This Row],[knownName]])</f>
        <v>Maytham Jabbar</v>
      </c>
      <c r="F523">
        <v>24</v>
      </c>
      <c r="G523" t="s">
        <v>6</v>
      </c>
      <c r="H523">
        <v>3.6</v>
      </c>
      <c r="I523" t="s">
        <v>1588</v>
      </c>
      <c r="K523">
        <v>0</v>
      </c>
      <c r="L523">
        <v>0</v>
      </c>
      <c r="M523">
        <v>0</v>
      </c>
      <c r="N523">
        <v>0</v>
      </c>
      <c r="O523">
        <v>0</v>
      </c>
      <c r="P523">
        <v>0</v>
      </c>
      <c r="R523">
        <v>18</v>
      </c>
      <c r="S523" t="b">
        <v>0</v>
      </c>
    </row>
    <row r="524" spans="1:19" hidden="1" x14ac:dyDescent="0.25">
      <c r="A524">
        <v>641</v>
      </c>
      <c r="B524" t="s">
        <v>2430</v>
      </c>
      <c r="C524" t="s">
        <v>1953</v>
      </c>
      <c r="D524" t="s">
        <v>2431</v>
      </c>
      <c r="E524" t="str">
        <f>IF(FIFAdata5626[[#This Row],[knownName]]="",_xlfn.CONCAT(FIFAdata5626[[#This Row],[firstName]]," ",FIFAdata5626[[#This Row],[lastName]]),FIFAdata5626[[#This Row],[knownName]])</f>
        <v>Hussein Ali</v>
      </c>
      <c r="F524">
        <v>24</v>
      </c>
      <c r="G524" t="s">
        <v>6</v>
      </c>
      <c r="H524">
        <v>3.6</v>
      </c>
      <c r="I524" t="s">
        <v>1582</v>
      </c>
      <c r="K524">
        <v>0</v>
      </c>
      <c r="L524">
        <v>0</v>
      </c>
      <c r="M524">
        <v>0</v>
      </c>
      <c r="N524">
        <v>0</v>
      </c>
      <c r="O524">
        <v>0</v>
      </c>
      <c r="P524">
        <v>0</v>
      </c>
      <c r="R524">
        <v>18</v>
      </c>
      <c r="S524" t="b">
        <v>0</v>
      </c>
    </row>
    <row r="525" spans="1:19" hidden="1" x14ac:dyDescent="0.25">
      <c r="A525">
        <v>642</v>
      </c>
      <c r="B525" t="s">
        <v>2432</v>
      </c>
      <c r="C525" t="s">
        <v>2433</v>
      </c>
      <c r="D525" t="s">
        <v>2434</v>
      </c>
      <c r="E525" t="str">
        <f>IF(FIFAdata5626[[#This Row],[knownName]]="",_xlfn.CONCAT(FIFAdata5626[[#This Row],[firstName]]," ",FIFAdata5626[[#This Row],[lastName]]),FIFAdata5626[[#This Row],[knownName]])</f>
        <v>Zaid Tahseen</v>
      </c>
      <c r="F525">
        <v>24</v>
      </c>
      <c r="G525" t="s">
        <v>6</v>
      </c>
      <c r="H525">
        <v>3.6</v>
      </c>
      <c r="I525" t="s">
        <v>1582</v>
      </c>
      <c r="K525">
        <v>0</v>
      </c>
      <c r="L525">
        <v>0</v>
      </c>
      <c r="M525">
        <v>0</v>
      </c>
      <c r="N525">
        <v>0</v>
      </c>
      <c r="O525">
        <v>0</v>
      </c>
      <c r="P525">
        <v>0</v>
      </c>
      <c r="R525">
        <v>18</v>
      </c>
      <c r="S525" t="b">
        <v>0</v>
      </c>
    </row>
    <row r="526" spans="1:19" hidden="1" x14ac:dyDescent="0.25">
      <c r="A526">
        <v>643</v>
      </c>
      <c r="B526" t="s">
        <v>2435</v>
      </c>
      <c r="C526" t="s">
        <v>2436</v>
      </c>
      <c r="D526" t="s">
        <v>2437</v>
      </c>
      <c r="E526" t="str">
        <f>IF(FIFAdata5626[[#This Row],[knownName]]="",_xlfn.CONCAT(FIFAdata5626[[#This Row],[firstName]]," ",FIFAdata5626[[#This Row],[lastName]]),FIFAdata5626[[#This Row],[knownName]])</f>
        <v>Munaf Younus</v>
      </c>
      <c r="F526">
        <v>24</v>
      </c>
      <c r="G526" t="s">
        <v>6</v>
      </c>
      <c r="H526">
        <v>3.5</v>
      </c>
      <c r="I526" t="s">
        <v>1582</v>
      </c>
      <c r="K526">
        <v>0</v>
      </c>
      <c r="L526">
        <v>0</v>
      </c>
      <c r="M526">
        <v>0</v>
      </c>
      <c r="N526">
        <v>0</v>
      </c>
      <c r="O526">
        <v>0</v>
      </c>
      <c r="P526">
        <v>0</v>
      </c>
      <c r="R526">
        <v>18</v>
      </c>
      <c r="S526" t="b">
        <v>0</v>
      </c>
    </row>
    <row r="527" spans="1:19" hidden="1" x14ac:dyDescent="0.25">
      <c r="A527">
        <v>644</v>
      </c>
      <c r="B527" t="s">
        <v>2438</v>
      </c>
      <c r="C527" t="s">
        <v>2439</v>
      </c>
      <c r="D527" t="s">
        <v>2438</v>
      </c>
      <c r="E527" t="str">
        <f>IF(FIFAdata5626[[#This Row],[knownName]]="",_xlfn.CONCAT(FIFAdata5626[[#This Row],[firstName]]," ",FIFAdata5626[[#This Row],[lastName]]),FIFAdata5626[[#This Row],[knownName]])</f>
        <v>Akam Hashim</v>
      </c>
      <c r="F527">
        <v>24</v>
      </c>
      <c r="G527" t="s">
        <v>6</v>
      </c>
      <c r="H527">
        <v>3.5</v>
      </c>
      <c r="I527" t="s">
        <v>1582</v>
      </c>
      <c r="K527">
        <v>0.2</v>
      </c>
      <c r="L527">
        <v>0.2</v>
      </c>
      <c r="M527">
        <v>0</v>
      </c>
      <c r="N527">
        <v>0</v>
      </c>
      <c r="O527">
        <v>0</v>
      </c>
      <c r="P527">
        <v>0</v>
      </c>
      <c r="R527">
        <v>18</v>
      </c>
      <c r="S527" t="b">
        <v>0</v>
      </c>
    </row>
    <row r="528" spans="1:19" hidden="1" x14ac:dyDescent="0.25">
      <c r="A528">
        <v>645</v>
      </c>
      <c r="B528" t="s">
        <v>2440</v>
      </c>
      <c r="C528" t="s">
        <v>2441</v>
      </c>
      <c r="D528" t="s">
        <v>2442</v>
      </c>
      <c r="E528" t="str">
        <f>IF(FIFAdata5626[[#This Row],[knownName]]="",_xlfn.CONCAT(FIFAdata5626[[#This Row],[firstName]]," ",FIFAdata5626[[#This Row],[lastName]]),FIFAdata5626[[#This Row],[knownName]])</f>
        <v>Ahmed Maknzi</v>
      </c>
      <c r="F528">
        <v>24</v>
      </c>
      <c r="G528" t="s">
        <v>6</v>
      </c>
      <c r="H528">
        <v>3.5</v>
      </c>
      <c r="I528" t="s">
        <v>1588</v>
      </c>
      <c r="K528">
        <v>0</v>
      </c>
      <c r="L528">
        <v>0</v>
      </c>
      <c r="M528">
        <v>0</v>
      </c>
      <c r="N528">
        <v>0</v>
      </c>
      <c r="O528">
        <v>0</v>
      </c>
      <c r="P528">
        <v>0</v>
      </c>
      <c r="R528">
        <v>18</v>
      </c>
      <c r="S528" t="b">
        <v>0</v>
      </c>
    </row>
    <row r="529" spans="1:19" hidden="1" x14ac:dyDescent="0.25">
      <c r="A529">
        <v>646</v>
      </c>
      <c r="B529" t="s">
        <v>2443</v>
      </c>
      <c r="C529" t="s">
        <v>2444</v>
      </c>
      <c r="D529" t="s">
        <v>2445</v>
      </c>
      <c r="E529" t="str">
        <f>IF(FIFAdata5626[[#This Row],[knownName]]="",_xlfn.CONCAT(FIFAdata5626[[#This Row],[firstName]]," ",FIFAdata5626[[#This Row],[lastName]]),FIFAdata5626[[#This Row],[knownName]])</f>
        <v>Aymen Hussein</v>
      </c>
      <c r="F529">
        <v>24</v>
      </c>
      <c r="G529" t="s">
        <v>15</v>
      </c>
      <c r="H529">
        <v>5.3</v>
      </c>
      <c r="I529" t="s">
        <v>1582</v>
      </c>
      <c r="K529">
        <v>0.1</v>
      </c>
      <c r="L529">
        <v>0.1</v>
      </c>
      <c r="M529">
        <v>0</v>
      </c>
      <c r="N529">
        <v>0</v>
      </c>
      <c r="O529">
        <v>0</v>
      </c>
      <c r="P529">
        <v>0</v>
      </c>
      <c r="R529">
        <v>18</v>
      </c>
      <c r="S529" t="b">
        <v>0</v>
      </c>
    </row>
    <row r="530" spans="1:19" hidden="1" x14ac:dyDescent="0.25">
      <c r="A530">
        <v>647</v>
      </c>
      <c r="B530" t="s">
        <v>2446</v>
      </c>
      <c r="C530" t="s">
        <v>2447</v>
      </c>
      <c r="D530" t="s">
        <v>2448</v>
      </c>
      <c r="E530" t="str">
        <f>IF(FIFAdata5626[[#This Row],[knownName]]="",_xlfn.CONCAT(FIFAdata5626[[#This Row],[firstName]]," ",FIFAdata5626[[#This Row],[lastName]]),FIFAdata5626[[#This Row],[knownName]])</f>
        <v>Mohanad Ali</v>
      </c>
      <c r="F530">
        <v>24</v>
      </c>
      <c r="G530" t="s">
        <v>15</v>
      </c>
      <c r="H530">
        <v>4.9000000000000004</v>
      </c>
      <c r="I530" t="s">
        <v>1582</v>
      </c>
      <c r="K530">
        <v>0.1</v>
      </c>
      <c r="L530">
        <v>0.1</v>
      </c>
      <c r="M530">
        <v>0</v>
      </c>
      <c r="N530">
        <v>0</v>
      </c>
      <c r="O530">
        <v>0</v>
      </c>
      <c r="P530">
        <v>0</v>
      </c>
      <c r="R530">
        <v>18</v>
      </c>
      <c r="S530" t="b">
        <v>0</v>
      </c>
    </row>
    <row r="531" spans="1:19" hidden="1" x14ac:dyDescent="0.25">
      <c r="A531">
        <v>648</v>
      </c>
      <c r="B531" t="s">
        <v>2449</v>
      </c>
      <c r="C531" t="s">
        <v>2450</v>
      </c>
      <c r="D531" t="s">
        <v>2451</v>
      </c>
      <c r="E531" t="str">
        <f>IF(FIFAdata5626[[#This Row],[knownName]]="",_xlfn.CONCAT(FIFAdata5626[[#This Row],[firstName]]," ",FIFAdata5626[[#This Row],[lastName]]),FIFAdata5626[[#This Row],[knownName]])</f>
        <v>Ali Jasim</v>
      </c>
      <c r="F531">
        <v>24</v>
      </c>
      <c r="G531" t="s">
        <v>15</v>
      </c>
      <c r="H531">
        <v>4.9000000000000004</v>
      </c>
      <c r="I531" t="s">
        <v>1582</v>
      </c>
      <c r="K531">
        <v>0.1</v>
      </c>
      <c r="L531">
        <v>0.1</v>
      </c>
      <c r="M531">
        <v>0</v>
      </c>
      <c r="N531">
        <v>0</v>
      </c>
      <c r="O531">
        <v>0</v>
      </c>
      <c r="P531">
        <v>0</v>
      </c>
      <c r="R531">
        <v>18</v>
      </c>
      <c r="S531" t="b">
        <v>0</v>
      </c>
    </row>
    <row r="532" spans="1:19" hidden="1" x14ac:dyDescent="0.25">
      <c r="A532">
        <v>649</v>
      </c>
      <c r="B532" t="s">
        <v>2452</v>
      </c>
      <c r="C532" t="s">
        <v>2453</v>
      </c>
      <c r="D532" t="s">
        <v>2454</v>
      </c>
      <c r="E532" t="str">
        <f>IF(FIFAdata5626[[#This Row],[knownName]]="",_xlfn.CONCAT(FIFAdata5626[[#This Row],[firstName]]," ",FIFAdata5626[[#This Row],[lastName]]),FIFAdata5626[[#This Row],[knownName]])</f>
        <v>Ali Al Hamadi</v>
      </c>
      <c r="F532">
        <v>24</v>
      </c>
      <c r="G532" t="s">
        <v>15</v>
      </c>
      <c r="H532">
        <v>4.7</v>
      </c>
      <c r="I532" t="s">
        <v>1582</v>
      </c>
      <c r="K532">
        <v>0</v>
      </c>
      <c r="L532">
        <v>0</v>
      </c>
      <c r="M532">
        <v>0</v>
      </c>
      <c r="N532">
        <v>0</v>
      </c>
      <c r="O532">
        <v>0</v>
      </c>
      <c r="P532">
        <v>0</v>
      </c>
      <c r="R532">
        <v>18</v>
      </c>
      <c r="S532" t="b">
        <v>0</v>
      </c>
    </row>
    <row r="533" spans="1:19" hidden="1" x14ac:dyDescent="0.25">
      <c r="A533">
        <v>650</v>
      </c>
      <c r="B533" t="s">
        <v>2455</v>
      </c>
      <c r="C533" t="s">
        <v>2456</v>
      </c>
      <c r="D533" t="s">
        <v>2457</v>
      </c>
      <c r="E533" t="str">
        <f>IF(FIFAdata5626[[#This Row],[knownName]]="",_xlfn.CONCAT(FIFAdata5626[[#This Row],[firstName]]," ",FIFAdata5626[[#This Row],[lastName]]),FIFAdata5626[[#This Row],[knownName]])</f>
        <v>Youssef Amyn</v>
      </c>
      <c r="F533">
        <v>24</v>
      </c>
      <c r="G533" t="s">
        <v>15</v>
      </c>
      <c r="H533">
        <v>4.4000000000000004</v>
      </c>
      <c r="I533" t="s">
        <v>1582</v>
      </c>
      <c r="K533">
        <v>0</v>
      </c>
      <c r="L533">
        <v>0</v>
      </c>
      <c r="M533">
        <v>0</v>
      </c>
      <c r="N533">
        <v>0</v>
      </c>
      <c r="O533">
        <v>0</v>
      </c>
      <c r="P533">
        <v>0</v>
      </c>
      <c r="R533">
        <v>18</v>
      </c>
      <c r="S533" t="b">
        <v>0</v>
      </c>
    </row>
    <row r="534" spans="1:19" hidden="1" x14ac:dyDescent="0.25">
      <c r="A534">
        <v>651</v>
      </c>
      <c r="B534" t="s">
        <v>2458</v>
      </c>
      <c r="C534" t="s">
        <v>2459</v>
      </c>
      <c r="D534" t="s">
        <v>2460</v>
      </c>
      <c r="E534" t="str">
        <f>IF(FIFAdata5626[[#This Row],[knownName]]="",_xlfn.CONCAT(FIFAdata5626[[#This Row],[firstName]]," ",FIFAdata5626[[#This Row],[lastName]]),FIFAdata5626[[#This Row],[knownName]])</f>
        <v>Ali Yousif</v>
      </c>
      <c r="F534">
        <v>24</v>
      </c>
      <c r="G534" t="s">
        <v>15</v>
      </c>
      <c r="H534">
        <v>4.2</v>
      </c>
      <c r="I534" t="s">
        <v>1582</v>
      </c>
      <c r="K534">
        <v>0</v>
      </c>
      <c r="L534">
        <v>0</v>
      </c>
      <c r="M534">
        <v>0</v>
      </c>
      <c r="N534">
        <v>0</v>
      </c>
      <c r="O534">
        <v>0</v>
      </c>
      <c r="P534">
        <v>0</v>
      </c>
      <c r="R534">
        <v>18</v>
      </c>
      <c r="S534" t="b">
        <v>0</v>
      </c>
    </row>
    <row r="535" spans="1:19" hidden="1" x14ac:dyDescent="0.25">
      <c r="A535">
        <v>652</v>
      </c>
      <c r="B535" t="s">
        <v>2461</v>
      </c>
      <c r="C535" t="s">
        <v>2462</v>
      </c>
      <c r="D535" t="s">
        <v>2463</v>
      </c>
      <c r="E535" t="str">
        <f>IF(FIFAdata5626[[#This Row],[knownName]]="",_xlfn.CONCAT(FIFAdata5626[[#This Row],[firstName]]," ",FIFAdata5626[[#This Row],[lastName]]),FIFAdata5626[[#This Row],[knownName]])</f>
        <v>Karar Nabeel</v>
      </c>
      <c r="F535">
        <v>24</v>
      </c>
      <c r="G535" t="s">
        <v>18</v>
      </c>
      <c r="H535">
        <v>4</v>
      </c>
      <c r="I535" t="s">
        <v>1588</v>
      </c>
      <c r="K535">
        <v>0.6</v>
      </c>
      <c r="L535">
        <v>0.6</v>
      </c>
      <c r="M535">
        <v>0</v>
      </c>
      <c r="N535">
        <v>0</v>
      </c>
      <c r="O535">
        <v>0</v>
      </c>
      <c r="P535">
        <v>0</v>
      </c>
      <c r="R535">
        <v>18</v>
      </c>
      <c r="S535" t="b">
        <v>0</v>
      </c>
    </row>
    <row r="536" spans="1:19" hidden="1" x14ac:dyDescent="0.25">
      <c r="A536">
        <v>653</v>
      </c>
      <c r="B536" t="s">
        <v>2464</v>
      </c>
      <c r="C536" t="s">
        <v>2465</v>
      </c>
      <c r="D536" t="s">
        <v>2466</v>
      </c>
      <c r="E536" t="str">
        <f>IF(FIFAdata5626[[#This Row],[knownName]]="",_xlfn.CONCAT(FIFAdata5626[[#This Row],[firstName]]," ",FIFAdata5626[[#This Row],[lastName]]),FIFAdata5626[[#This Row],[knownName]])</f>
        <v>Ahmed Basil</v>
      </c>
      <c r="F536">
        <v>24</v>
      </c>
      <c r="G536" t="s">
        <v>25</v>
      </c>
      <c r="H536">
        <v>3.8</v>
      </c>
      <c r="I536" t="s">
        <v>1582</v>
      </c>
      <c r="K536">
        <v>0</v>
      </c>
      <c r="L536">
        <v>0</v>
      </c>
      <c r="M536">
        <v>0</v>
      </c>
      <c r="N536">
        <v>0</v>
      </c>
      <c r="O536">
        <v>0</v>
      </c>
      <c r="P536">
        <v>0</v>
      </c>
      <c r="R536">
        <v>18</v>
      </c>
      <c r="S536" t="b">
        <v>0</v>
      </c>
    </row>
    <row r="537" spans="1:19" hidden="1" x14ac:dyDescent="0.25">
      <c r="A537">
        <v>654</v>
      </c>
      <c r="B537" t="s">
        <v>2467</v>
      </c>
      <c r="C537" t="s">
        <v>2468</v>
      </c>
      <c r="D537" t="s">
        <v>2467</v>
      </c>
      <c r="E537" t="str">
        <f>IF(FIFAdata5626[[#This Row],[knownName]]="",_xlfn.CONCAT(FIFAdata5626[[#This Row],[firstName]]," ",FIFAdata5626[[#This Row],[lastName]]),FIFAdata5626[[#This Row],[knownName]])</f>
        <v>Fahad Talib</v>
      </c>
      <c r="F537">
        <v>24</v>
      </c>
      <c r="G537" t="s">
        <v>25</v>
      </c>
      <c r="H537">
        <v>3.7</v>
      </c>
      <c r="I537" t="s">
        <v>1582</v>
      </c>
      <c r="K537">
        <v>0</v>
      </c>
      <c r="L537">
        <v>0</v>
      </c>
      <c r="M537">
        <v>0</v>
      </c>
      <c r="N537">
        <v>0</v>
      </c>
      <c r="O537">
        <v>0</v>
      </c>
      <c r="P537">
        <v>0</v>
      </c>
      <c r="R537">
        <v>18</v>
      </c>
      <c r="S537" t="b">
        <v>0</v>
      </c>
    </row>
    <row r="538" spans="1:19" hidden="1" x14ac:dyDescent="0.25">
      <c r="A538">
        <v>655</v>
      </c>
      <c r="B538" t="s">
        <v>2469</v>
      </c>
      <c r="C538" t="s">
        <v>2470</v>
      </c>
      <c r="D538" t="s">
        <v>2471</v>
      </c>
      <c r="E538" t="str">
        <f>IF(FIFAdata5626[[#This Row],[knownName]]="",_xlfn.CONCAT(FIFAdata5626[[#This Row],[firstName]]," ",FIFAdata5626[[#This Row],[lastName]]),FIFAdata5626[[#This Row],[knownName]])</f>
        <v>Kumel Saadi</v>
      </c>
      <c r="F538">
        <v>24</v>
      </c>
      <c r="G538" t="s">
        <v>25</v>
      </c>
      <c r="H538">
        <v>3.5</v>
      </c>
      <c r="I538" t="s">
        <v>1588</v>
      </c>
      <c r="K538">
        <v>0</v>
      </c>
      <c r="L538">
        <v>0</v>
      </c>
      <c r="M538">
        <v>0</v>
      </c>
      <c r="N538">
        <v>0</v>
      </c>
      <c r="O538">
        <v>0</v>
      </c>
      <c r="P538">
        <v>0</v>
      </c>
      <c r="R538">
        <v>18</v>
      </c>
      <c r="S538" t="b">
        <v>0</v>
      </c>
    </row>
    <row r="539" spans="1:19" hidden="1" x14ac:dyDescent="0.25">
      <c r="A539">
        <v>656</v>
      </c>
      <c r="B539" t="s">
        <v>2472</v>
      </c>
      <c r="C539" t="s">
        <v>2473</v>
      </c>
      <c r="D539" t="s">
        <v>2474</v>
      </c>
      <c r="E539" t="str">
        <f>IF(FIFAdata5626[[#This Row],[knownName]]="",_xlfn.CONCAT(FIFAdata5626[[#This Row],[firstName]]," ",FIFAdata5626[[#This Row],[lastName]]),FIFAdata5626[[#This Row],[knownName]])</f>
        <v>Zidane Iqbal</v>
      </c>
      <c r="F539">
        <v>24</v>
      </c>
      <c r="G539" t="s">
        <v>18</v>
      </c>
      <c r="H539">
        <v>5.6</v>
      </c>
      <c r="I539" t="s">
        <v>1582</v>
      </c>
      <c r="K539">
        <v>0.1</v>
      </c>
      <c r="L539">
        <v>0.1</v>
      </c>
      <c r="M539">
        <v>0</v>
      </c>
      <c r="N539">
        <v>0</v>
      </c>
      <c r="O539">
        <v>0</v>
      </c>
      <c r="P539">
        <v>0</v>
      </c>
      <c r="R539">
        <v>18</v>
      </c>
      <c r="S539" t="b">
        <v>0</v>
      </c>
    </row>
    <row r="540" spans="1:19" hidden="1" x14ac:dyDescent="0.25">
      <c r="A540">
        <v>657</v>
      </c>
      <c r="B540" t="s">
        <v>2475</v>
      </c>
      <c r="C540" t="s">
        <v>2476</v>
      </c>
      <c r="D540" t="s">
        <v>2477</v>
      </c>
      <c r="E540" t="str">
        <f>IF(FIFAdata5626[[#This Row],[knownName]]="",_xlfn.CONCAT(FIFAdata5626[[#This Row],[firstName]]," ",FIFAdata5626[[#This Row],[lastName]]),FIFAdata5626[[#This Row],[knownName]])</f>
        <v>Ibrahim Bayesh</v>
      </c>
      <c r="F540">
        <v>24</v>
      </c>
      <c r="G540" t="s">
        <v>18</v>
      </c>
      <c r="H540">
        <v>5.6</v>
      </c>
      <c r="I540" t="s">
        <v>1582</v>
      </c>
      <c r="K540">
        <v>0</v>
      </c>
      <c r="L540">
        <v>0</v>
      </c>
      <c r="M540">
        <v>0</v>
      </c>
      <c r="N540">
        <v>0</v>
      </c>
      <c r="O540">
        <v>0</v>
      </c>
      <c r="P540">
        <v>0</v>
      </c>
      <c r="R540">
        <v>18</v>
      </c>
      <c r="S540" t="b">
        <v>0</v>
      </c>
    </row>
    <row r="541" spans="1:19" hidden="1" x14ac:dyDescent="0.25">
      <c r="A541">
        <v>659</v>
      </c>
      <c r="B541" t="s">
        <v>2478</v>
      </c>
      <c r="C541" t="s">
        <v>2479</v>
      </c>
      <c r="E541" t="str">
        <f>IF(FIFAdata5626[[#This Row],[knownName]]="",_xlfn.CONCAT(FIFAdata5626[[#This Row],[firstName]]," ",FIFAdata5626[[#This Row],[lastName]]),FIFAdata5626[[#This Row],[knownName]])</f>
        <v>Kaishu Sano</v>
      </c>
      <c r="F541">
        <v>25</v>
      </c>
      <c r="G541" t="s">
        <v>18</v>
      </c>
      <c r="H541">
        <v>4.9000000000000004</v>
      </c>
      <c r="I541" t="s">
        <v>1582</v>
      </c>
      <c r="K541">
        <v>0.1</v>
      </c>
      <c r="L541">
        <v>0.1</v>
      </c>
      <c r="M541">
        <v>0</v>
      </c>
      <c r="N541">
        <v>0</v>
      </c>
      <c r="O541">
        <v>0</v>
      </c>
      <c r="P541">
        <v>0</v>
      </c>
      <c r="R541">
        <v>10</v>
      </c>
      <c r="S541" t="b">
        <v>0</v>
      </c>
    </row>
    <row r="542" spans="1:19" hidden="1" x14ac:dyDescent="0.25">
      <c r="A542">
        <v>662</v>
      </c>
      <c r="B542" t="s">
        <v>2480</v>
      </c>
      <c r="C542" t="s">
        <v>2481</v>
      </c>
      <c r="E542" t="str">
        <f>IF(FIFAdata5626[[#This Row],[knownName]]="",_xlfn.CONCAT(FIFAdata5626[[#This Row],[firstName]]," ",FIFAdata5626[[#This Row],[lastName]]),FIFAdata5626[[#This Row],[knownName]])</f>
        <v>Yukinari Sugawara</v>
      </c>
      <c r="F542">
        <v>25</v>
      </c>
      <c r="G542" t="s">
        <v>6</v>
      </c>
      <c r="H542">
        <v>4.4000000000000004</v>
      </c>
      <c r="I542" t="s">
        <v>1582</v>
      </c>
      <c r="K542">
        <v>0.1</v>
      </c>
      <c r="L542">
        <v>0.1</v>
      </c>
      <c r="M542">
        <v>0</v>
      </c>
      <c r="N542">
        <v>0</v>
      </c>
      <c r="O542">
        <v>0</v>
      </c>
      <c r="P542">
        <v>0</v>
      </c>
      <c r="R542">
        <v>10</v>
      </c>
      <c r="S542" t="b">
        <v>0</v>
      </c>
    </row>
    <row r="543" spans="1:19" hidden="1" x14ac:dyDescent="0.25">
      <c r="A543">
        <v>663</v>
      </c>
      <c r="B543" t="s">
        <v>2482</v>
      </c>
      <c r="C543" t="s">
        <v>2483</v>
      </c>
      <c r="E543" t="str">
        <f>IF(FIFAdata5626[[#This Row],[knownName]]="",_xlfn.CONCAT(FIFAdata5626[[#This Row],[firstName]]," ",FIFAdata5626[[#This Row],[lastName]]),FIFAdata5626[[#This Row],[knownName]])</f>
        <v>Tsuyoshi Watanabe</v>
      </c>
      <c r="F543">
        <v>25</v>
      </c>
      <c r="G543" t="s">
        <v>6</v>
      </c>
      <c r="H543">
        <v>4.3</v>
      </c>
      <c r="I543" t="s">
        <v>1582</v>
      </c>
      <c r="K543">
        <v>0.1</v>
      </c>
      <c r="L543">
        <v>0.1</v>
      </c>
      <c r="M543">
        <v>0</v>
      </c>
      <c r="N543">
        <v>0</v>
      </c>
      <c r="O543">
        <v>0</v>
      </c>
      <c r="P543">
        <v>0</v>
      </c>
      <c r="R543">
        <v>10</v>
      </c>
      <c r="S543" t="b">
        <v>0</v>
      </c>
    </row>
    <row r="544" spans="1:19" hidden="1" x14ac:dyDescent="0.25">
      <c r="A544">
        <v>665</v>
      </c>
      <c r="B544" t="s">
        <v>2484</v>
      </c>
      <c r="C544" t="s">
        <v>2485</v>
      </c>
      <c r="E544" t="str">
        <f>IF(FIFAdata5626[[#This Row],[knownName]]="",_xlfn.CONCAT(FIFAdata5626[[#This Row],[firstName]]," ",FIFAdata5626[[#This Row],[lastName]]),FIFAdata5626[[#This Row],[knownName]])</f>
        <v>Hiroki Ito</v>
      </c>
      <c r="F544">
        <v>25</v>
      </c>
      <c r="G544" t="s">
        <v>6</v>
      </c>
      <c r="H544">
        <v>3.9</v>
      </c>
      <c r="I544" t="s">
        <v>1582</v>
      </c>
      <c r="K544">
        <v>0.4</v>
      </c>
      <c r="L544">
        <v>0.4</v>
      </c>
      <c r="M544">
        <v>0</v>
      </c>
      <c r="N544">
        <v>0</v>
      </c>
      <c r="O544">
        <v>0</v>
      </c>
      <c r="P544">
        <v>0</v>
      </c>
      <c r="R544">
        <v>10</v>
      </c>
      <c r="S544" t="b">
        <v>0</v>
      </c>
    </row>
    <row r="545" spans="1:19" hidden="1" x14ac:dyDescent="0.25">
      <c r="A545">
        <v>666</v>
      </c>
      <c r="B545" t="s">
        <v>2486</v>
      </c>
      <c r="C545" t="s">
        <v>2487</v>
      </c>
      <c r="E545" t="str">
        <f>IF(FIFAdata5626[[#This Row],[knownName]]="",_xlfn.CONCAT(FIFAdata5626[[#This Row],[firstName]]," ",FIFAdata5626[[#This Row],[lastName]]),FIFAdata5626[[#This Row],[knownName]])</f>
        <v>Shogo Taniguchi</v>
      </c>
      <c r="F545">
        <v>25</v>
      </c>
      <c r="G545" t="s">
        <v>6</v>
      </c>
      <c r="H545">
        <v>3.9</v>
      </c>
      <c r="I545" t="s">
        <v>1582</v>
      </c>
      <c r="K545">
        <v>0</v>
      </c>
      <c r="L545">
        <v>0</v>
      </c>
      <c r="M545">
        <v>0</v>
      </c>
      <c r="N545">
        <v>0</v>
      </c>
      <c r="O545">
        <v>0</v>
      </c>
      <c r="P545">
        <v>0</v>
      </c>
      <c r="R545">
        <v>10</v>
      </c>
      <c r="S545" t="b">
        <v>0</v>
      </c>
    </row>
    <row r="546" spans="1:19" hidden="1" x14ac:dyDescent="0.25">
      <c r="A546">
        <v>667</v>
      </c>
      <c r="B546" t="s">
        <v>2488</v>
      </c>
      <c r="C546" t="s">
        <v>2056</v>
      </c>
      <c r="E546" t="str">
        <f>IF(FIFAdata5626[[#This Row],[knownName]]="",_xlfn.CONCAT(FIFAdata5626[[#This Row],[firstName]]," ",FIFAdata5626[[#This Row],[lastName]]),FIFAdata5626[[#This Row],[knownName]])</f>
        <v>Ayumu Seko</v>
      </c>
      <c r="F546">
        <v>25</v>
      </c>
      <c r="G546" t="s">
        <v>6</v>
      </c>
      <c r="H546">
        <v>3.8</v>
      </c>
      <c r="I546" t="s">
        <v>1582</v>
      </c>
      <c r="K546">
        <v>0.1</v>
      </c>
      <c r="L546">
        <v>0.1</v>
      </c>
      <c r="M546">
        <v>0</v>
      </c>
      <c r="N546">
        <v>0</v>
      </c>
      <c r="O546">
        <v>0</v>
      </c>
      <c r="P546">
        <v>0</v>
      </c>
      <c r="R546">
        <v>10</v>
      </c>
      <c r="S546" t="b">
        <v>0</v>
      </c>
    </row>
    <row r="547" spans="1:19" hidden="1" x14ac:dyDescent="0.25">
      <c r="A547">
        <v>668</v>
      </c>
      <c r="B547" t="s">
        <v>2489</v>
      </c>
      <c r="C547" t="s">
        <v>2490</v>
      </c>
      <c r="E547" t="str">
        <f>IF(FIFAdata5626[[#This Row],[knownName]]="",_xlfn.CONCAT(FIFAdata5626[[#This Row],[firstName]]," ",FIFAdata5626[[#This Row],[lastName]]),FIFAdata5626[[#This Row],[knownName]])</f>
        <v>Junnosuke Suzuki</v>
      </c>
      <c r="F547">
        <v>25</v>
      </c>
      <c r="G547" t="s">
        <v>6</v>
      </c>
      <c r="H547">
        <v>3.5</v>
      </c>
      <c r="I547" t="s">
        <v>1582</v>
      </c>
      <c r="K547">
        <v>0.7</v>
      </c>
      <c r="L547">
        <v>0.7</v>
      </c>
      <c r="M547">
        <v>0</v>
      </c>
      <c r="N547">
        <v>0</v>
      </c>
      <c r="O547">
        <v>0</v>
      </c>
      <c r="P547">
        <v>0</v>
      </c>
      <c r="R547">
        <v>10</v>
      </c>
      <c r="S547" t="b">
        <v>0</v>
      </c>
    </row>
    <row r="548" spans="1:19" hidden="1" x14ac:dyDescent="0.25">
      <c r="A548">
        <v>669</v>
      </c>
      <c r="B548" t="s">
        <v>2491</v>
      </c>
      <c r="C548" t="s">
        <v>2485</v>
      </c>
      <c r="E548" t="str">
        <f>IF(FIFAdata5626[[#This Row],[knownName]]="",_xlfn.CONCAT(FIFAdata5626[[#This Row],[firstName]]," ",FIFAdata5626[[#This Row],[lastName]]),FIFAdata5626[[#This Row],[knownName]])</f>
        <v>Junya Ito</v>
      </c>
      <c r="F548">
        <v>25</v>
      </c>
      <c r="G548" t="s">
        <v>18</v>
      </c>
      <c r="H548">
        <v>5</v>
      </c>
      <c r="I548" t="s">
        <v>1582</v>
      </c>
      <c r="K548">
        <v>1.4</v>
      </c>
      <c r="L548">
        <v>1.4</v>
      </c>
      <c r="M548">
        <v>0</v>
      </c>
      <c r="N548">
        <v>0</v>
      </c>
      <c r="O548">
        <v>0</v>
      </c>
      <c r="P548">
        <v>0</v>
      </c>
      <c r="R548">
        <v>10</v>
      </c>
      <c r="S548" t="b">
        <v>0</v>
      </c>
    </row>
    <row r="549" spans="1:19" hidden="1" x14ac:dyDescent="0.25">
      <c r="A549">
        <v>670</v>
      </c>
      <c r="B549" t="s">
        <v>2492</v>
      </c>
      <c r="C549" t="s">
        <v>2493</v>
      </c>
      <c r="E549" t="str">
        <f>IF(FIFAdata5626[[#This Row],[knownName]]="",_xlfn.CONCAT(FIFAdata5626[[#This Row],[firstName]]," ",FIFAdata5626[[#This Row],[lastName]]),FIFAdata5626[[#This Row],[knownName]])</f>
        <v>Daizen Maeda</v>
      </c>
      <c r="F549">
        <v>25</v>
      </c>
      <c r="G549" t="s">
        <v>18</v>
      </c>
      <c r="H549">
        <v>5</v>
      </c>
      <c r="I549" t="s">
        <v>1582</v>
      </c>
      <c r="K549">
        <v>1.3</v>
      </c>
      <c r="L549">
        <v>1.3</v>
      </c>
      <c r="M549">
        <v>0</v>
      </c>
      <c r="N549">
        <v>0</v>
      </c>
      <c r="O549">
        <v>0</v>
      </c>
      <c r="P549">
        <v>0</v>
      </c>
      <c r="R549">
        <v>10</v>
      </c>
      <c r="S549" t="b">
        <v>0</v>
      </c>
    </row>
    <row r="550" spans="1:19" hidden="1" x14ac:dyDescent="0.25">
      <c r="A550">
        <v>671</v>
      </c>
      <c r="B550" t="s">
        <v>2494</v>
      </c>
      <c r="C550" t="s">
        <v>2495</v>
      </c>
      <c r="E550" t="str">
        <f>IF(FIFAdata5626[[#This Row],[knownName]]="",_xlfn.CONCAT(FIFAdata5626[[#This Row],[firstName]]," ",FIFAdata5626[[#This Row],[lastName]]),FIFAdata5626[[#This Row],[knownName]])</f>
        <v>Keito Nakamura</v>
      </c>
      <c r="F550">
        <v>25</v>
      </c>
      <c r="G550" t="s">
        <v>18</v>
      </c>
      <c r="H550">
        <v>5.5</v>
      </c>
      <c r="I550" t="s">
        <v>1582</v>
      </c>
      <c r="K550">
        <v>0.2</v>
      </c>
      <c r="L550">
        <v>0.2</v>
      </c>
      <c r="M550">
        <v>0</v>
      </c>
      <c r="N550">
        <v>0</v>
      </c>
      <c r="O550">
        <v>0</v>
      </c>
      <c r="P550">
        <v>0</v>
      </c>
      <c r="R550">
        <v>10</v>
      </c>
      <c r="S550" t="b">
        <v>0</v>
      </c>
    </row>
    <row r="551" spans="1:19" hidden="1" x14ac:dyDescent="0.25">
      <c r="A551">
        <v>672</v>
      </c>
      <c r="B551" t="s">
        <v>2496</v>
      </c>
      <c r="C551" t="s">
        <v>2497</v>
      </c>
      <c r="E551" t="str">
        <f>IF(FIFAdata5626[[#This Row],[knownName]]="",_xlfn.CONCAT(FIFAdata5626[[#This Row],[firstName]]," ",FIFAdata5626[[#This Row],[lastName]]),FIFAdata5626[[#This Row],[knownName]])</f>
        <v>Ayase Ueda</v>
      </c>
      <c r="F551">
        <v>25</v>
      </c>
      <c r="G551" t="s">
        <v>15</v>
      </c>
      <c r="H551">
        <v>7</v>
      </c>
      <c r="I551" t="s">
        <v>1582</v>
      </c>
      <c r="K551">
        <v>0.7</v>
      </c>
      <c r="L551">
        <v>0.7</v>
      </c>
      <c r="M551">
        <v>0</v>
      </c>
      <c r="N551">
        <v>0</v>
      </c>
      <c r="O551">
        <v>0</v>
      </c>
      <c r="P551">
        <v>0</v>
      </c>
      <c r="R551">
        <v>10</v>
      </c>
      <c r="S551" t="b">
        <v>0</v>
      </c>
    </row>
    <row r="552" spans="1:19" hidden="1" x14ac:dyDescent="0.25">
      <c r="A552">
        <v>673</v>
      </c>
      <c r="B552" t="s">
        <v>2498</v>
      </c>
      <c r="C552" t="s">
        <v>2499</v>
      </c>
      <c r="E552" t="str">
        <f>IF(FIFAdata5626[[#This Row],[knownName]]="",_xlfn.CONCAT(FIFAdata5626[[#This Row],[firstName]]," ",FIFAdata5626[[#This Row],[lastName]]),FIFAdata5626[[#This Row],[knownName]])</f>
        <v>Koki Ogawa</v>
      </c>
      <c r="F552">
        <v>25</v>
      </c>
      <c r="G552" t="s">
        <v>15</v>
      </c>
      <c r="H552">
        <v>4.9000000000000004</v>
      </c>
      <c r="I552" t="s">
        <v>1582</v>
      </c>
      <c r="K552">
        <v>0.2</v>
      </c>
      <c r="L552">
        <v>0.2</v>
      </c>
      <c r="M552">
        <v>0</v>
      </c>
      <c r="N552">
        <v>0</v>
      </c>
      <c r="O552">
        <v>0</v>
      </c>
      <c r="P552">
        <v>0</v>
      </c>
      <c r="R552">
        <v>10</v>
      </c>
      <c r="S552" t="b">
        <v>0</v>
      </c>
    </row>
    <row r="553" spans="1:19" hidden="1" x14ac:dyDescent="0.25">
      <c r="A553">
        <v>675</v>
      </c>
      <c r="B553" t="s">
        <v>2500</v>
      </c>
      <c r="C553" t="s">
        <v>2501</v>
      </c>
      <c r="E553" t="str">
        <f>IF(FIFAdata5626[[#This Row],[knownName]]="",_xlfn.CONCAT(FIFAdata5626[[#This Row],[firstName]]," ",FIFAdata5626[[#This Row],[lastName]]),FIFAdata5626[[#This Row],[knownName]])</f>
        <v>Keisuke Goto</v>
      </c>
      <c r="F553">
        <v>25</v>
      </c>
      <c r="G553" t="s">
        <v>15</v>
      </c>
      <c r="H553">
        <v>4.2</v>
      </c>
      <c r="I553" t="s">
        <v>1582</v>
      </c>
      <c r="K553">
        <v>0.1</v>
      </c>
      <c r="L553">
        <v>0.1</v>
      </c>
      <c r="M553">
        <v>0</v>
      </c>
      <c r="N553">
        <v>0</v>
      </c>
      <c r="O553">
        <v>0</v>
      </c>
      <c r="P553">
        <v>0</v>
      </c>
      <c r="R553">
        <v>10</v>
      </c>
      <c r="S553" t="b">
        <v>0</v>
      </c>
    </row>
    <row r="554" spans="1:19" hidden="1" x14ac:dyDescent="0.25">
      <c r="A554">
        <v>676</v>
      </c>
      <c r="B554" t="s">
        <v>2502</v>
      </c>
      <c r="C554" t="s">
        <v>2503</v>
      </c>
      <c r="E554" t="str">
        <f>IF(FIFAdata5626[[#This Row],[knownName]]="",_xlfn.CONCAT(FIFAdata5626[[#This Row],[firstName]]," ",FIFAdata5626[[#This Row],[lastName]]),FIFAdata5626[[#This Row],[knownName]])</f>
        <v>Kento Shiogai</v>
      </c>
      <c r="F554">
        <v>25</v>
      </c>
      <c r="G554" t="s">
        <v>15</v>
      </c>
      <c r="H554">
        <v>4</v>
      </c>
      <c r="I554" t="s">
        <v>1582</v>
      </c>
      <c r="K554">
        <v>0.2</v>
      </c>
      <c r="L554">
        <v>0.2</v>
      </c>
      <c r="M554">
        <v>0</v>
      </c>
      <c r="N554">
        <v>0</v>
      </c>
      <c r="O554">
        <v>0</v>
      </c>
      <c r="P554">
        <v>0</v>
      </c>
      <c r="R554">
        <v>10</v>
      </c>
      <c r="S554" t="b">
        <v>0</v>
      </c>
    </row>
    <row r="555" spans="1:19" hidden="1" x14ac:dyDescent="0.25">
      <c r="A555">
        <v>677</v>
      </c>
      <c r="B555" t="s">
        <v>2504</v>
      </c>
      <c r="C555" t="s">
        <v>2490</v>
      </c>
      <c r="E555" t="str">
        <f>IF(FIFAdata5626[[#This Row],[knownName]]="",_xlfn.CONCAT(FIFAdata5626[[#This Row],[firstName]]," ",FIFAdata5626[[#This Row],[lastName]]),FIFAdata5626[[#This Row],[knownName]])</f>
        <v>Zion Suzuki</v>
      </c>
      <c r="F555">
        <v>25</v>
      </c>
      <c r="G555" t="s">
        <v>25</v>
      </c>
      <c r="H555">
        <v>4.3</v>
      </c>
      <c r="I555" t="s">
        <v>1582</v>
      </c>
      <c r="K555">
        <v>1.8</v>
      </c>
      <c r="L555">
        <v>1.8</v>
      </c>
      <c r="M555">
        <v>0</v>
      </c>
      <c r="N555">
        <v>0</v>
      </c>
      <c r="O555">
        <v>0</v>
      </c>
      <c r="P555">
        <v>0</v>
      </c>
      <c r="R555">
        <v>10</v>
      </c>
      <c r="S555" t="b">
        <v>0</v>
      </c>
    </row>
    <row r="556" spans="1:19" hidden="1" x14ac:dyDescent="0.25">
      <c r="A556">
        <v>678</v>
      </c>
      <c r="B556" t="s">
        <v>2500</v>
      </c>
      <c r="C556" t="s">
        <v>2505</v>
      </c>
      <c r="E556" t="str">
        <f>IF(FIFAdata5626[[#This Row],[knownName]]="",_xlfn.CONCAT(FIFAdata5626[[#This Row],[firstName]]," ",FIFAdata5626[[#This Row],[lastName]]),FIFAdata5626[[#This Row],[knownName]])</f>
        <v>Keisuke Osako</v>
      </c>
      <c r="F556">
        <v>25</v>
      </c>
      <c r="G556" t="s">
        <v>25</v>
      </c>
      <c r="H556">
        <v>4</v>
      </c>
      <c r="I556" t="s">
        <v>1582</v>
      </c>
      <c r="K556">
        <v>0.3</v>
      </c>
      <c r="L556">
        <v>0.3</v>
      </c>
      <c r="M556">
        <v>0</v>
      </c>
      <c r="N556">
        <v>0</v>
      </c>
      <c r="O556">
        <v>0</v>
      </c>
      <c r="P556">
        <v>0</v>
      </c>
      <c r="R556">
        <v>10</v>
      </c>
      <c r="S556" t="b">
        <v>0</v>
      </c>
    </row>
    <row r="557" spans="1:19" hidden="1" x14ac:dyDescent="0.25">
      <c r="A557">
        <v>679</v>
      </c>
      <c r="B557" t="s">
        <v>2506</v>
      </c>
      <c r="C557" t="s">
        <v>2507</v>
      </c>
      <c r="E557" t="str">
        <f>IF(FIFAdata5626[[#This Row],[knownName]]="",_xlfn.CONCAT(FIFAdata5626[[#This Row],[firstName]]," ",FIFAdata5626[[#This Row],[lastName]]),FIFAdata5626[[#This Row],[knownName]])</f>
        <v>Tomoki Hayakawa</v>
      </c>
      <c r="F557">
        <v>25</v>
      </c>
      <c r="G557" t="s">
        <v>25</v>
      </c>
      <c r="H557">
        <v>3.8</v>
      </c>
      <c r="I557" t="s">
        <v>1582</v>
      </c>
      <c r="K557">
        <v>0.1</v>
      </c>
      <c r="L557">
        <v>0.1</v>
      </c>
      <c r="M557">
        <v>0</v>
      </c>
      <c r="N557">
        <v>0</v>
      </c>
      <c r="O557">
        <v>0</v>
      </c>
      <c r="P557">
        <v>0</v>
      </c>
      <c r="R557">
        <v>10</v>
      </c>
      <c r="S557" t="b">
        <v>0</v>
      </c>
    </row>
    <row r="558" spans="1:19" hidden="1" x14ac:dyDescent="0.25">
      <c r="A558">
        <v>680</v>
      </c>
      <c r="B558" t="s">
        <v>2508</v>
      </c>
      <c r="C558" t="s">
        <v>2490</v>
      </c>
      <c r="E558" t="str">
        <f>IF(FIFAdata5626[[#This Row],[knownName]]="",_xlfn.CONCAT(FIFAdata5626[[#This Row],[firstName]]," ",FIFAdata5626[[#This Row],[lastName]]),FIFAdata5626[[#This Row],[knownName]])</f>
        <v>Yuito Suzuki</v>
      </c>
      <c r="F558">
        <v>25</v>
      </c>
      <c r="G558" t="s">
        <v>18</v>
      </c>
      <c r="H558">
        <v>5</v>
      </c>
      <c r="I558" t="s">
        <v>1582</v>
      </c>
      <c r="K558">
        <v>0.9</v>
      </c>
      <c r="L558">
        <v>0.9</v>
      </c>
      <c r="M558">
        <v>0</v>
      </c>
      <c r="N558">
        <v>0</v>
      </c>
      <c r="O558">
        <v>0</v>
      </c>
      <c r="P558">
        <v>0</v>
      </c>
      <c r="R558">
        <v>10</v>
      </c>
      <c r="S558" t="b">
        <v>0</v>
      </c>
    </row>
    <row r="559" spans="1:19" hidden="1" x14ac:dyDescent="0.25">
      <c r="A559">
        <v>681</v>
      </c>
      <c r="B559" t="s">
        <v>2509</v>
      </c>
      <c r="C559" t="s">
        <v>2510</v>
      </c>
      <c r="E559" t="str">
        <f>IF(FIFAdata5626[[#This Row],[knownName]]="",_xlfn.CONCAT(FIFAdata5626[[#This Row],[firstName]]," ",FIFAdata5626[[#This Row],[lastName]]),FIFAdata5626[[#This Row],[knownName]])</f>
        <v>Ao Tanaka</v>
      </c>
      <c r="F559">
        <v>25</v>
      </c>
      <c r="G559" t="s">
        <v>18</v>
      </c>
      <c r="H559">
        <v>5</v>
      </c>
      <c r="I559" t="s">
        <v>1582</v>
      </c>
      <c r="K559">
        <v>1.3</v>
      </c>
      <c r="L559">
        <v>1.3</v>
      </c>
      <c r="M559">
        <v>0</v>
      </c>
      <c r="N559">
        <v>0</v>
      </c>
      <c r="O559">
        <v>0</v>
      </c>
      <c r="P559">
        <v>0</v>
      </c>
      <c r="R559">
        <v>10</v>
      </c>
      <c r="S559" t="b">
        <v>0</v>
      </c>
    </row>
    <row r="560" spans="1:19" hidden="1" x14ac:dyDescent="0.25">
      <c r="A560">
        <v>682</v>
      </c>
      <c r="B560" t="s">
        <v>2511</v>
      </c>
      <c r="C560" t="s">
        <v>2512</v>
      </c>
      <c r="E560" t="str">
        <f>IF(FIFAdata5626[[#This Row],[knownName]]="",_xlfn.CONCAT(FIFAdata5626[[#This Row],[firstName]]," ",FIFAdata5626[[#This Row],[lastName]]),FIFAdata5626[[#This Row],[knownName]])</f>
        <v>Daichi Kamada</v>
      </c>
      <c r="F560">
        <v>25</v>
      </c>
      <c r="G560" t="s">
        <v>18</v>
      </c>
      <c r="H560">
        <v>5.8</v>
      </c>
      <c r="I560" t="s">
        <v>1582</v>
      </c>
      <c r="K560">
        <v>0.3</v>
      </c>
      <c r="L560">
        <v>0.3</v>
      </c>
      <c r="M560">
        <v>0</v>
      </c>
      <c r="N560">
        <v>0</v>
      </c>
      <c r="O560">
        <v>0</v>
      </c>
      <c r="P560">
        <v>0</v>
      </c>
      <c r="R560">
        <v>10</v>
      </c>
      <c r="S560" t="b">
        <v>0</v>
      </c>
    </row>
    <row r="561" spans="1:19" hidden="1" x14ac:dyDescent="0.25">
      <c r="A561">
        <v>684</v>
      </c>
      <c r="B561" t="s">
        <v>2513</v>
      </c>
      <c r="C561" t="s">
        <v>2514</v>
      </c>
      <c r="E561" t="str">
        <f>IF(FIFAdata5626[[#This Row],[knownName]]="",_xlfn.CONCAT(FIFAdata5626[[#This Row],[firstName]]," ",FIFAdata5626[[#This Row],[lastName]]),FIFAdata5626[[#This Row],[knownName]])</f>
        <v>Ritsu Doan</v>
      </c>
      <c r="F561">
        <v>25</v>
      </c>
      <c r="G561" t="s">
        <v>6</v>
      </c>
      <c r="H561">
        <v>5.0999999999999996</v>
      </c>
      <c r="I561" t="s">
        <v>1582</v>
      </c>
      <c r="K561">
        <v>0.8</v>
      </c>
      <c r="L561">
        <v>0.8</v>
      </c>
      <c r="M561">
        <v>0</v>
      </c>
      <c r="N561">
        <v>0</v>
      </c>
      <c r="O561">
        <v>0</v>
      </c>
      <c r="P561">
        <v>0</v>
      </c>
      <c r="R561">
        <v>10</v>
      </c>
      <c r="S561" t="b">
        <v>0</v>
      </c>
    </row>
    <row r="562" spans="1:19" hidden="1" x14ac:dyDescent="0.25">
      <c r="A562">
        <v>685</v>
      </c>
      <c r="B562" t="s">
        <v>2515</v>
      </c>
      <c r="C562" t="s">
        <v>2516</v>
      </c>
      <c r="D562" t="s">
        <v>2517</v>
      </c>
      <c r="E562" t="str">
        <f>IF(FIFAdata5626[[#This Row],[knownName]]="",_xlfn.CONCAT(FIFAdata5626[[#This Row],[firstName]]," ",FIFAdata5626[[#This Row],[lastName]]),FIFAdata5626[[#This Row],[knownName]])</f>
        <v>Yousef Qashi</v>
      </c>
      <c r="F562">
        <v>26</v>
      </c>
      <c r="G562" t="s">
        <v>18</v>
      </c>
      <c r="H562">
        <v>4.2</v>
      </c>
      <c r="I562" t="s">
        <v>1588</v>
      </c>
      <c r="K562">
        <v>0</v>
      </c>
      <c r="L562">
        <v>0</v>
      </c>
      <c r="M562">
        <v>0</v>
      </c>
      <c r="N562">
        <v>0</v>
      </c>
      <c r="O562">
        <v>0</v>
      </c>
      <c r="P562">
        <v>0</v>
      </c>
      <c r="R562">
        <v>20</v>
      </c>
      <c r="S562" t="b">
        <v>0</v>
      </c>
    </row>
    <row r="563" spans="1:19" hidden="1" x14ac:dyDescent="0.25">
      <c r="A563">
        <v>686</v>
      </c>
      <c r="B563" t="s">
        <v>2518</v>
      </c>
      <c r="C563" t="s">
        <v>2519</v>
      </c>
      <c r="D563" t="s">
        <v>2520</v>
      </c>
      <c r="E563" t="str">
        <f>IF(FIFAdata5626[[#This Row],[knownName]]="",_xlfn.CONCAT(FIFAdata5626[[#This Row],[firstName]]," ",FIFAdata5626[[#This Row],[lastName]]),FIFAdata5626[[#This Row],[knownName]])</f>
        <v>Ibrahim Sadeh</v>
      </c>
      <c r="F563">
        <v>26</v>
      </c>
      <c r="G563" t="s">
        <v>18</v>
      </c>
      <c r="H563">
        <v>4.4000000000000004</v>
      </c>
      <c r="I563" t="s">
        <v>1582</v>
      </c>
      <c r="K563">
        <v>0</v>
      </c>
      <c r="L563">
        <v>0</v>
      </c>
      <c r="M563">
        <v>0</v>
      </c>
      <c r="N563">
        <v>0</v>
      </c>
      <c r="O563">
        <v>0</v>
      </c>
      <c r="P563">
        <v>0</v>
      </c>
      <c r="R563">
        <v>20</v>
      </c>
      <c r="S563" t="b">
        <v>0</v>
      </c>
    </row>
    <row r="564" spans="1:19" hidden="1" x14ac:dyDescent="0.25">
      <c r="A564">
        <v>687</v>
      </c>
      <c r="B564" t="s">
        <v>2521</v>
      </c>
      <c r="C564" t="s">
        <v>2522</v>
      </c>
      <c r="D564" t="s">
        <v>2522</v>
      </c>
      <c r="E564" t="str">
        <f>IF(FIFAdata5626[[#This Row],[knownName]]="",_xlfn.CONCAT(FIFAdata5626[[#This Row],[firstName]]," ",FIFAdata5626[[#This Row],[lastName]]),FIFAdata5626[[#This Row],[knownName]])</f>
        <v>Mohammad Al Daoud</v>
      </c>
      <c r="F564">
        <v>26</v>
      </c>
      <c r="G564" t="s">
        <v>18</v>
      </c>
      <c r="H564">
        <v>4.7</v>
      </c>
      <c r="I564" t="s">
        <v>1582</v>
      </c>
      <c r="K564">
        <v>0</v>
      </c>
      <c r="L564">
        <v>0</v>
      </c>
      <c r="M564">
        <v>0</v>
      </c>
      <c r="N564">
        <v>0</v>
      </c>
      <c r="O564">
        <v>0</v>
      </c>
      <c r="P564">
        <v>0</v>
      </c>
      <c r="R564">
        <v>20</v>
      </c>
      <c r="S564" t="b">
        <v>0</v>
      </c>
    </row>
    <row r="565" spans="1:19" hidden="1" x14ac:dyDescent="0.25">
      <c r="A565">
        <v>688</v>
      </c>
      <c r="B565" t="s">
        <v>2523</v>
      </c>
      <c r="C565" t="s">
        <v>2524</v>
      </c>
      <c r="D565" t="s">
        <v>2525</v>
      </c>
      <c r="E565" t="str">
        <f>IF(FIFAdata5626[[#This Row],[knownName]]="",_xlfn.CONCAT(FIFAdata5626[[#This Row],[firstName]]," ",FIFAdata5626[[#This Row],[lastName]]),FIFAdata5626[[#This Row],[knownName]])</f>
        <v>Noor Al Rawabdeh</v>
      </c>
      <c r="F565">
        <v>26</v>
      </c>
      <c r="G565" t="s">
        <v>18</v>
      </c>
      <c r="H565">
        <v>4.7</v>
      </c>
      <c r="I565" t="s">
        <v>1582</v>
      </c>
      <c r="K565">
        <v>0</v>
      </c>
      <c r="L565">
        <v>0</v>
      </c>
      <c r="M565">
        <v>0</v>
      </c>
      <c r="N565">
        <v>0</v>
      </c>
      <c r="O565">
        <v>0</v>
      </c>
      <c r="P565">
        <v>0</v>
      </c>
      <c r="R565">
        <v>20</v>
      </c>
      <c r="S565" t="b">
        <v>0</v>
      </c>
    </row>
    <row r="566" spans="1:19" hidden="1" x14ac:dyDescent="0.25">
      <c r="A566">
        <v>689</v>
      </c>
      <c r="B566" t="s">
        <v>2526</v>
      </c>
      <c r="C566" t="s">
        <v>2527</v>
      </c>
      <c r="D566" t="s">
        <v>2528</v>
      </c>
      <c r="E566" t="str">
        <f>IF(FIFAdata5626[[#This Row],[knownName]]="",_xlfn.CONCAT(FIFAdata5626[[#This Row],[firstName]]," ",FIFAdata5626[[#This Row],[lastName]]),FIFAdata5626[[#This Row],[knownName]])</f>
        <v>Nizar Al Rashdan</v>
      </c>
      <c r="F566">
        <v>26</v>
      </c>
      <c r="G566" t="s">
        <v>18</v>
      </c>
      <c r="H566">
        <v>4.9000000000000004</v>
      </c>
      <c r="I566" t="s">
        <v>1582</v>
      </c>
      <c r="K566">
        <v>0</v>
      </c>
      <c r="L566">
        <v>0</v>
      </c>
      <c r="M566">
        <v>0</v>
      </c>
      <c r="N566">
        <v>0</v>
      </c>
      <c r="O566">
        <v>0</v>
      </c>
      <c r="P566">
        <v>0</v>
      </c>
      <c r="R566">
        <v>20</v>
      </c>
      <c r="S566" t="b">
        <v>0</v>
      </c>
    </row>
    <row r="567" spans="1:19" hidden="1" x14ac:dyDescent="0.25">
      <c r="A567">
        <v>690</v>
      </c>
      <c r="B567" t="s">
        <v>2529</v>
      </c>
      <c r="C567" t="s">
        <v>2530</v>
      </c>
      <c r="D567" t="s">
        <v>2531</v>
      </c>
      <c r="E567" t="str">
        <f>IF(FIFAdata5626[[#This Row],[knownName]]="",_xlfn.CONCAT(FIFAdata5626[[#This Row],[firstName]]," ",FIFAdata5626[[#This Row],[lastName]]),FIFAdata5626[[#This Row],[knownName]])</f>
        <v>Yazan Al Arab</v>
      </c>
      <c r="F567">
        <v>26</v>
      </c>
      <c r="G567" t="s">
        <v>6</v>
      </c>
      <c r="H567">
        <v>3.7</v>
      </c>
      <c r="I567" t="s">
        <v>1582</v>
      </c>
      <c r="K567">
        <v>0.1</v>
      </c>
      <c r="L567">
        <v>0.1</v>
      </c>
      <c r="M567">
        <v>0</v>
      </c>
      <c r="N567">
        <v>0</v>
      </c>
      <c r="O567">
        <v>0</v>
      </c>
      <c r="P567">
        <v>0</v>
      </c>
      <c r="R567">
        <v>20</v>
      </c>
      <c r="S567" t="b">
        <v>0</v>
      </c>
    </row>
    <row r="568" spans="1:19" hidden="1" x14ac:dyDescent="0.25">
      <c r="A568">
        <v>691</v>
      </c>
      <c r="B568" t="s">
        <v>2532</v>
      </c>
      <c r="C568" t="s">
        <v>2533</v>
      </c>
      <c r="D568" t="s">
        <v>2534</v>
      </c>
      <c r="E568" t="str">
        <f>IF(FIFAdata5626[[#This Row],[knownName]]="",_xlfn.CONCAT(FIFAdata5626[[#This Row],[firstName]]," ",FIFAdata5626[[#This Row],[lastName]]),FIFAdata5626[[#This Row],[knownName]])</f>
        <v>Abdallah Nasib</v>
      </c>
      <c r="F568">
        <v>26</v>
      </c>
      <c r="G568" t="s">
        <v>6</v>
      </c>
      <c r="H568">
        <v>3.6</v>
      </c>
      <c r="I568" t="s">
        <v>1582</v>
      </c>
      <c r="K568">
        <v>0</v>
      </c>
      <c r="L568">
        <v>0</v>
      </c>
      <c r="M568">
        <v>0</v>
      </c>
      <c r="N568">
        <v>0</v>
      </c>
      <c r="O568">
        <v>0</v>
      </c>
      <c r="P568">
        <v>0</v>
      </c>
      <c r="R568">
        <v>20</v>
      </c>
      <c r="S568" t="b">
        <v>0</v>
      </c>
    </row>
    <row r="569" spans="1:19" hidden="1" x14ac:dyDescent="0.25">
      <c r="A569">
        <v>692</v>
      </c>
      <c r="B569" t="s">
        <v>2535</v>
      </c>
      <c r="C569" t="s">
        <v>2536</v>
      </c>
      <c r="D569" t="s">
        <v>2537</v>
      </c>
      <c r="E569" t="str">
        <f>IF(FIFAdata5626[[#This Row],[knownName]]="",_xlfn.CONCAT(FIFAdata5626[[#This Row],[firstName]]," ",FIFAdata5626[[#This Row],[lastName]]),FIFAdata5626[[#This Row],[knownName]])</f>
        <v>Mohannad Abu Taha</v>
      </c>
      <c r="F569">
        <v>26</v>
      </c>
      <c r="G569" t="s">
        <v>6</v>
      </c>
      <c r="H569">
        <v>3.5</v>
      </c>
      <c r="I569" t="s">
        <v>1582</v>
      </c>
      <c r="K569">
        <v>0.1</v>
      </c>
      <c r="L569">
        <v>0.1</v>
      </c>
      <c r="M569">
        <v>0</v>
      </c>
      <c r="N569">
        <v>0</v>
      </c>
      <c r="O569">
        <v>0</v>
      </c>
      <c r="P569">
        <v>0</v>
      </c>
      <c r="R569">
        <v>20</v>
      </c>
      <c r="S569" t="b">
        <v>0</v>
      </c>
    </row>
    <row r="570" spans="1:19" hidden="1" x14ac:dyDescent="0.25">
      <c r="A570">
        <v>693</v>
      </c>
      <c r="B570" t="s">
        <v>2538</v>
      </c>
      <c r="C570" t="s">
        <v>2539</v>
      </c>
      <c r="D570" t="s">
        <v>2540</v>
      </c>
      <c r="E570" t="str">
        <f>IF(FIFAdata5626[[#This Row],[knownName]]="",_xlfn.CONCAT(FIFAdata5626[[#This Row],[firstName]]," ",FIFAdata5626[[#This Row],[lastName]]),FIFAdata5626[[#This Row],[knownName]])</f>
        <v>Mohammad Abu Hasheesh</v>
      </c>
      <c r="F570">
        <v>26</v>
      </c>
      <c r="G570" t="s">
        <v>6</v>
      </c>
      <c r="H570">
        <v>3.5</v>
      </c>
      <c r="I570" t="s">
        <v>1582</v>
      </c>
      <c r="K570">
        <v>0</v>
      </c>
      <c r="L570">
        <v>0</v>
      </c>
      <c r="M570">
        <v>0</v>
      </c>
      <c r="N570">
        <v>0</v>
      </c>
      <c r="O570">
        <v>0</v>
      </c>
      <c r="P570">
        <v>0</v>
      </c>
      <c r="R570">
        <v>20</v>
      </c>
      <c r="S570" t="b">
        <v>0</v>
      </c>
    </row>
    <row r="571" spans="1:19" hidden="1" x14ac:dyDescent="0.25">
      <c r="A571">
        <v>695</v>
      </c>
      <c r="B571" t="s">
        <v>2541</v>
      </c>
      <c r="C571" t="s">
        <v>2542</v>
      </c>
      <c r="D571" t="s">
        <v>2543</v>
      </c>
      <c r="E571" t="str">
        <f>IF(FIFAdata5626[[#This Row],[knownName]]="",_xlfn.CONCAT(FIFAdata5626[[#This Row],[firstName]]," ",FIFAdata5626[[#This Row],[lastName]]),FIFAdata5626[[#This Row],[knownName]])</f>
        <v>Husam Abu Al Dahab</v>
      </c>
      <c r="F571">
        <v>26</v>
      </c>
      <c r="G571" t="s">
        <v>6</v>
      </c>
      <c r="H571">
        <v>3.5</v>
      </c>
      <c r="I571" t="s">
        <v>1582</v>
      </c>
      <c r="K571">
        <v>0</v>
      </c>
      <c r="L571">
        <v>0</v>
      </c>
      <c r="M571">
        <v>0</v>
      </c>
      <c r="N571">
        <v>0</v>
      </c>
      <c r="O571">
        <v>0</v>
      </c>
      <c r="P571">
        <v>0</v>
      </c>
      <c r="R571">
        <v>20</v>
      </c>
      <c r="S571" t="b">
        <v>0</v>
      </c>
    </row>
    <row r="572" spans="1:19" hidden="1" x14ac:dyDescent="0.25">
      <c r="A572">
        <v>696</v>
      </c>
      <c r="B572" t="s">
        <v>2544</v>
      </c>
      <c r="C572" t="s">
        <v>2545</v>
      </c>
      <c r="D572" t="s">
        <v>2546</v>
      </c>
      <c r="E572" t="str">
        <f>IF(FIFAdata5626[[#This Row],[knownName]]="",_xlfn.CONCAT(FIFAdata5626[[#This Row],[firstName]]," ",FIFAdata5626[[#This Row],[lastName]]),FIFAdata5626[[#This Row],[knownName]])</f>
        <v>Mohammad Taha</v>
      </c>
      <c r="F572">
        <v>26</v>
      </c>
      <c r="G572" t="s">
        <v>6</v>
      </c>
      <c r="H572">
        <v>3.5</v>
      </c>
      <c r="I572" t="s">
        <v>1588</v>
      </c>
      <c r="K572">
        <v>0</v>
      </c>
      <c r="L572">
        <v>0</v>
      </c>
      <c r="M572">
        <v>0</v>
      </c>
      <c r="N572">
        <v>0</v>
      </c>
      <c r="O572">
        <v>0</v>
      </c>
      <c r="P572">
        <v>0</v>
      </c>
      <c r="R572">
        <v>20</v>
      </c>
      <c r="S572" t="b">
        <v>0</v>
      </c>
    </row>
    <row r="573" spans="1:19" hidden="1" x14ac:dyDescent="0.25">
      <c r="A573">
        <v>697</v>
      </c>
      <c r="B573" t="s">
        <v>2547</v>
      </c>
      <c r="C573" t="s">
        <v>2548</v>
      </c>
      <c r="D573" t="s">
        <v>2549</v>
      </c>
      <c r="E573" t="str">
        <f>IF(FIFAdata5626[[#This Row],[knownName]]="",_xlfn.CONCAT(FIFAdata5626[[#This Row],[firstName]]," ",FIFAdata5626[[#This Row],[lastName]]),FIFAdata5626[[#This Row],[knownName]])</f>
        <v>Ahmad Assaf</v>
      </c>
      <c r="F573">
        <v>26</v>
      </c>
      <c r="G573" t="s">
        <v>6</v>
      </c>
      <c r="H573">
        <v>3.5</v>
      </c>
      <c r="I573" t="s">
        <v>1588</v>
      </c>
      <c r="K573">
        <v>0</v>
      </c>
      <c r="L573">
        <v>0</v>
      </c>
      <c r="M573">
        <v>0</v>
      </c>
      <c r="N573">
        <v>0</v>
      </c>
      <c r="O573">
        <v>0</v>
      </c>
      <c r="P573">
        <v>0</v>
      </c>
      <c r="R573">
        <v>20</v>
      </c>
      <c r="S573" t="b">
        <v>0</v>
      </c>
    </row>
    <row r="574" spans="1:19" hidden="1" x14ac:dyDescent="0.25">
      <c r="A574">
        <v>698</v>
      </c>
      <c r="B574" t="s">
        <v>2550</v>
      </c>
      <c r="C574" t="s">
        <v>2551</v>
      </c>
      <c r="D574" t="s">
        <v>2552</v>
      </c>
      <c r="E574" t="str">
        <f>IF(FIFAdata5626[[#This Row],[knownName]]="",_xlfn.CONCAT(FIFAdata5626[[#This Row],[firstName]]," ",FIFAdata5626[[#This Row],[lastName]]),FIFAdata5626[[#This Row],[knownName]])</f>
        <v>Saleem Obaid</v>
      </c>
      <c r="F574">
        <v>26</v>
      </c>
      <c r="G574" t="s">
        <v>6</v>
      </c>
      <c r="H574">
        <v>3.5</v>
      </c>
      <c r="I574" t="s">
        <v>1582</v>
      </c>
      <c r="K574">
        <v>0</v>
      </c>
      <c r="L574">
        <v>0</v>
      </c>
      <c r="M574">
        <v>0</v>
      </c>
      <c r="N574">
        <v>0</v>
      </c>
      <c r="O574">
        <v>0</v>
      </c>
      <c r="P574">
        <v>0</v>
      </c>
      <c r="R574">
        <v>20</v>
      </c>
      <c r="S574" t="b">
        <v>0</v>
      </c>
    </row>
    <row r="575" spans="1:19" hidden="1" x14ac:dyDescent="0.25">
      <c r="A575">
        <v>699</v>
      </c>
      <c r="B575" t="s">
        <v>2553</v>
      </c>
      <c r="C575" t="s">
        <v>2554</v>
      </c>
      <c r="D575" t="s">
        <v>2555</v>
      </c>
      <c r="E575" t="str">
        <f>IF(FIFAdata5626[[#This Row],[knownName]]="",_xlfn.CONCAT(FIFAdata5626[[#This Row],[firstName]]," ",FIFAdata5626[[#This Row],[lastName]]),FIFAdata5626[[#This Row],[knownName]])</f>
        <v>Mohammad Abu Al Nadi</v>
      </c>
      <c r="F575">
        <v>26</v>
      </c>
      <c r="G575" t="s">
        <v>6</v>
      </c>
      <c r="H575">
        <v>3.5</v>
      </c>
      <c r="I575" t="s">
        <v>1582</v>
      </c>
      <c r="K575">
        <v>0</v>
      </c>
      <c r="L575">
        <v>0</v>
      </c>
      <c r="M575">
        <v>0</v>
      </c>
      <c r="N575">
        <v>0</v>
      </c>
      <c r="O575">
        <v>0</v>
      </c>
      <c r="P575">
        <v>0</v>
      </c>
      <c r="R575">
        <v>20</v>
      </c>
      <c r="S575" t="b">
        <v>0</v>
      </c>
    </row>
    <row r="576" spans="1:19" hidden="1" x14ac:dyDescent="0.25">
      <c r="A576">
        <v>700</v>
      </c>
      <c r="B576" t="s">
        <v>2556</v>
      </c>
      <c r="C576" t="s">
        <v>2557</v>
      </c>
      <c r="D576" t="s">
        <v>2558</v>
      </c>
      <c r="E576" t="str">
        <f>IF(FIFAdata5626[[#This Row],[knownName]]="",_xlfn.CONCAT(FIFAdata5626[[#This Row],[firstName]]," ",FIFAdata5626[[#This Row],[lastName]]),FIFAdata5626[[#This Row],[knownName]])</f>
        <v>Amer Jamous</v>
      </c>
      <c r="F576">
        <v>26</v>
      </c>
      <c r="G576" t="s">
        <v>6</v>
      </c>
      <c r="H576">
        <v>3.5</v>
      </c>
      <c r="I576" t="s">
        <v>1582</v>
      </c>
      <c r="K576">
        <v>0</v>
      </c>
      <c r="L576">
        <v>0</v>
      </c>
      <c r="M576">
        <v>0</v>
      </c>
      <c r="N576">
        <v>0</v>
      </c>
      <c r="O576">
        <v>0</v>
      </c>
      <c r="P576">
        <v>0</v>
      </c>
      <c r="R576">
        <v>20</v>
      </c>
      <c r="S576" t="b">
        <v>0</v>
      </c>
    </row>
    <row r="577" spans="1:19" hidden="1" x14ac:dyDescent="0.25">
      <c r="A577">
        <v>701</v>
      </c>
      <c r="B577" t="s">
        <v>2559</v>
      </c>
      <c r="C577" t="s">
        <v>2560</v>
      </c>
      <c r="D577" t="s">
        <v>2561</v>
      </c>
      <c r="E577" t="str">
        <f>IF(FIFAdata5626[[#This Row],[knownName]]="",_xlfn.CONCAT(FIFAdata5626[[#This Row],[firstName]]," ",FIFAdata5626[[#This Row],[lastName]]),FIFAdata5626[[#This Row],[knownName]])</f>
        <v>Mousa Al Tamari</v>
      </c>
      <c r="F577">
        <v>26</v>
      </c>
      <c r="G577" t="s">
        <v>15</v>
      </c>
      <c r="H577">
        <v>5.6</v>
      </c>
      <c r="I577" t="s">
        <v>1582</v>
      </c>
      <c r="K577">
        <v>0.1</v>
      </c>
      <c r="L577">
        <v>0.1</v>
      </c>
      <c r="M577">
        <v>0</v>
      </c>
      <c r="N577">
        <v>0</v>
      </c>
      <c r="O577">
        <v>0</v>
      </c>
      <c r="P577">
        <v>0</v>
      </c>
      <c r="R577">
        <v>20</v>
      </c>
      <c r="S577" t="b">
        <v>0</v>
      </c>
    </row>
    <row r="578" spans="1:19" hidden="1" x14ac:dyDescent="0.25">
      <c r="A578">
        <v>702</v>
      </c>
      <c r="B578" t="s">
        <v>2562</v>
      </c>
      <c r="C578" t="s">
        <v>2563</v>
      </c>
      <c r="D578" t="s">
        <v>2564</v>
      </c>
      <c r="E578" t="str">
        <f>IF(FIFAdata5626[[#This Row],[knownName]]="",_xlfn.CONCAT(FIFAdata5626[[#This Row],[firstName]]," ",FIFAdata5626[[#This Row],[lastName]]),FIFAdata5626[[#This Row],[knownName]])</f>
        <v>Mohammad Abu Zraiq</v>
      </c>
      <c r="F578">
        <v>26</v>
      </c>
      <c r="G578" t="s">
        <v>15</v>
      </c>
      <c r="H578">
        <v>4.2</v>
      </c>
      <c r="I578" t="s">
        <v>1582</v>
      </c>
      <c r="K578">
        <v>0</v>
      </c>
      <c r="L578">
        <v>0</v>
      </c>
      <c r="M578">
        <v>0</v>
      </c>
      <c r="N578">
        <v>0</v>
      </c>
      <c r="O578">
        <v>0</v>
      </c>
      <c r="P578">
        <v>0</v>
      </c>
      <c r="R578">
        <v>20</v>
      </c>
      <c r="S578" t="b">
        <v>0</v>
      </c>
    </row>
    <row r="579" spans="1:19" hidden="1" x14ac:dyDescent="0.25">
      <c r="A579">
        <v>703</v>
      </c>
      <c r="B579" t="s">
        <v>2565</v>
      </c>
      <c r="C579" t="s">
        <v>2566</v>
      </c>
      <c r="D579" t="s">
        <v>2567</v>
      </c>
      <c r="E579" t="str">
        <f>IF(FIFAdata5626[[#This Row],[knownName]]="",_xlfn.CONCAT(FIFAdata5626[[#This Row],[firstName]]," ",FIFAdata5626[[#This Row],[lastName]]),FIFAdata5626[[#This Row],[knownName]])</f>
        <v>Mahmoud Al Mardi</v>
      </c>
      <c r="F579">
        <v>26</v>
      </c>
      <c r="G579" t="s">
        <v>15</v>
      </c>
      <c r="H579">
        <v>4.2</v>
      </c>
      <c r="I579" t="s">
        <v>1582</v>
      </c>
      <c r="K579">
        <v>0</v>
      </c>
      <c r="L579">
        <v>0</v>
      </c>
      <c r="M579">
        <v>0</v>
      </c>
      <c r="N579">
        <v>0</v>
      </c>
      <c r="O579">
        <v>0</v>
      </c>
      <c r="P579">
        <v>0</v>
      </c>
      <c r="R579">
        <v>20</v>
      </c>
      <c r="S579" t="b">
        <v>0</v>
      </c>
    </row>
    <row r="580" spans="1:19" hidden="1" x14ac:dyDescent="0.25">
      <c r="A580">
        <v>705</v>
      </c>
      <c r="B580" t="s">
        <v>2568</v>
      </c>
      <c r="C580" t="s">
        <v>2569</v>
      </c>
      <c r="D580" t="s">
        <v>2570</v>
      </c>
      <c r="E580" t="str">
        <f>IF(FIFAdata5626[[#This Row],[knownName]]="",_xlfn.CONCAT(FIFAdata5626[[#This Row],[firstName]]," ",FIFAdata5626[[#This Row],[lastName]]),FIFAdata5626[[#This Row],[knownName]])</f>
        <v>Ibrahim Sabra</v>
      </c>
      <c r="F580">
        <v>26</v>
      </c>
      <c r="G580" t="s">
        <v>15</v>
      </c>
      <c r="H580">
        <v>4</v>
      </c>
      <c r="I580" t="s">
        <v>1582</v>
      </c>
      <c r="K580">
        <v>0.1</v>
      </c>
      <c r="L580">
        <v>0.1</v>
      </c>
      <c r="M580">
        <v>0</v>
      </c>
      <c r="N580">
        <v>0</v>
      </c>
      <c r="O580">
        <v>0</v>
      </c>
      <c r="P580">
        <v>0</v>
      </c>
      <c r="R580">
        <v>20</v>
      </c>
      <c r="S580" t="b">
        <v>0</v>
      </c>
    </row>
    <row r="581" spans="1:19" hidden="1" x14ac:dyDescent="0.25">
      <c r="A581">
        <v>707</v>
      </c>
      <c r="B581" t="s">
        <v>2571</v>
      </c>
      <c r="C581" t="s">
        <v>2572</v>
      </c>
      <c r="D581" t="s">
        <v>2573</v>
      </c>
      <c r="E581" t="str">
        <f>IF(FIFAdata5626[[#This Row],[knownName]]="",_xlfn.CONCAT(FIFAdata5626[[#This Row],[firstName]]," ",FIFAdata5626[[#This Row],[lastName]]),FIFAdata5626[[#This Row],[knownName]])</f>
        <v>Ali Azaizeh</v>
      </c>
      <c r="F581">
        <v>26</v>
      </c>
      <c r="G581" t="s">
        <v>15</v>
      </c>
      <c r="H581">
        <v>4</v>
      </c>
      <c r="I581" t="s">
        <v>1582</v>
      </c>
      <c r="K581">
        <v>0</v>
      </c>
      <c r="L581">
        <v>0</v>
      </c>
      <c r="M581">
        <v>0</v>
      </c>
      <c r="N581">
        <v>0</v>
      </c>
      <c r="O581">
        <v>0</v>
      </c>
      <c r="P581">
        <v>0</v>
      </c>
      <c r="R581">
        <v>20</v>
      </c>
      <c r="S581" t="b">
        <v>0</v>
      </c>
    </row>
    <row r="582" spans="1:19" hidden="1" x14ac:dyDescent="0.25">
      <c r="A582">
        <v>708</v>
      </c>
      <c r="B582" t="s">
        <v>2574</v>
      </c>
      <c r="C582" t="s">
        <v>2575</v>
      </c>
      <c r="D582" t="s">
        <v>2576</v>
      </c>
      <c r="E582" t="str">
        <f>IF(FIFAdata5626[[#This Row],[knownName]]="",_xlfn.CONCAT(FIFAdata5626[[#This Row],[firstName]]," ",FIFAdata5626[[#This Row],[lastName]]),FIFAdata5626[[#This Row],[knownName]])</f>
        <v>Odeh Fakhoury</v>
      </c>
      <c r="F582">
        <v>26</v>
      </c>
      <c r="G582" t="s">
        <v>15</v>
      </c>
      <c r="H582">
        <v>4</v>
      </c>
      <c r="I582" t="s">
        <v>1582</v>
      </c>
      <c r="K582">
        <v>0</v>
      </c>
      <c r="L582">
        <v>0</v>
      </c>
      <c r="M582">
        <v>0</v>
      </c>
      <c r="N582">
        <v>0</v>
      </c>
      <c r="O582">
        <v>0</v>
      </c>
      <c r="P582">
        <v>0</v>
      </c>
      <c r="R582">
        <v>20</v>
      </c>
      <c r="S582" t="b">
        <v>0</v>
      </c>
    </row>
    <row r="583" spans="1:19" hidden="1" x14ac:dyDescent="0.25">
      <c r="A583">
        <v>709</v>
      </c>
      <c r="B583" t="s">
        <v>2577</v>
      </c>
      <c r="C583" t="s">
        <v>2578</v>
      </c>
      <c r="D583" t="s">
        <v>2579</v>
      </c>
      <c r="E583" t="str">
        <f>IF(FIFAdata5626[[#This Row],[knownName]]="",_xlfn.CONCAT(FIFAdata5626[[#This Row],[firstName]]," ",FIFAdata5626[[#This Row],[lastName]]),FIFAdata5626[[#This Row],[knownName]])</f>
        <v>Yazeed  Abulaila</v>
      </c>
      <c r="F583">
        <v>26</v>
      </c>
      <c r="G583" t="s">
        <v>25</v>
      </c>
      <c r="H583">
        <v>3.9</v>
      </c>
      <c r="I583" t="s">
        <v>1582</v>
      </c>
      <c r="K583">
        <v>0.1</v>
      </c>
      <c r="L583">
        <v>0.1</v>
      </c>
      <c r="M583">
        <v>0</v>
      </c>
      <c r="N583">
        <v>0</v>
      </c>
      <c r="O583">
        <v>0</v>
      </c>
      <c r="P583">
        <v>0</v>
      </c>
      <c r="R583">
        <v>20</v>
      </c>
      <c r="S583" t="b">
        <v>0</v>
      </c>
    </row>
    <row r="584" spans="1:19" hidden="1" x14ac:dyDescent="0.25">
      <c r="A584">
        <v>710</v>
      </c>
      <c r="B584" t="s">
        <v>2580</v>
      </c>
      <c r="C584" t="s">
        <v>2581</v>
      </c>
      <c r="D584" t="s">
        <v>2582</v>
      </c>
      <c r="E584" t="str">
        <f>IF(FIFAdata5626[[#This Row],[knownName]]="",_xlfn.CONCAT(FIFAdata5626[[#This Row],[firstName]]," ",FIFAdata5626[[#This Row],[lastName]]),FIFAdata5626[[#This Row],[knownName]])</f>
        <v>Abdallah Al Fakhouri</v>
      </c>
      <c r="F584">
        <v>26</v>
      </c>
      <c r="G584" t="s">
        <v>25</v>
      </c>
      <c r="H584">
        <v>3.6</v>
      </c>
      <c r="I584" t="s">
        <v>1582</v>
      </c>
      <c r="K584">
        <v>0.1</v>
      </c>
      <c r="L584">
        <v>0.1</v>
      </c>
      <c r="M584">
        <v>0</v>
      </c>
      <c r="N584">
        <v>0</v>
      </c>
      <c r="O584">
        <v>0</v>
      </c>
      <c r="P584">
        <v>0</v>
      </c>
      <c r="R584">
        <v>20</v>
      </c>
      <c r="S584" t="b">
        <v>0</v>
      </c>
    </row>
    <row r="585" spans="1:19" hidden="1" x14ac:dyDescent="0.25">
      <c r="A585">
        <v>713</v>
      </c>
      <c r="B585" t="s">
        <v>2583</v>
      </c>
      <c r="C585" t="s">
        <v>2584</v>
      </c>
      <c r="D585" t="s">
        <v>2585</v>
      </c>
      <c r="E585" t="str">
        <f>IF(FIFAdata5626[[#This Row],[knownName]]="",_xlfn.CONCAT(FIFAdata5626[[#This Row],[firstName]]," ",FIFAdata5626[[#This Row],[lastName]]),FIFAdata5626[[#This Row],[knownName]])</f>
        <v>Park Jin-Seob</v>
      </c>
      <c r="F585">
        <v>27</v>
      </c>
      <c r="G585" t="s">
        <v>18</v>
      </c>
      <c r="H585">
        <v>4.9000000000000004</v>
      </c>
      <c r="I585" t="s">
        <v>1582</v>
      </c>
      <c r="K585">
        <v>0</v>
      </c>
      <c r="L585">
        <v>0</v>
      </c>
      <c r="M585">
        <v>0</v>
      </c>
      <c r="N585">
        <v>0</v>
      </c>
      <c r="O585">
        <v>0</v>
      </c>
      <c r="P585">
        <v>0</v>
      </c>
      <c r="R585">
        <v>2</v>
      </c>
      <c r="S585" t="b">
        <v>0</v>
      </c>
    </row>
    <row r="586" spans="1:19" hidden="1" x14ac:dyDescent="0.25">
      <c r="A586">
        <v>714</v>
      </c>
      <c r="B586" t="s">
        <v>2586</v>
      </c>
      <c r="C586" t="s">
        <v>2587</v>
      </c>
      <c r="D586" t="s">
        <v>2588</v>
      </c>
      <c r="E586" t="str">
        <f>IF(FIFAdata5626[[#This Row],[knownName]]="",_xlfn.CONCAT(FIFAdata5626[[#This Row],[firstName]]," ",FIFAdata5626[[#This Row],[lastName]]),FIFAdata5626[[#This Row],[knownName]])</f>
        <v>Kim Jin-Gyu</v>
      </c>
      <c r="F586">
        <v>27</v>
      </c>
      <c r="G586" t="s">
        <v>18</v>
      </c>
      <c r="H586">
        <v>4.9000000000000004</v>
      </c>
      <c r="I586" t="s">
        <v>1582</v>
      </c>
      <c r="K586">
        <v>0</v>
      </c>
      <c r="L586">
        <v>0</v>
      </c>
      <c r="M586">
        <v>0</v>
      </c>
      <c r="N586">
        <v>0</v>
      </c>
      <c r="O586">
        <v>0</v>
      </c>
      <c r="P586">
        <v>0</v>
      </c>
      <c r="R586">
        <v>2</v>
      </c>
      <c r="S586" t="b">
        <v>0</v>
      </c>
    </row>
    <row r="587" spans="1:19" hidden="1" x14ac:dyDescent="0.25">
      <c r="A587">
        <v>715</v>
      </c>
      <c r="B587" t="s">
        <v>2589</v>
      </c>
      <c r="C587" t="s">
        <v>2587</v>
      </c>
      <c r="D587" t="s">
        <v>2590</v>
      </c>
      <c r="E587" t="str">
        <f>IF(FIFAdata5626[[#This Row],[knownName]]="",_xlfn.CONCAT(FIFAdata5626[[#This Row],[firstName]]," ",FIFAdata5626[[#This Row],[lastName]]),FIFAdata5626[[#This Row],[knownName]])</f>
        <v>Kim Min-Jae</v>
      </c>
      <c r="F587">
        <v>27</v>
      </c>
      <c r="G587" t="s">
        <v>6</v>
      </c>
      <c r="H587">
        <v>5</v>
      </c>
      <c r="I587" t="s">
        <v>1582</v>
      </c>
      <c r="K587">
        <v>2.2999999999999998</v>
      </c>
      <c r="L587">
        <v>2.2999999999999998</v>
      </c>
      <c r="M587">
        <v>0</v>
      </c>
      <c r="N587">
        <v>0</v>
      </c>
      <c r="O587">
        <v>0</v>
      </c>
      <c r="P587">
        <v>0</v>
      </c>
      <c r="R587">
        <v>2</v>
      </c>
      <c r="S587" t="b">
        <v>0</v>
      </c>
    </row>
    <row r="588" spans="1:19" hidden="1" x14ac:dyDescent="0.25">
      <c r="A588">
        <v>716</v>
      </c>
      <c r="B588" t="s">
        <v>2591</v>
      </c>
      <c r="C588" t="s">
        <v>2592</v>
      </c>
      <c r="D588" t="s">
        <v>2593</v>
      </c>
      <c r="E588" t="str">
        <f>IF(FIFAdata5626[[#This Row],[knownName]]="",_xlfn.CONCAT(FIFAdata5626[[#This Row],[firstName]]," ",FIFAdata5626[[#This Row],[lastName]]),FIFAdata5626[[#This Row],[knownName]])</f>
        <v>Seol Young-Woo</v>
      </c>
      <c r="F588">
        <v>27</v>
      </c>
      <c r="G588" t="s">
        <v>6</v>
      </c>
      <c r="H588">
        <v>4.2</v>
      </c>
      <c r="I588" t="s">
        <v>1582</v>
      </c>
      <c r="K588">
        <v>0.1</v>
      </c>
      <c r="L588">
        <v>0.1</v>
      </c>
      <c r="M588">
        <v>0</v>
      </c>
      <c r="N588">
        <v>0</v>
      </c>
      <c r="O588">
        <v>0</v>
      </c>
      <c r="P588">
        <v>0</v>
      </c>
      <c r="R588">
        <v>2</v>
      </c>
      <c r="S588" t="b">
        <v>0</v>
      </c>
    </row>
    <row r="589" spans="1:19" hidden="1" x14ac:dyDescent="0.25">
      <c r="A589">
        <v>717</v>
      </c>
      <c r="B589" t="s">
        <v>2594</v>
      </c>
      <c r="C589" t="s">
        <v>2595</v>
      </c>
      <c r="D589" t="s">
        <v>2596</v>
      </c>
      <c r="E589" t="str">
        <f>IF(FIFAdata5626[[#This Row],[knownName]]="",_xlfn.CONCAT(FIFAdata5626[[#This Row],[firstName]]," ",FIFAdata5626[[#This Row],[lastName]]),FIFAdata5626[[#This Row],[knownName]])</f>
        <v>Cho Yu-Min</v>
      </c>
      <c r="F589">
        <v>27</v>
      </c>
      <c r="G589" t="s">
        <v>6</v>
      </c>
      <c r="H589">
        <v>3.9</v>
      </c>
      <c r="I589" t="s">
        <v>1588</v>
      </c>
      <c r="K589">
        <v>0</v>
      </c>
      <c r="L589">
        <v>0</v>
      </c>
      <c r="M589">
        <v>0</v>
      </c>
      <c r="N589">
        <v>0</v>
      </c>
      <c r="O589">
        <v>0</v>
      </c>
      <c r="P589">
        <v>0</v>
      </c>
      <c r="R589">
        <v>2</v>
      </c>
      <c r="S589" t="b">
        <v>0</v>
      </c>
    </row>
    <row r="590" spans="1:19" hidden="1" x14ac:dyDescent="0.25">
      <c r="A590">
        <v>718</v>
      </c>
      <c r="B590" t="s">
        <v>2597</v>
      </c>
      <c r="C590" t="s">
        <v>2587</v>
      </c>
      <c r="D590" t="s">
        <v>2598</v>
      </c>
      <c r="E590" t="str">
        <f>IF(FIFAdata5626[[#This Row],[knownName]]="",_xlfn.CONCAT(FIFAdata5626[[#This Row],[firstName]]," ",FIFAdata5626[[#This Row],[lastName]]),FIFAdata5626[[#This Row],[knownName]])</f>
        <v>Kim Moon-Hwan</v>
      </c>
      <c r="F590">
        <v>27</v>
      </c>
      <c r="G590" t="s">
        <v>6</v>
      </c>
      <c r="H590">
        <v>3.9</v>
      </c>
      <c r="I590" t="s">
        <v>1582</v>
      </c>
      <c r="K590">
        <v>0</v>
      </c>
      <c r="L590">
        <v>0</v>
      </c>
      <c r="M590">
        <v>0</v>
      </c>
      <c r="N590">
        <v>0</v>
      </c>
      <c r="O590">
        <v>0</v>
      </c>
      <c r="P590">
        <v>0</v>
      </c>
      <c r="R590">
        <v>2</v>
      </c>
      <c r="S590" t="b">
        <v>0</v>
      </c>
    </row>
    <row r="591" spans="1:19" hidden="1" x14ac:dyDescent="0.25">
      <c r="A591">
        <v>719</v>
      </c>
      <c r="B591" t="s">
        <v>2599</v>
      </c>
      <c r="C591" t="s">
        <v>2600</v>
      </c>
      <c r="D591" t="s">
        <v>2601</v>
      </c>
      <c r="E591" t="str">
        <f>IF(FIFAdata5626[[#This Row],[knownName]]="",_xlfn.CONCAT(FIFAdata5626[[#This Row],[firstName]]," ",FIFAdata5626[[#This Row],[lastName]]),FIFAdata5626[[#This Row],[knownName]])</f>
        <v>Lee Han-Beom</v>
      </c>
      <c r="F591">
        <v>27</v>
      </c>
      <c r="G591" t="s">
        <v>6</v>
      </c>
      <c r="H591">
        <v>3.7</v>
      </c>
      <c r="I591" t="s">
        <v>1582</v>
      </c>
      <c r="K591">
        <v>0</v>
      </c>
      <c r="L591">
        <v>0</v>
      </c>
      <c r="M591">
        <v>0</v>
      </c>
      <c r="N591">
        <v>0</v>
      </c>
      <c r="O591">
        <v>0</v>
      </c>
      <c r="P591">
        <v>0</v>
      </c>
      <c r="R591">
        <v>2</v>
      </c>
      <c r="S591" t="b">
        <v>0</v>
      </c>
    </row>
    <row r="592" spans="1:19" hidden="1" x14ac:dyDescent="0.25">
      <c r="A592">
        <v>720</v>
      </c>
      <c r="B592" t="s">
        <v>2602</v>
      </c>
      <c r="C592" t="s">
        <v>2600</v>
      </c>
      <c r="D592" t="s">
        <v>2603</v>
      </c>
      <c r="E592" t="str">
        <f>IF(FIFAdata5626[[#This Row],[knownName]]="",_xlfn.CONCAT(FIFAdata5626[[#This Row],[firstName]]," ",FIFAdata5626[[#This Row],[lastName]]),FIFAdata5626[[#This Row],[knownName]])</f>
        <v>Lee Tae-Seok</v>
      </c>
      <c r="F592">
        <v>27</v>
      </c>
      <c r="G592" t="s">
        <v>6</v>
      </c>
      <c r="H592">
        <v>3.7</v>
      </c>
      <c r="I592" t="s">
        <v>1582</v>
      </c>
      <c r="K592">
        <v>0</v>
      </c>
      <c r="L592">
        <v>0</v>
      </c>
      <c r="M592">
        <v>0</v>
      </c>
      <c r="N592">
        <v>0</v>
      </c>
      <c r="O592">
        <v>0</v>
      </c>
      <c r="P592">
        <v>0</v>
      </c>
      <c r="R592">
        <v>2</v>
      </c>
      <c r="S592" t="b">
        <v>0</v>
      </c>
    </row>
    <row r="593" spans="1:19" hidden="1" x14ac:dyDescent="0.25">
      <c r="A593">
        <v>722</v>
      </c>
      <c r="B593" t="s">
        <v>2604</v>
      </c>
      <c r="C593" t="s">
        <v>2587</v>
      </c>
      <c r="D593" t="s">
        <v>2605</v>
      </c>
      <c r="E593" t="str">
        <f>IF(FIFAdata5626[[#This Row],[knownName]]="",_xlfn.CONCAT(FIFAdata5626[[#This Row],[firstName]]," ",FIFAdata5626[[#This Row],[lastName]]),FIFAdata5626[[#This Row],[knownName]])</f>
        <v>Kim Tae-Hyeon</v>
      </c>
      <c r="F593">
        <v>27</v>
      </c>
      <c r="G593" t="s">
        <v>6</v>
      </c>
      <c r="H593">
        <v>3.6</v>
      </c>
      <c r="I593" t="s">
        <v>1582</v>
      </c>
      <c r="K593">
        <v>0.1</v>
      </c>
      <c r="L593">
        <v>0.1</v>
      </c>
      <c r="M593">
        <v>0</v>
      </c>
      <c r="N593">
        <v>0</v>
      </c>
      <c r="O593">
        <v>0</v>
      </c>
      <c r="P593">
        <v>0</v>
      </c>
      <c r="R593">
        <v>2</v>
      </c>
      <c r="S593" t="b">
        <v>0</v>
      </c>
    </row>
    <row r="594" spans="1:19" hidden="1" x14ac:dyDescent="0.25">
      <c r="A594">
        <v>723</v>
      </c>
      <c r="B594" t="s">
        <v>2606</v>
      </c>
      <c r="C594" t="s">
        <v>2607</v>
      </c>
      <c r="D594" t="s">
        <v>2608</v>
      </c>
      <c r="E594" t="str">
        <f>IF(FIFAdata5626[[#This Row],[knownName]]="",_xlfn.CONCAT(FIFAdata5626[[#This Row],[firstName]]," ",FIFAdata5626[[#This Row],[lastName]]),FIFAdata5626[[#This Row],[knownName]])</f>
        <v>Son Heung-Min</v>
      </c>
      <c r="F594">
        <v>27</v>
      </c>
      <c r="G594" t="s">
        <v>15</v>
      </c>
      <c r="H594">
        <v>7.4</v>
      </c>
      <c r="I594" t="s">
        <v>1582</v>
      </c>
      <c r="K594">
        <v>2.2000000000000002</v>
      </c>
      <c r="L594">
        <v>2.2000000000000002</v>
      </c>
      <c r="M594">
        <v>0</v>
      </c>
      <c r="N594">
        <v>0</v>
      </c>
      <c r="O594">
        <v>0</v>
      </c>
      <c r="P594">
        <v>0</v>
      </c>
      <c r="R594">
        <v>2</v>
      </c>
      <c r="S594" t="b">
        <v>0</v>
      </c>
    </row>
    <row r="595" spans="1:19" hidden="1" x14ac:dyDescent="0.25">
      <c r="A595">
        <v>724</v>
      </c>
      <c r="B595" t="s">
        <v>2609</v>
      </c>
      <c r="C595" t="s">
        <v>2610</v>
      </c>
      <c r="D595" t="s">
        <v>2611</v>
      </c>
      <c r="E595" t="str">
        <f>IF(FIFAdata5626[[#This Row],[knownName]]="",_xlfn.CONCAT(FIFAdata5626[[#This Row],[firstName]]," ",FIFAdata5626[[#This Row],[lastName]]),FIFAdata5626[[#This Row],[knownName]])</f>
        <v>Hwang Hee-Chan</v>
      </c>
      <c r="F595">
        <v>27</v>
      </c>
      <c r="G595" t="s">
        <v>15</v>
      </c>
      <c r="H595">
        <v>6.1</v>
      </c>
      <c r="I595" t="s">
        <v>1582</v>
      </c>
      <c r="K595">
        <v>0.1</v>
      </c>
      <c r="L595">
        <v>0.1</v>
      </c>
      <c r="M595">
        <v>0</v>
      </c>
      <c r="N595">
        <v>0</v>
      </c>
      <c r="O595">
        <v>0</v>
      </c>
      <c r="P595">
        <v>0</v>
      </c>
      <c r="R595">
        <v>2</v>
      </c>
      <c r="S595" t="b">
        <v>0</v>
      </c>
    </row>
    <row r="596" spans="1:19" hidden="1" x14ac:dyDescent="0.25">
      <c r="A596">
        <v>725</v>
      </c>
      <c r="B596" t="s">
        <v>2612</v>
      </c>
      <c r="C596" t="s">
        <v>2595</v>
      </c>
      <c r="D596" t="s">
        <v>2613</v>
      </c>
      <c r="E596" t="str">
        <f>IF(FIFAdata5626[[#This Row],[knownName]]="",_xlfn.CONCAT(FIFAdata5626[[#This Row],[firstName]]," ",FIFAdata5626[[#This Row],[lastName]]),FIFAdata5626[[#This Row],[knownName]])</f>
        <v>Cho Gue-Sung</v>
      </c>
      <c r="F596">
        <v>27</v>
      </c>
      <c r="G596" t="s">
        <v>15</v>
      </c>
      <c r="H596">
        <v>5.3</v>
      </c>
      <c r="I596" t="s">
        <v>1582</v>
      </c>
      <c r="K596">
        <v>0</v>
      </c>
      <c r="L596">
        <v>0</v>
      </c>
      <c r="M596">
        <v>0</v>
      </c>
      <c r="N596">
        <v>0</v>
      </c>
      <c r="O596">
        <v>0</v>
      </c>
      <c r="P596">
        <v>0</v>
      </c>
      <c r="R596">
        <v>2</v>
      </c>
      <c r="S596" t="b">
        <v>0</v>
      </c>
    </row>
    <row r="597" spans="1:19" hidden="1" x14ac:dyDescent="0.25">
      <c r="A597">
        <v>726</v>
      </c>
      <c r="B597" t="s">
        <v>2614</v>
      </c>
      <c r="C597" t="s">
        <v>2615</v>
      </c>
      <c r="D597" t="s">
        <v>2616</v>
      </c>
      <c r="E597" t="str">
        <f>IF(FIFAdata5626[[#This Row],[knownName]]="",_xlfn.CONCAT(FIFAdata5626[[#This Row],[firstName]]," ",FIFAdata5626[[#This Row],[lastName]]),FIFAdata5626[[#This Row],[knownName]])</f>
        <v>Oh Hyeon-Gyu</v>
      </c>
      <c r="F597">
        <v>27</v>
      </c>
      <c r="G597" t="s">
        <v>15</v>
      </c>
      <c r="H597">
        <v>4.9000000000000004</v>
      </c>
      <c r="I597" t="s">
        <v>1582</v>
      </c>
      <c r="K597">
        <v>0.1</v>
      </c>
      <c r="L597">
        <v>0.1</v>
      </c>
      <c r="M597">
        <v>0</v>
      </c>
      <c r="N597">
        <v>0</v>
      </c>
      <c r="O597">
        <v>0</v>
      </c>
      <c r="P597">
        <v>0</v>
      </c>
      <c r="R597">
        <v>2</v>
      </c>
      <c r="S597" t="b">
        <v>0</v>
      </c>
    </row>
    <row r="598" spans="1:19" hidden="1" x14ac:dyDescent="0.25">
      <c r="A598">
        <v>727</v>
      </c>
      <c r="B598" t="s">
        <v>2617</v>
      </c>
      <c r="C598" t="s">
        <v>2618</v>
      </c>
      <c r="D598" t="s">
        <v>2619</v>
      </c>
      <c r="E598" t="str">
        <f>IF(FIFAdata5626[[#This Row],[knownName]]="",_xlfn.CONCAT(FIFAdata5626[[#This Row],[firstName]]," ",FIFAdata5626[[#This Row],[lastName]]),FIFAdata5626[[#This Row],[knownName]])</f>
        <v>Yang Hyun-Jun</v>
      </c>
      <c r="F598">
        <v>27</v>
      </c>
      <c r="G598" t="s">
        <v>15</v>
      </c>
      <c r="H598">
        <v>4.7</v>
      </c>
      <c r="I598" t="s">
        <v>1582</v>
      </c>
      <c r="K598">
        <v>0</v>
      </c>
      <c r="L598">
        <v>0</v>
      </c>
      <c r="M598">
        <v>0</v>
      </c>
      <c r="N598">
        <v>0</v>
      </c>
      <c r="O598">
        <v>0</v>
      </c>
      <c r="P598">
        <v>0</v>
      </c>
      <c r="R598">
        <v>2</v>
      </c>
      <c r="S598" t="b">
        <v>0</v>
      </c>
    </row>
    <row r="599" spans="1:19" hidden="1" x14ac:dyDescent="0.25">
      <c r="A599">
        <v>728</v>
      </c>
      <c r="B599" t="s">
        <v>2620</v>
      </c>
      <c r="C599" t="s">
        <v>2621</v>
      </c>
      <c r="D599" t="s">
        <v>2622</v>
      </c>
      <c r="E599" t="str">
        <f>IF(FIFAdata5626[[#This Row],[knownName]]="",_xlfn.CONCAT(FIFAdata5626[[#This Row],[firstName]]," ",FIFAdata5626[[#This Row],[lastName]]),FIFAdata5626[[#This Row],[knownName]])</f>
        <v>Eom Ji-Sung</v>
      </c>
      <c r="F599">
        <v>27</v>
      </c>
      <c r="G599" t="s">
        <v>15</v>
      </c>
      <c r="H599">
        <v>4.5999999999999996</v>
      </c>
      <c r="I599" t="s">
        <v>1582</v>
      </c>
      <c r="K599">
        <v>0</v>
      </c>
      <c r="L599">
        <v>0</v>
      </c>
      <c r="M599">
        <v>0</v>
      </c>
      <c r="N599">
        <v>0</v>
      </c>
      <c r="O599">
        <v>0</v>
      </c>
      <c r="P599">
        <v>0</v>
      </c>
      <c r="R599">
        <v>2</v>
      </c>
      <c r="S599" t="b">
        <v>0</v>
      </c>
    </row>
    <row r="600" spans="1:19" hidden="1" x14ac:dyDescent="0.25">
      <c r="A600">
        <v>729</v>
      </c>
      <c r="B600" t="s">
        <v>2623</v>
      </c>
      <c r="C600" t="s">
        <v>2624</v>
      </c>
      <c r="D600" t="s">
        <v>2625</v>
      </c>
      <c r="E600" t="str">
        <f>IF(FIFAdata5626[[#This Row],[knownName]]="",_xlfn.CONCAT(FIFAdata5626[[#This Row],[firstName]]," ",FIFAdata5626[[#This Row],[lastName]]),FIFAdata5626[[#This Row],[knownName]])</f>
        <v>Jo Hyeon-Woo</v>
      </c>
      <c r="F600">
        <v>27</v>
      </c>
      <c r="G600" t="s">
        <v>25</v>
      </c>
      <c r="H600">
        <v>4.5999999999999996</v>
      </c>
      <c r="I600" t="s">
        <v>1582</v>
      </c>
      <c r="K600">
        <v>0.2</v>
      </c>
      <c r="L600">
        <v>0.2</v>
      </c>
      <c r="M600">
        <v>0</v>
      </c>
      <c r="N600">
        <v>0</v>
      </c>
      <c r="O600">
        <v>0</v>
      </c>
      <c r="P600">
        <v>0</v>
      </c>
      <c r="R600">
        <v>2</v>
      </c>
      <c r="S600" t="b">
        <v>0</v>
      </c>
    </row>
    <row r="601" spans="1:19" hidden="1" x14ac:dyDescent="0.25">
      <c r="A601">
        <v>730</v>
      </c>
      <c r="B601" t="s">
        <v>2626</v>
      </c>
      <c r="C601" t="s">
        <v>2587</v>
      </c>
      <c r="D601" t="s">
        <v>2627</v>
      </c>
      <c r="E601" t="str">
        <f>IF(FIFAdata5626[[#This Row],[knownName]]="",_xlfn.CONCAT(FIFAdata5626[[#This Row],[firstName]]," ",FIFAdata5626[[#This Row],[lastName]]),FIFAdata5626[[#This Row],[knownName]])</f>
        <v>Kim Seung-Gyu</v>
      </c>
      <c r="F601">
        <v>27</v>
      </c>
      <c r="G601" t="s">
        <v>25</v>
      </c>
      <c r="H601">
        <v>4.0999999999999996</v>
      </c>
      <c r="I601" t="s">
        <v>1582</v>
      </c>
      <c r="K601">
        <v>0.1</v>
      </c>
      <c r="L601">
        <v>0.1</v>
      </c>
      <c r="M601">
        <v>0</v>
      </c>
      <c r="N601">
        <v>0</v>
      </c>
      <c r="O601">
        <v>0</v>
      </c>
      <c r="P601">
        <v>0</v>
      </c>
      <c r="R601">
        <v>2</v>
      </c>
      <c r="S601" t="b">
        <v>0</v>
      </c>
    </row>
    <row r="602" spans="1:19" hidden="1" x14ac:dyDescent="0.25">
      <c r="A602">
        <v>731</v>
      </c>
      <c r="B602" t="s">
        <v>2628</v>
      </c>
      <c r="C602" t="s">
        <v>2629</v>
      </c>
      <c r="D602" t="s">
        <v>2630</v>
      </c>
      <c r="E602" t="str">
        <f>IF(FIFAdata5626[[#This Row],[knownName]]="",_xlfn.CONCAT(FIFAdata5626[[#This Row],[firstName]]," ",FIFAdata5626[[#This Row],[lastName]]),FIFAdata5626[[#This Row],[knownName]])</f>
        <v>Song Bum-Keun</v>
      </c>
      <c r="F602">
        <v>27</v>
      </c>
      <c r="G602" t="s">
        <v>25</v>
      </c>
      <c r="H602">
        <v>3.9</v>
      </c>
      <c r="I602" t="s">
        <v>1582</v>
      </c>
      <c r="K602">
        <v>0</v>
      </c>
      <c r="L602">
        <v>0</v>
      </c>
      <c r="M602">
        <v>0</v>
      </c>
      <c r="N602">
        <v>0</v>
      </c>
      <c r="O602">
        <v>0</v>
      </c>
      <c r="P602">
        <v>0</v>
      </c>
      <c r="R602">
        <v>2</v>
      </c>
      <c r="S602" t="b">
        <v>0</v>
      </c>
    </row>
    <row r="603" spans="1:19" hidden="1" x14ac:dyDescent="0.25">
      <c r="A603">
        <v>732</v>
      </c>
      <c r="B603" t="s">
        <v>2631</v>
      </c>
      <c r="C603" t="s">
        <v>2632</v>
      </c>
      <c r="D603" t="s">
        <v>2633</v>
      </c>
      <c r="E603" t="str">
        <f>IF(FIFAdata5626[[#This Row],[knownName]]="",_xlfn.CONCAT(FIFAdata5626[[#This Row],[firstName]]," ",FIFAdata5626[[#This Row],[lastName]]),FIFAdata5626[[#This Row],[knownName]])</f>
        <v>Paik Seung-Ho</v>
      </c>
      <c r="F603">
        <v>27</v>
      </c>
      <c r="G603" t="s">
        <v>18</v>
      </c>
      <c r="H603">
        <v>5.6</v>
      </c>
      <c r="I603" t="s">
        <v>1582</v>
      </c>
      <c r="K603">
        <v>0</v>
      </c>
      <c r="L603">
        <v>0</v>
      </c>
      <c r="M603">
        <v>0</v>
      </c>
      <c r="N603">
        <v>0</v>
      </c>
      <c r="O603">
        <v>0</v>
      </c>
      <c r="P603">
        <v>0</v>
      </c>
      <c r="R603">
        <v>2</v>
      </c>
      <c r="S603" t="b">
        <v>0</v>
      </c>
    </row>
    <row r="604" spans="1:19" hidden="1" x14ac:dyDescent="0.25">
      <c r="A604">
        <v>733</v>
      </c>
      <c r="B604" t="s">
        <v>2634</v>
      </c>
      <c r="C604" t="s">
        <v>2635</v>
      </c>
      <c r="E604" t="str">
        <f>IF(FIFAdata5626[[#This Row],[knownName]]="",_xlfn.CONCAT(FIFAdata5626[[#This Row],[firstName]]," ",FIFAdata5626[[#This Row],[lastName]]),FIFAdata5626[[#This Row],[knownName]])</f>
        <v>Jens Castrop</v>
      </c>
      <c r="F604">
        <v>27</v>
      </c>
      <c r="G604" t="s">
        <v>18</v>
      </c>
      <c r="H604">
        <v>5.6</v>
      </c>
      <c r="I604" t="s">
        <v>1582</v>
      </c>
      <c r="K604">
        <v>0</v>
      </c>
      <c r="L604">
        <v>0</v>
      </c>
      <c r="M604">
        <v>0</v>
      </c>
      <c r="N604">
        <v>0</v>
      </c>
      <c r="O604">
        <v>0</v>
      </c>
      <c r="P604">
        <v>0</v>
      </c>
      <c r="R604">
        <v>2</v>
      </c>
      <c r="S604" t="b">
        <v>0</v>
      </c>
    </row>
    <row r="605" spans="1:19" hidden="1" x14ac:dyDescent="0.25">
      <c r="A605">
        <v>735</v>
      </c>
      <c r="B605" t="s">
        <v>2636</v>
      </c>
      <c r="C605" t="s">
        <v>2637</v>
      </c>
      <c r="D605" t="s">
        <v>2638</v>
      </c>
      <c r="E605" t="str">
        <f>IF(FIFAdata5626[[#This Row],[knownName]]="",_xlfn.CONCAT(FIFAdata5626[[#This Row],[firstName]]," ",FIFAdata5626[[#This Row],[lastName]]),FIFAdata5626[[#This Row],[knownName]])</f>
        <v>Bae Jun-Ho</v>
      </c>
      <c r="F605">
        <v>27</v>
      </c>
      <c r="G605" t="s">
        <v>18</v>
      </c>
      <c r="H605">
        <v>5.9</v>
      </c>
      <c r="I605" t="s">
        <v>1582</v>
      </c>
      <c r="K605">
        <v>0</v>
      </c>
      <c r="L605">
        <v>0</v>
      </c>
      <c r="M605">
        <v>0</v>
      </c>
      <c r="N605">
        <v>0</v>
      </c>
      <c r="O605">
        <v>0</v>
      </c>
      <c r="P605">
        <v>0</v>
      </c>
      <c r="R605">
        <v>2</v>
      </c>
      <c r="S605" t="b">
        <v>0</v>
      </c>
    </row>
    <row r="606" spans="1:19" hidden="1" x14ac:dyDescent="0.25">
      <c r="A606">
        <v>736</v>
      </c>
      <c r="B606" t="s">
        <v>2639</v>
      </c>
      <c r="C606" t="s">
        <v>2600</v>
      </c>
      <c r="D606" t="s">
        <v>2640</v>
      </c>
      <c r="E606" t="str">
        <f>IF(FIFAdata5626[[#This Row],[knownName]]="",_xlfn.CONCAT(FIFAdata5626[[#This Row],[firstName]]," ",FIFAdata5626[[#This Row],[lastName]]),FIFAdata5626[[#This Row],[knownName]])</f>
        <v>Lee Kang-In</v>
      </c>
      <c r="F606">
        <v>27</v>
      </c>
      <c r="G606" t="s">
        <v>18</v>
      </c>
      <c r="H606">
        <v>6.1</v>
      </c>
      <c r="I606" t="s">
        <v>1582</v>
      </c>
      <c r="K606">
        <v>0.5</v>
      </c>
      <c r="L606">
        <v>0.5</v>
      </c>
      <c r="M606">
        <v>0</v>
      </c>
      <c r="N606">
        <v>0</v>
      </c>
      <c r="O606">
        <v>0</v>
      </c>
      <c r="P606">
        <v>0</v>
      </c>
      <c r="R606">
        <v>2</v>
      </c>
      <c r="S606" t="b">
        <v>0</v>
      </c>
    </row>
    <row r="607" spans="1:19" hidden="1" x14ac:dyDescent="0.25">
      <c r="A607">
        <v>737</v>
      </c>
      <c r="B607" t="s">
        <v>2641</v>
      </c>
      <c r="C607" t="s">
        <v>2600</v>
      </c>
      <c r="D607" t="s">
        <v>2642</v>
      </c>
      <c r="E607" t="str">
        <f>IF(FIFAdata5626[[#This Row],[knownName]]="",_xlfn.CONCAT(FIFAdata5626[[#This Row],[firstName]]," ",FIFAdata5626[[#This Row],[lastName]]),FIFAdata5626[[#This Row],[knownName]])</f>
        <v>Lee Jae-Sung</v>
      </c>
      <c r="F607">
        <v>27</v>
      </c>
      <c r="G607" t="s">
        <v>18</v>
      </c>
      <c r="H607">
        <v>6.2</v>
      </c>
      <c r="I607" t="s">
        <v>1582</v>
      </c>
      <c r="K607">
        <v>0.1</v>
      </c>
      <c r="L607">
        <v>0.1</v>
      </c>
      <c r="M607">
        <v>0</v>
      </c>
      <c r="N607">
        <v>0</v>
      </c>
      <c r="O607">
        <v>0</v>
      </c>
      <c r="P607">
        <v>0</v>
      </c>
      <c r="R607">
        <v>2</v>
      </c>
      <c r="S607" t="b">
        <v>0</v>
      </c>
    </row>
    <row r="608" spans="1:19" hidden="1" x14ac:dyDescent="0.25">
      <c r="A608">
        <v>738</v>
      </c>
      <c r="B608" t="s">
        <v>2643</v>
      </c>
      <c r="C608" t="s">
        <v>1972</v>
      </c>
      <c r="E608" t="str">
        <f>IF(FIFAdata5626[[#This Row],[knownName]]="",_xlfn.CONCAT(FIFAdata5626[[#This Row],[firstName]]," ",FIFAdata5626[[#This Row],[lastName]]),FIFAdata5626[[#This Row],[knownName]])</f>
        <v>Obed Vargas</v>
      </c>
      <c r="F608">
        <v>28</v>
      </c>
      <c r="G608" t="s">
        <v>18</v>
      </c>
      <c r="H608">
        <v>4.7</v>
      </c>
      <c r="I608" t="s">
        <v>1582</v>
      </c>
      <c r="K608">
        <v>0.2</v>
      </c>
      <c r="L608">
        <v>0.2</v>
      </c>
      <c r="M608">
        <v>0</v>
      </c>
      <c r="N608">
        <v>0</v>
      </c>
      <c r="O608">
        <v>0</v>
      </c>
      <c r="P608">
        <v>0</v>
      </c>
      <c r="R608">
        <v>1</v>
      </c>
      <c r="S608" t="b">
        <v>0</v>
      </c>
    </row>
    <row r="609" spans="1:19" hidden="1" x14ac:dyDescent="0.25">
      <c r="A609">
        <v>740</v>
      </c>
      <c r="B609" t="s">
        <v>1966</v>
      </c>
      <c r="C609" t="s">
        <v>4031</v>
      </c>
      <c r="E609" t="str">
        <f>IF(FIFAdata5626[[#This Row],[knownName]]="",_xlfn.CONCAT(FIFAdata5626[[#This Row],[firstName]]," ",FIFAdata5626[[#This Row],[lastName]]),FIFAdata5626[[#This Row],[knownName]])</f>
        <v>Johan Vásquez</v>
      </c>
      <c r="F609">
        <v>28</v>
      </c>
      <c r="G609" t="s">
        <v>6</v>
      </c>
      <c r="H609">
        <v>4.7</v>
      </c>
      <c r="I609" t="s">
        <v>1582</v>
      </c>
      <c r="K609">
        <v>1.5</v>
      </c>
      <c r="L609">
        <v>1.5</v>
      </c>
      <c r="M609">
        <v>0</v>
      </c>
      <c r="N609">
        <v>0</v>
      </c>
      <c r="O609">
        <v>0</v>
      </c>
      <c r="P609">
        <v>0</v>
      </c>
      <c r="R609">
        <v>1</v>
      </c>
      <c r="S609" t="b">
        <v>0</v>
      </c>
    </row>
    <row r="610" spans="1:19" hidden="1" x14ac:dyDescent="0.25">
      <c r="A610">
        <v>741</v>
      </c>
      <c r="B610" t="s">
        <v>3981</v>
      </c>
      <c r="C610" t="s">
        <v>2644</v>
      </c>
      <c r="E610" t="str">
        <f>IF(FIFAdata5626[[#This Row],[knownName]]="",_xlfn.CONCAT(FIFAdata5626[[#This Row],[firstName]]," ",FIFAdata5626[[#This Row],[lastName]]),FIFAdata5626[[#This Row],[knownName]])</f>
        <v>César Montes</v>
      </c>
      <c r="F610">
        <v>28</v>
      </c>
      <c r="G610" t="s">
        <v>6</v>
      </c>
      <c r="H610">
        <v>4.7</v>
      </c>
      <c r="I610" t="s">
        <v>1582</v>
      </c>
      <c r="K610">
        <v>0.5</v>
      </c>
      <c r="L610">
        <v>0.5</v>
      </c>
      <c r="M610">
        <v>0</v>
      </c>
      <c r="N610">
        <v>0</v>
      </c>
      <c r="O610">
        <v>0</v>
      </c>
      <c r="P610">
        <v>0</v>
      </c>
      <c r="R610">
        <v>1</v>
      </c>
      <c r="S610" t="b">
        <v>0</v>
      </c>
    </row>
    <row r="611" spans="1:19" hidden="1" x14ac:dyDescent="0.25">
      <c r="A611">
        <v>742</v>
      </c>
      <c r="B611" t="s">
        <v>4147</v>
      </c>
      <c r="C611" t="s">
        <v>2645</v>
      </c>
      <c r="E611" t="str">
        <f>IF(FIFAdata5626[[#This Row],[knownName]]="",_xlfn.CONCAT(FIFAdata5626[[#This Row],[firstName]]," ",FIFAdata5626[[#This Row],[lastName]]),FIFAdata5626[[#This Row],[knownName]])</f>
        <v>Jesús Gallardo</v>
      </c>
      <c r="F611">
        <v>28</v>
      </c>
      <c r="G611" t="s">
        <v>6</v>
      </c>
      <c r="H611">
        <v>4.7</v>
      </c>
      <c r="I611" t="s">
        <v>1582</v>
      </c>
      <c r="K611">
        <v>0.6</v>
      </c>
      <c r="L611">
        <v>0.6</v>
      </c>
      <c r="M611">
        <v>0</v>
      </c>
      <c r="N611">
        <v>0</v>
      </c>
      <c r="O611">
        <v>0</v>
      </c>
      <c r="P611">
        <v>0</v>
      </c>
      <c r="R611">
        <v>1</v>
      </c>
      <c r="S611" t="b">
        <v>0</v>
      </c>
    </row>
    <row r="612" spans="1:19" hidden="1" x14ac:dyDescent="0.25">
      <c r="A612">
        <v>743</v>
      </c>
      <c r="B612" t="s">
        <v>1984</v>
      </c>
      <c r="C612" t="s">
        <v>4020</v>
      </c>
      <c r="E612" t="str">
        <f>IF(FIFAdata5626[[#This Row],[knownName]]="",_xlfn.CONCAT(FIFAdata5626[[#This Row],[firstName]]," ",FIFAdata5626[[#This Row],[lastName]]),FIFAdata5626[[#This Row],[knownName]])</f>
        <v>Jorge Sánchez</v>
      </c>
      <c r="F612">
        <v>28</v>
      </c>
      <c r="G612" t="s">
        <v>6</v>
      </c>
      <c r="H612">
        <v>4</v>
      </c>
      <c r="I612" t="s">
        <v>1582</v>
      </c>
      <c r="K612">
        <v>0.8</v>
      </c>
      <c r="L612">
        <v>0.8</v>
      </c>
      <c r="M612">
        <v>0</v>
      </c>
      <c r="N612">
        <v>0</v>
      </c>
      <c r="O612">
        <v>0</v>
      </c>
      <c r="P612">
        <v>0</v>
      </c>
      <c r="R612">
        <v>1</v>
      </c>
      <c r="S612" t="b">
        <v>0</v>
      </c>
    </row>
    <row r="613" spans="1:19" hidden="1" x14ac:dyDescent="0.25">
      <c r="A613">
        <v>744</v>
      </c>
      <c r="B613" t="s">
        <v>2646</v>
      </c>
      <c r="C613" t="s">
        <v>2647</v>
      </c>
      <c r="D613" t="s">
        <v>621</v>
      </c>
      <c r="E613" t="str">
        <f>IF(FIFAdata5626[[#This Row],[knownName]]="",_xlfn.CONCAT(FIFAdata5626[[#This Row],[firstName]]," ",FIFAdata5626[[#This Row],[lastName]]),FIFAdata5626[[#This Row],[knownName]])</f>
        <v>Israel Reyes</v>
      </c>
      <c r="F613">
        <v>28</v>
      </c>
      <c r="G613" t="s">
        <v>6</v>
      </c>
      <c r="H613">
        <v>4</v>
      </c>
      <c r="I613" t="s">
        <v>1582</v>
      </c>
      <c r="K613">
        <v>0.5</v>
      </c>
      <c r="L613">
        <v>0.5</v>
      </c>
      <c r="M613">
        <v>0</v>
      </c>
      <c r="N613">
        <v>0</v>
      </c>
      <c r="O613">
        <v>0</v>
      </c>
      <c r="P613">
        <v>0</v>
      </c>
      <c r="R613">
        <v>1</v>
      </c>
      <c r="S613" t="b">
        <v>0</v>
      </c>
    </row>
    <row r="614" spans="1:19" hidden="1" x14ac:dyDescent="0.25">
      <c r="A614">
        <v>745</v>
      </c>
      <c r="B614" t="s">
        <v>4147</v>
      </c>
      <c r="C614" t="s">
        <v>2648</v>
      </c>
      <c r="E614" t="str">
        <f>IF(FIFAdata5626[[#This Row],[knownName]]="",_xlfn.CONCAT(FIFAdata5626[[#This Row],[firstName]]," ",FIFAdata5626[[#This Row],[lastName]]),FIFAdata5626[[#This Row],[knownName]])</f>
        <v>Jesús Angulo</v>
      </c>
      <c r="F614">
        <v>28</v>
      </c>
      <c r="G614" t="s">
        <v>6</v>
      </c>
      <c r="H614">
        <v>3.9</v>
      </c>
      <c r="I614" t="s">
        <v>1588</v>
      </c>
      <c r="K614">
        <v>0</v>
      </c>
      <c r="L614">
        <v>0</v>
      </c>
      <c r="M614">
        <v>0</v>
      </c>
      <c r="N614">
        <v>0</v>
      </c>
      <c r="O614">
        <v>0</v>
      </c>
      <c r="P614">
        <v>0</v>
      </c>
      <c r="R614">
        <v>1</v>
      </c>
      <c r="S614" t="b">
        <v>0</v>
      </c>
    </row>
    <row r="615" spans="1:19" hidden="1" x14ac:dyDescent="0.25">
      <c r="A615">
        <v>746</v>
      </c>
      <c r="B615" t="s">
        <v>1963</v>
      </c>
      <c r="C615" t="s">
        <v>2649</v>
      </c>
      <c r="E615" t="str">
        <f>IF(FIFAdata5626[[#This Row],[knownName]]="",_xlfn.CONCAT(FIFAdata5626[[#This Row],[firstName]]," ",FIFAdata5626[[#This Row],[lastName]]),FIFAdata5626[[#This Row],[knownName]])</f>
        <v>Richard Ledezma</v>
      </c>
      <c r="F615">
        <v>28</v>
      </c>
      <c r="G615" t="s">
        <v>6</v>
      </c>
      <c r="H615">
        <v>3.9</v>
      </c>
      <c r="I615" t="s">
        <v>1588</v>
      </c>
      <c r="K615">
        <v>0</v>
      </c>
      <c r="L615">
        <v>0</v>
      </c>
      <c r="M615">
        <v>0</v>
      </c>
      <c r="N615">
        <v>0</v>
      </c>
      <c r="O615">
        <v>0</v>
      </c>
      <c r="P615">
        <v>0</v>
      </c>
      <c r="R615">
        <v>1</v>
      </c>
      <c r="S615" t="b">
        <v>0</v>
      </c>
    </row>
    <row r="616" spans="1:19" hidden="1" x14ac:dyDescent="0.25">
      <c r="A616">
        <v>747</v>
      </c>
      <c r="B616" t="s">
        <v>2650</v>
      </c>
      <c r="C616" t="s">
        <v>4115</v>
      </c>
      <c r="E616" t="str">
        <f>IF(FIFAdata5626[[#This Row],[knownName]]="",_xlfn.CONCAT(FIFAdata5626[[#This Row],[firstName]]," ",FIFAdata5626[[#This Row],[lastName]]),FIFAdata5626[[#This Row],[knownName]])</f>
        <v>Everardo López</v>
      </c>
      <c r="F616">
        <v>28</v>
      </c>
      <c r="G616" t="s">
        <v>6</v>
      </c>
      <c r="H616">
        <v>3.5</v>
      </c>
      <c r="I616" t="s">
        <v>1588</v>
      </c>
      <c r="K616">
        <v>0.1</v>
      </c>
      <c r="L616">
        <v>0.1</v>
      </c>
      <c r="M616">
        <v>0</v>
      </c>
      <c r="N616">
        <v>0</v>
      </c>
      <c r="O616">
        <v>0</v>
      </c>
      <c r="P616">
        <v>0</v>
      </c>
      <c r="R616">
        <v>1</v>
      </c>
      <c r="S616" t="b">
        <v>0</v>
      </c>
    </row>
    <row r="617" spans="1:19" hidden="1" x14ac:dyDescent="0.25">
      <c r="A617">
        <v>748</v>
      </c>
      <c r="B617" t="s">
        <v>4148</v>
      </c>
      <c r="C617" t="s">
        <v>3982</v>
      </c>
      <c r="E617" t="str">
        <f>IF(FIFAdata5626[[#This Row],[knownName]]="",_xlfn.CONCAT(FIFAdata5626[[#This Row],[firstName]]," ",FIFAdata5626[[#This Row],[lastName]]),FIFAdata5626[[#This Row],[knownName]])</f>
        <v>Raúl Jiménez</v>
      </c>
      <c r="F617">
        <v>28</v>
      </c>
      <c r="G617" t="s">
        <v>15</v>
      </c>
      <c r="H617">
        <v>7</v>
      </c>
      <c r="I617" t="s">
        <v>1582</v>
      </c>
      <c r="K617">
        <v>2.2999999999999998</v>
      </c>
      <c r="L617">
        <v>2.2999999999999998</v>
      </c>
      <c r="M617">
        <v>0</v>
      </c>
      <c r="N617">
        <v>0</v>
      </c>
      <c r="O617">
        <v>0</v>
      </c>
      <c r="P617">
        <v>0</v>
      </c>
      <c r="R617">
        <v>1</v>
      </c>
      <c r="S617" t="b">
        <v>0</v>
      </c>
    </row>
    <row r="618" spans="1:19" hidden="1" x14ac:dyDescent="0.25">
      <c r="A618">
        <v>749</v>
      </c>
      <c r="B618" t="s">
        <v>4032</v>
      </c>
      <c r="C618" t="s">
        <v>2651</v>
      </c>
      <c r="E618" t="str">
        <f>IF(FIFAdata5626[[#This Row],[knownName]]="",_xlfn.CONCAT(FIFAdata5626[[#This Row],[firstName]]," ",FIFAdata5626[[#This Row],[lastName]]),FIFAdata5626[[#This Row],[knownName]])</f>
        <v>Germán Berterame</v>
      </c>
      <c r="F618">
        <v>28</v>
      </c>
      <c r="G618" t="s">
        <v>15</v>
      </c>
      <c r="H618">
        <v>5.6</v>
      </c>
      <c r="I618" t="s">
        <v>1588</v>
      </c>
      <c r="K618">
        <v>0</v>
      </c>
      <c r="L618">
        <v>0</v>
      </c>
      <c r="M618">
        <v>0</v>
      </c>
      <c r="N618">
        <v>0</v>
      </c>
      <c r="O618">
        <v>0</v>
      </c>
      <c r="P618">
        <v>0</v>
      </c>
      <c r="R618">
        <v>1</v>
      </c>
      <c r="S618" t="b">
        <v>0</v>
      </c>
    </row>
    <row r="619" spans="1:19" hidden="1" x14ac:dyDescent="0.25">
      <c r="A619">
        <v>750</v>
      </c>
      <c r="B619" t="s">
        <v>4011</v>
      </c>
      <c r="C619" t="s">
        <v>4063</v>
      </c>
      <c r="E619" t="str">
        <f>IF(FIFAdata5626[[#This Row],[knownName]]="",_xlfn.CONCAT(FIFAdata5626[[#This Row],[firstName]]," ",FIFAdata5626[[#This Row],[lastName]]),FIFAdata5626[[#This Row],[knownName]])</f>
        <v>Julián Quiñones</v>
      </c>
      <c r="F619">
        <v>28</v>
      </c>
      <c r="G619" t="s">
        <v>15</v>
      </c>
      <c r="H619">
        <v>5.6</v>
      </c>
      <c r="I619" t="s">
        <v>1582</v>
      </c>
      <c r="K619">
        <v>0.3</v>
      </c>
      <c r="L619">
        <v>0.3</v>
      </c>
      <c r="M619">
        <v>0</v>
      </c>
      <c r="N619">
        <v>0</v>
      </c>
      <c r="O619">
        <v>0</v>
      </c>
      <c r="P619">
        <v>0</v>
      </c>
      <c r="R619">
        <v>1</v>
      </c>
      <c r="S619" t="b">
        <v>0</v>
      </c>
    </row>
    <row r="620" spans="1:19" hidden="1" x14ac:dyDescent="0.25">
      <c r="A620">
        <v>751</v>
      </c>
      <c r="B620" t="s">
        <v>1667</v>
      </c>
      <c r="C620" t="s">
        <v>2652</v>
      </c>
      <c r="E620" t="str">
        <f>IF(FIFAdata5626[[#This Row],[knownName]]="",_xlfn.CONCAT(FIFAdata5626[[#This Row],[firstName]]," ",FIFAdata5626[[#This Row],[lastName]]),FIFAdata5626[[#This Row],[knownName]])</f>
        <v>Alexis Vega</v>
      </c>
      <c r="F620">
        <v>28</v>
      </c>
      <c r="G620" t="s">
        <v>15</v>
      </c>
      <c r="H620">
        <v>5.3</v>
      </c>
      <c r="I620" t="s">
        <v>1582</v>
      </c>
      <c r="K620">
        <v>0.1</v>
      </c>
      <c r="L620">
        <v>0.1</v>
      </c>
      <c r="M620">
        <v>0</v>
      </c>
      <c r="N620">
        <v>0</v>
      </c>
      <c r="O620">
        <v>0</v>
      </c>
      <c r="P620">
        <v>0</v>
      </c>
      <c r="R620">
        <v>1</v>
      </c>
      <c r="S620" t="b">
        <v>0</v>
      </c>
    </row>
    <row r="621" spans="1:19" hidden="1" x14ac:dyDescent="0.25">
      <c r="A621">
        <v>752</v>
      </c>
      <c r="B621" t="s">
        <v>2653</v>
      </c>
      <c r="C621" t="s">
        <v>2654</v>
      </c>
      <c r="E621" t="str">
        <f>IF(FIFAdata5626[[#This Row],[knownName]]="",_xlfn.CONCAT(FIFAdata5626[[#This Row],[firstName]]," ",FIFAdata5626[[#This Row],[lastName]]),FIFAdata5626[[#This Row],[knownName]])</f>
        <v>Roberto Alvarado</v>
      </c>
      <c r="F621">
        <v>28</v>
      </c>
      <c r="G621" t="s">
        <v>15</v>
      </c>
      <c r="H621">
        <v>5.3</v>
      </c>
      <c r="I621" t="s">
        <v>1582</v>
      </c>
      <c r="K621">
        <v>0</v>
      </c>
      <c r="L621">
        <v>0</v>
      </c>
      <c r="M621">
        <v>0</v>
      </c>
      <c r="N621">
        <v>0</v>
      </c>
      <c r="O621">
        <v>0</v>
      </c>
      <c r="P621">
        <v>0</v>
      </c>
      <c r="R621">
        <v>1</v>
      </c>
      <c r="S621" t="b">
        <v>0</v>
      </c>
    </row>
    <row r="622" spans="1:19" hidden="1" x14ac:dyDescent="0.25">
      <c r="A622">
        <v>753</v>
      </c>
      <c r="B622" t="s">
        <v>2655</v>
      </c>
      <c r="C622" t="s">
        <v>4073</v>
      </c>
      <c r="E622" t="str">
        <f>IF(FIFAdata5626[[#This Row],[knownName]]="",_xlfn.CONCAT(FIFAdata5626[[#This Row],[firstName]]," ",FIFAdata5626[[#This Row],[lastName]]),FIFAdata5626[[#This Row],[knownName]])</f>
        <v>Guillermo Martínez</v>
      </c>
      <c r="F622">
        <v>28</v>
      </c>
      <c r="G622" t="s">
        <v>15</v>
      </c>
      <c r="H622">
        <v>4.7</v>
      </c>
      <c r="I622" t="s">
        <v>1582</v>
      </c>
      <c r="K622">
        <v>0.2</v>
      </c>
      <c r="L622">
        <v>0.2</v>
      </c>
      <c r="M622">
        <v>0</v>
      </c>
      <c r="N622">
        <v>0</v>
      </c>
      <c r="O622">
        <v>0</v>
      </c>
      <c r="P622">
        <v>0</v>
      </c>
      <c r="R622">
        <v>1</v>
      </c>
      <c r="S622" t="b">
        <v>0</v>
      </c>
    </row>
    <row r="623" spans="1:19" hidden="1" x14ac:dyDescent="0.25">
      <c r="A623">
        <v>754</v>
      </c>
      <c r="B623" t="s">
        <v>2656</v>
      </c>
      <c r="C623" t="s">
        <v>4012</v>
      </c>
      <c r="D623" t="s">
        <v>631</v>
      </c>
      <c r="E623" t="str">
        <f>IF(FIFAdata5626[[#This Row],[knownName]]="",_xlfn.CONCAT(FIFAdata5626[[#This Row],[firstName]]," ",FIFAdata5626[[#This Row],[lastName]]),FIFAdata5626[[#This Row],[knownName]])</f>
        <v>Armando González</v>
      </c>
      <c r="F623">
        <v>28</v>
      </c>
      <c r="G623" t="s">
        <v>15</v>
      </c>
      <c r="H623">
        <v>4.4000000000000004</v>
      </c>
      <c r="I623" t="s">
        <v>1582</v>
      </c>
      <c r="K623">
        <v>0.2</v>
      </c>
      <c r="L623">
        <v>0.2</v>
      </c>
      <c r="M623">
        <v>0</v>
      </c>
      <c r="N623">
        <v>0</v>
      </c>
      <c r="O623">
        <v>0</v>
      </c>
      <c r="P623">
        <v>0</v>
      </c>
      <c r="R623">
        <v>1</v>
      </c>
      <c r="S623" t="b">
        <v>0</v>
      </c>
    </row>
    <row r="624" spans="1:19" hidden="1" x14ac:dyDescent="0.25">
      <c r="A624">
        <v>755</v>
      </c>
      <c r="B624" t="s">
        <v>2655</v>
      </c>
      <c r="C624" t="s">
        <v>2657</v>
      </c>
      <c r="E624" t="str">
        <f>IF(FIFAdata5626[[#This Row],[knownName]]="",_xlfn.CONCAT(FIFAdata5626[[#This Row],[firstName]]," ",FIFAdata5626[[#This Row],[lastName]]),FIFAdata5626[[#This Row],[knownName]])</f>
        <v>Guillermo Ochoa</v>
      </c>
      <c r="F624">
        <v>28</v>
      </c>
      <c r="G624" t="s">
        <v>25</v>
      </c>
      <c r="H624">
        <v>4.2</v>
      </c>
      <c r="I624" t="s">
        <v>1582</v>
      </c>
      <c r="K624">
        <v>5.0999999999999996</v>
      </c>
      <c r="L624">
        <v>5.0999999999999996</v>
      </c>
      <c r="M624">
        <v>0</v>
      </c>
      <c r="N624">
        <v>0</v>
      </c>
      <c r="O624">
        <v>0</v>
      </c>
      <c r="P624">
        <v>0</v>
      </c>
      <c r="R624">
        <v>1</v>
      </c>
      <c r="S624" t="b">
        <v>0</v>
      </c>
    </row>
    <row r="625" spans="1:19" hidden="1" x14ac:dyDescent="0.25">
      <c r="A625">
        <v>756</v>
      </c>
      <c r="B625" t="s">
        <v>2658</v>
      </c>
      <c r="C625" t="s">
        <v>2659</v>
      </c>
      <c r="E625" t="str">
        <f>IF(FIFAdata5626[[#This Row],[knownName]]="",_xlfn.CONCAT(FIFAdata5626[[#This Row],[firstName]]," ",FIFAdata5626[[#This Row],[lastName]]),FIFAdata5626[[#This Row],[knownName]])</f>
        <v>Carlos Acevedo</v>
      </c>
      <c r="F625">
        <v>28</v>
      </c>
      <c r="G625" t="s">
        <v>25</v>
      </c>
      <c r="H625">
        <v>4</v>
      </c>
      <c r="I625" t="s">
        <v>1582</v>
      </c>
      <c r="K625">
        <v>0.3</v>
      </c>
      <c r="L625">
        <v>0.3</v>
      </c>
      <c r="M625">
        <v>0</v>
      </c>
      <c r="N625">
        <v>0</v>
      </c>
      <c r="O625">
        <v>0</v>
      </c>
      <c r="P625">
        <v>0</v>
      </c>
      <c r="R625">
        <v>1</v>
      </c>
      <c r="S625" t="b">
        <v>0</v>
      </c>
    </row>
    <row r="626" spans="1:19" hidden="1" x14ac:dyDescent="0.25">
      <c r="A626">
        <v>757</v>
      </c>
      <c r="B626" t="s">
        <v>4148</v>
      </c>
      <c r="C626" t="s">
        <v>2660</v>
      </c>
      <c r="E626" t="str">
        <f>IF(FIFAdata5626[[#This Row],[knownName]]="",_xlfn.CONCAT(FIFAdata5626[[#This Row],[firstName]]," ",FIFAdata5626[[#This Row],[lastName]]),FIFAdata5626[[#This Row],[knownName]])</f>
        <v>Raúl Rangel</v>
      </c>
      <c r="F626">
        <v>28</v>
      </c>
      <c r="G626" t="s">
        <v>25</v>
      </c>
      <c r="H626">
        <v>3.9</v>
      </c>
      <c r="I626" t="s">
        <v>1582</v>
      </c>
      <c r="K626">
        <v>4.0999999999999996</v>
      </c>
      <c r="L626">
        <v>4.0999999999999996</v>
      </c>
      <c r="M626">
        <v>0</v>
      </c>
      <c r="N626">
        <v>0</v>
      </c>
      <c r="O626">
        <v>0</v>
      </c>
      <c r="P626">
        <v>0</v>
      </c>
      <c r="R626">
        <v>1</v>
      </c>
      <c r="S626" t="b">
        <v>0</v>
      </c>
    </row>
    <row r="627" spans="1:19" hidden="1" x14ac:dyDescent="0.25">
      <c r="A627">
        <v>758</v>
      </c>
      <c r="B627" t="s">
        <v>2008</v>
      </c>
      <c r="C627" t="s">
        <v>3983</v>
      </c>
      <c r="D627" t="s">
        <v>635</v>
      </c>
      <c r="E627" t="str">
        <f>IF(FIFAdata5626[[#This Row],[knownName]]="",_xlfn.CONCAT(FIFAdata5626[[#This Row],[firstName]]," ",FIFAdata5626[[#This Row],[lastName]]),FIFAdata5626[[#This Row],[knownName]])</f>
        <v>Brian Gutiérrez</v>
      </c>
      <c r="F627">
        <v>28</v>
      </c>
      <c r="G627" t="s">
        <v>18</v>
      </c>
      <c r="H627">
        <v>5</v>
      </c>
      <c r="I627" t="s">
        <v>1582</v>
      </c>
      <c r="K627">
        <v>1.2</v>
      </c>
      <c r="L627">
        <v>1.2</v>
      </c>
      <c r="M627">
        <v>0</v>
      </c>
      <c r="N627">
        <v>0</v>
      </c>
      <c r="O627">
        <v>0</v>
      </c>
      <c r="P627">
        <v>0</v>
      </c>
      <c r="R627">
        <v>1</v>
      </c>
      <c r="S627" t="b">
        <v>0</v>
      </c>
    </row>
    <row r="628" spans="1:19" hidden="1" x14ac:dyDescent="0.25">
      <c r="A628">
        <v>759</v>
      </c>
      <c r="B628" t="s">
        <v>4231</v>
      </c>
      <c r="C628" t="s">
        <v>2661</v>
      </c>
      <c r="E628" t="str">
        <f>IF(FIFAdata5626[[#This Row],[knownName]]="",_xlfn.CONCAT(FIFAdata5626[[#This Row],[firstName]]," ",FIFAdata5626[[#This Row],[lastName]]),FIFAdata5626[[#This Row],[knownName]])</f>
        <v>Érik Lira</v>
      </c>
      <c r="F628">
        <v>28</v>
      </c>
      <c r="G628" t="s">
        <v>18</v>
      </c>
      <c r="H628">
        <v>5.6</v>
      </c>
      <c r="I628" t="s">
        <v>1582</v>
      </c>
      <c r="K628">
        <v>0.1</v>
      </c>
      <c r="L628">
        <v>0.1</v>
      </c>
      <c r="M628">
        <v>0</v>
      </c>
      <c r="N628">
        <v>0</v>
      </c>
      <c r="O628">
        <v>0</v>
      </c>
      <c r="P628">
        <v>0</v>
      </c>
      <c r="R628">
        <v>1</v>
      </c>
      <c r="S628" t="b">
        <v>0</v>
      </c>
    </row>
    <row r="629" spans="1:19" hidden="1" x14ac:dyDescent="0.25">
      <c r="A629">
        <v>760</v>
      </c>
      <c r="B629" t="s">
        <v>2658</v>
      </c>
      <c r="C629" t="s">
        <v>4081</v>
      </c>
      <c r="E629" t="str">
        <f>IF(FIFAdata5626[[#This Row],[knownName]]="",_xlfn.CONCAT(FIFAdata5626[[#This Row],[firstName]]," ",FIFAdata5626[[#This Row],[lastName]]),FIFAdata5626[[#This Row],[knownName]])</f>
        <v>Carlos Rodríguez</v>
      </c>
      <c r="F629">
        <v>28</v>
      </c>
      <c r="G629" t="s">
        <v>18</v>
      </c>
      <c r="H629">
        <v>5.9</v>
      </c>
      <c r="I629" t="s">
        <v>1588</v>
      </c>
      <c r="K629">
        <v>0</v>
      </c>
      <c r="L629">
        <v>0</v>
      </c>
      <c r="M629">
        <v>0</v>
      </c>
      <c r="N629">
        <v>0</v>
      </c>
      <c r="O629">
        <v>0</v>
      </c>
      <c r="P629">
        <v>0</v>
      </c>
      <c r="R629">
        <v>1</v>
      </c>
      <c r="S629" t="b">
        <v>0</v>
      </c>
    </row>
    <row r="630" spans="1:19" hidden="1" x14ac:dyDescent="0.25">
      <c r="A630">
        <v>761</v>
      </c>
      <c r="B630" t="s">
        <v>4232</v>
      </c>
      <c r="C630" t="s">
        <v>4020</v>
      </c>
      <c r="E630" t="str">
        <f>IF(FIFAdata5626[[#This Row],[knownName]]="",_xlfn.CONCAT(FIFAdata5626[[#This Row],[firstName]]," ",FIFAdata5626[[#This Row],[lastName]]),FIFAdata5626[[#This Row],[knownName]])</f>
        <v>Érick Sánchez</v>
      </c>
      <c r="F630">
        <v>28</v>
      </c>
      <c r="G630" t="s">
        <v>18</v>
      </c>
      <c r="H630">
        <v>4.5</v>
      </c>
      <c r="I630" t="s">
        <v>1588</v>
      </c>
      <c r="K630">
        <v>0.1</v>
      </c>
      <c r="L630">
        <v>0.1</v>
      </c>
      <c r="M630">
        <v>0</v>
      </c>
      <c r="N630">
        <v>0</v>
      </c>
      <c r="O630">
        <v>0</v>
      </c>
      <c r="P630">
        <v>0</v>
      </c>
      <c r="R630">
        <v>1</v>
      </c>
      <c r="S630" t="b">
        <v>0</v>
      </c>
    </row>
    <row r="631" spans="1:19" hidden="1" x14ac:dyDescent="0.25">
      <c r="A631">
        <v>762</v>
      </c>
      <c r="B631" t="s">
        <v>4090</v>
      </c>
      <c r="C631" t="s">
        <v>2662</v>
      </c>
      <c r="E631" t="str">
        <f>IF(FIFAdata5626[[#This Row],[knownName]]="",_xlfn.CONCAT(FIFAdata5626[[#This Row],[firstName]]," ",FIFAdata5626[[#This Row],[lastName]]),FIFAdata5626[[#This Row],[knownName]])</f>
        <v>Orbelín Pineda</v>
      </c>
      <c r="F631">
        <v>28</v>
      </c>
      <c r="G631" t="s">
        <v>18</v>
      </c>
      <c r="H631">
        <v>6.2</v>
      </c>
      <c r="I631" t="s">
        <v>1582</v>
      </c>
      <c r="K631">
        <v>0.1</v>
      </c>
      <c r="L631">
        <v>0.1</v>
      </c>
      <c r="M631">
        <v>0</v>
      </c>
      <c r="N631">
        <v>0</v>
      </c>
      <c r="O631">
        <v>0</v>
      </c>
      <c r="P631">
        <v>0</v>
      </c>
      <c r="R631">
        <v>1</v>
      </c>
      <c r="S631" t="b">
        <v>0</v>
      </c>
    </row>
    <row r="632" spans="1:19" hidden="1" x14ac:dyDescent="0.25">
      <c r="A632">
        <v>763</v>
      </c>
      <c r="B632" t="s">
        <v>4224</v>
      </c>
      <c r="C632" t="s">
        <v>2663</v>
      </c>
      <c r="E632" t="str">
        <f>IF(FIFAdata5626[[#This Row],[knownName]]="",_xlfn.CONCAT(FIFAdata5626[[#This Row],[firstName]]," ",FIFAdata5626[[#This Row],[lastName]]),FIFAdata5626[[#This Row],[knownName]])</f>
        <v>Álvaro Fidalgo</v>
      </c>
      <c r="F632">
        <v>28</v>
      </c>
      <c r="G632" t="s">
        <v>18</v>
      </c>
      <c r="H632">
        <v>6.4</v>
      </c>
      <c r="I632" t="s">
        <v>1582</v>
      </c>
      <c r="K632">
        <v>0.3</v>
      </c>
      <c r="L632">
        <v>0.3</v>
      </c>
      <c r="M632">
        <v>0</v>
      </c>
      <c r="N632">
        <v>0</v>
      </c>
      <c r="O632">
        <v>0</v>
      </c>
      <c r="P632">
        <v>0</v>
      </c>
      <c r="R632">
        <v>1</v>
      </c>
      <c r="S632" t="b">
        <v>0</v>
      </c>
    </row>
    <row r="633" spans="1:19" hidden="1" x14ac:dyDescent="0.25">
      <c r="A633">
        <v>765</v>
      </c>
      <c r="B633" t="s">
        <v>2664</v>
      </c>
      <c r="C633" t="s">
        <v>2665</v>
      </c>
      <c r="E633" t="str">
        <f>IF(FIFAdata5626[[#This Row],[knownName]]="",_xlfn.CONCAT(FIFAdata5626[[#This Row],[firstName]]," ",FIFAdata5626[[#This Row],[lastName]]),FIFAdata5626[[#This Row],[knownName]])</f>
        <v>Samir El Mourabet</v>
      </c>
      <c r="F633">
        <v>29</v>
      </c>
      <c r="G633" t="s">
        <v>18</v>
      </c>
      <c r="H633">
        <v>4.7</v>
      </c>
      <c r="I633" t="s">
        <v>1582</v>
      </c>
      <c r="K633">
        <v>0.1</v>
      </c>
      <c r="L633">
        <v>0.1</v>
      </c>
      <c r="M633">
        <v>0</v>
      </c>
      <c r="N633">
        <v>0</v>
      </c>
      <c r="O633">
        <v>0</v>
      </c>
      <c r="P633">
        <v>0</v>
      </c>
      <c r="R633">
        <v>6</v>
      </c>
      <c r="S633" t="b">
        <v>0</v>
      </c>
    </row>
    <row r="634" spans="1:19" hidden="1" x14ac:dyDescent="0.25">
      <c r="A634">
        <v>766</v>
      </c>
      <c r="B634" t="s">
        <v>2666</v>
      </c>
      <c r="C634" t="s">
        <v>2667</v>
      </c>
      <c r="E634" t="str">
        <f>IF(FIFAdata5626[[#This Row],[knownName]]="",_xlfn.CONCAT(FIFAdata5626[[#This Row],[firstName]]," ",FIFAdata5626[[#This Row],[lastName]]),FIFAdata5626[[#This Row],[knownName]])</f>
        <v>Oussama Targhalline</v>
      </c>
      <c r="F634">
        <v>29</v>
      </c>
      <c r="G634" t="s">
        <v>18</v>
      </c>
      <c r="H634">
        <v>5.3</v>
      </c>
      <c r="I634" t="s">
        <v>1588</v>
      </c>
      <c r="K634">
        <v>0</v>
      </c>
      <c r="L634">
        <v>0</v>
      </c>
      <c r="M634">
        <v>0</v>
      </c>
      <c r="N634">
        <v>0</v>
      </c>
      <c r="O634">
        <v>0</v>
      </c>
      <c r="P634">
        <v>0</v>
      </c>
      <c r="R634">
        <v>6</v>
      </c>
      <c r="S634" t="b">
        <v>0</v>
      </c>
    </row>
    <row r="635" spans="1:19" hidden="1" x14ac:dyDescent="0.25">
      <c r="A635">
        <v>770</v>
      </c>
      <c r="B635" t="s">
        <v>2668</v>
      </c>
      <c r="C635" t="s">
        <v>2669</v>
      </c>
      <c r="E635" t="str">
        <f>IF(FIFAdata5626[[#This Row],[knownName]]="",_xlfn.CONCAT(FIFAdata5626[[#This Row],[firstName]]," ",FIFAdata5626[[#This Row],[lastName]]),FIFAdata5626[[#This Row],[knownName]])</f>
        <v>Souffian El Karouani</v>
      </c>
      <c r="F635">
        <v>29</v>
      </c>
      <c r="G635" t="s">
        <v>6</v>
      </c>
      <c r="H635">
        <v>4</v>
      </c>
      <c r="I635" t="s">
        <v>1588</v>
      </c>
      <c r="K635">
        <v>0</v>
      </c>
      <c r="L635">
        <v>0</v>
      </c>
      <c r="M635">
        <v>0</v>
      </c>
      <c r="N635">
        <v>0</v>
      </c>
      <c r="O635">
        <v>0</v>
      </c>
      <c r="P635">
        <v>0</v>
      </c>
      <c r="R635">
        <v>6</v>
      </c>
      <c r="S635" t="b">
        <v>0</v>
      </c>
    </row>
    <row r="636" spans="1:19" hidden="1" x14ac:dyDescent="0.25">
      <c r="A636">
        <v>773</v>
      </c>
      <c r="B636" t="s">
        <v>2670</v>
      </c>
      <c r="C636" t="s">
        <v>2671</v>
      </c>
      <c r="E636" t="str">
        <f>IF(FIFAdata5626[[#This Row],[knownName]]="",_xlfn.CONCAT(FIFAdata5626[[#This Row],[firstName]]," ",FIFAdata5626[[#This Row],[lastName]]),FIFAdata5626[[#This Row],[knownName]])</f>
        <v>Anass Salah-Eddine</v>
      </c>
      <c r="F636">
        <v>29</v>
      </c>
      <c r="G636" t="s">
        <v>6</v>
      </c>
      <c r="H636">
        <v>3.9</v>
      </c>
      <c r="I636" t="s">
        <v>1582</v>
      </c>
      <c r="K636">
        <v>0</v>
      </c>
      <c r="L636">
        <v>0</v>
      </c>
      <c r="M636">
        <v>0</v>
      </c>
      <c r="N636">
        <v>0</v>
      </c>
      <c r="O636">
        <v>0</v>
      </c>
      <c r="P636">
        <v>0</v>
      </c>
      <c r="R636">
        <v>6</v>
      </c>
      <c r="S636" t="b">
        <v>0</v>
      </c>
    </row>
    <row r="637" spans="1:19" hidden="1" x14ac:dyDescent="0.25">
      <c r="A637">
        <v>774</v>
      </c>
      <c r="B637" t="s">
        <v>4180</v>
      </c>
      <c r="C637" t="s">
        <v>2672</v>
      </c>
      <c r="E637" t="str">
        <f>IF(FIFAdata5626[[#This Row],[knownName]]="",_xlfn.CONCAT(FIFAdata5626[[#This Row],[firstName]]," ",FIFAdata5626[[#This Row],[lastName]]),FIFAdata5626[[#This Row],[knownName]])</f>
        <v>Ismaël Baouf</v>
      </c>
      <c r="F637">
        <v>29</v>
      </c>
      <c r="G637" t="s">
        <v>6</v>
      </c>
      <c r="H637">
        <v>3.5</v>
      </c>
      <c r="I637" t="s">
        <v>1588</v>
      </c>
      <c r="K637">
        <v>0</v>
      </c>
      <c r="L637">
        <v>0</v>
      </c>
      <c r="M637">
        <v>0</v>
      </c>
      <c r="N637">
        <v>0</v>
      </c>
      <c r="O637">
        <v>0</v>
      </c>
      <c r="P637">
        <v>0</v>
      </c>
      <c r="R637">
        <v>6</v>
      </c>
      <c r="S637" t="b">
        <v>0</v>
      </c>
    </row>
    <row r="638" spans="1:19" hidden="1" x14ac:dyDescent="0.25">
      <c r="A638">
        <v>775</v>
      </c>
      <c r="B638" t="s">
        <v>2673</v>
      </c>
      <c r="C638" t="s">
        <v>3932</v>
      </c>
      <c r="E638" t="str">
        <f>IF(FIFAdata5626[[#This Row],[knownName]]="",_xlfn.CONCAT(FIFAdata5626[[#This Row],[firstName]]," ",FIFAdata5626[[#This Row],[lastName]]),FIFAdata5626[[#This Row],[knownName]])</f>
        <v>Abdelhamid Aït Boudlal</v>
      </c>
      <c r="F638">
        <v>29</v>
      </c>
      <c r="G638" t="s">
        <v>6</v>
      </c>
      <c r="H638">
        <v>3.5</v>
      </c>
      <c r="I638" t="s">
        <v>1588</v>
      </c>
      <c r="K638">
        <v>0</v>
      </c>
      <c r="L638">
        <v>0</v>
      </c>
      <c r="M638">
        <v>0</v>
      </c>
      <c r="N638">
        <v>0</v>
      </c>
      <c r="O638">
        <v>0</v>
      </c>
      <c r="P638">
        <v>0</v>
      </c>
      <c r="R638">
        <v>6</v>
      </c>
      <c r="S638" t="b">
        <v>0</v>
      </c>
    </row>
    <row r="639" spans="1:19" hidden="1" x14ac:dyDescent="0.25">
      <c r="A639">
        <v>777</v>
      </c>
      <c r="B639" t="s">
        <v>2674</v>
      </c>
      <c r="C639" t="s">
        <v>2675</v>
      </c>
      <c r="E639" t="str">
        <f>IF(FIFAdata5626[[#This Row],[knownName]]="",_xlfn.CONCAT(FIFAdata5626[[#This Row],[firstName]]," ",FIFAdata5626[[#This Row],[lastName]]),FIFAdata5626[[#This Row],[knownName]])</f>
        <v>Ayoub El Kaabi</v>
      </c>
      <c r="F639">
        <v>29</v>
      </c>
      <c r="G639" t="s">
        <v>15</v>
      </c>
      <c r="H639">
        <v>5.9</v>
      </c>
      <c r="I639" t="s">
        <v>1582</v>
      </c>
      <c r="K639">
        <v>0.3</v>
      </c>
      <c r="L639">
        <v>0.3</v>
      </c>
      <c r="M639">
        <v>0</v>
      </c>
      <c r="N639">
        <v>0</v>
      </c>
      <c r="O639">
        <v>0</v>
      </c>
      <c r="P639">
        <v>0</v>
      </c>
      <c r="R639">
        <v>6</v>
      </c>
      <c r="S639" t="b">
        <v>0</v>
      </c>
    </row>
    <row r="640" spans="1:19" hidden="1" x14ac:dyDescent="0.25">
      <c r="A640">
        <v>782</v>
      </c>
      <c r="B640" t="s">
        <v>2676</v>
      </c>
      <c r="C640" t="s">
        <v>2677</v>
      </c>
      <c r="E640" t="str">
        <f>IF(FIFAdata5626[[#This Row],[knownName]]="",_xlfn.CONCAT(FIFAdata5626[[#This Row],[firstName]]," ",FIFAdata5626[[#This Row],[lastName]]),FIFAdata5626[[#This Row],[knownName]])</f>
        <v>Gessime Yassine</v>
      </c>
      <c r="F640">
        <v>29</v>
      </c>
      <c r="G640" t="s">
        <v>15</v>
      </c>
      <c r="H640">
        <v>4</v>
      </c>
      <c r="I640" t="s">
        <v>1582</v>
      </c>
      <c r="K640">
        <v>0.2</v>
      </c>
      <c r="L640">
        <v>0.2</v>
      </c>
      <c r="M640">
        <v>0</v>
      </c>
      <c r="N640">
        <v>0</v>
      </c>
      <c r="O640">
        <v>0</v>
      </c>
      <c r="P640">
        <v>0</v>
      </c>
      <c r="R640">
        <v>6</v>
      </c>
      <c r="S640" t="b">
        <v>0</v>
      </c>
    </row>
    <row r="641" spans="1:19" hidden="1" x14ac:dyDescent="0.25">
      <c r="A641">
        <v>783</v>
      </c>
      <c r="B641" t="s">
        <v>2678</v>
      </c>
      <c r="C641" t="s">
        <v>2679</v>
      </c>
      <c r="E641" t="str">
        <f>IF(FIFAdata5626[[#This Row],[knownName]]="",_xlfn.CONCAT(FIFAdata5626[[#This Row],[firstName]]," ",FIFAdata5626[[#This Row],[lastName]]),FIFAdata5626[[#This Row],[knownName]])</f>
        <v>Rayane Bounida</v>
      </c>
      <c r="F641">
        <v>29</v>
      </c>
      <c r="G641" t="s">
        <v>15</v>
      </c>
      <c r="H641">
        <v>4</v>
      </c>
      <c r="I641" t="s">
        <v>1588</v>
      </c>
      <c r="K641">
        <v>0</v>
      </c>
      <c r="L641">
        <v>0</v>
      </c>
      <c r="M641">
        <v>0</v>
      </c>
      <c r="N641">
        <v>0</v>
      </c>
      <c r="O641">
        <v>0</v>
      </c>
      <c r="P641">
        <v>0</v>
      </c>
      <c r="R641">
        <v>6</v>
      </c>
      <c r="S641" t="b">
        <v>0</v>
      </c>
    </row>
    <row r="642" spans="1:19" hidden="1" x14ac:dyDescent="0.25">
      <c r="A642">
        <v>784</v>
      </c>
      <c r="B642" t="s">
        <v>2680</v>
      </c>
      <c r="C642" t="s">
        <v>2681</v>
      </c>
      <c r="E642" t="str">
        <f>IF(FIFAdata5626[[#This Row],[knownName]]="",_xlfn.CONCAT(FIFAdata5626[[#This Row],[firstName]]," ",FIFAdata5626[[#This Row],[lastName]]),FIFAdata5626[[#This Row],[knownName]])</f>
        <v>Yassir Zabiri</v>
      </c>
      <c r="F642">
        <v>29</v>
      </c>
      <c r="G642" t="s">
        <v>15</v>
      </c>
      <c r="H642">
        <v>4</v>
      </c>
      <c r="I642" t="s">
        <v>1588</v>
      </c>
      <c r="K642">
        <v>0</v>
      </c>
      <c r="L642">
        <v>0</v>
      </c>
      <c r="M642">
        <v>0</v>
      </c>
      <c r="N642">
        <v>0</v>
      </c>
      <c r="O642">
        <v>0</v>
      </c>
      <c r="P642">
        <v>0</v>
      </c>
      <c r="R642">
        <v>6</v>
      </c>
      <c r="S642" t="b">
        <v>0</v>
      </c>
    </row>
    <row r="643" spans="1:19" hidden="1" x14ac:dyDescent="0.25">
      <c r="A643">
        <v>787</v>
      </c>
      <c r="B643" t="s">
        <v>2682</v>
      </c>
      <c r="C643" t="s">
        <v>2683</v>
      </c>
      <c r="E643" t="str">
        <f>IF(FIFAdata5626[[#This Row],[knownName]]="",_xlfn.CONCAT(FIFAdata5626[[#This Row],[firstName]]," ",FIFAdata5626[[#This Row],[lastName]]),FIFAdata5626[[#This Row],[knownName]])</f>
        <v>El Mehdi Al Harrar</v>
      </c>
      <c r="F643">
        <v>29</v>
      </c>
      <c r="G643" t="s">
        <v>25</v>
      </c>
      <c r="H643">
        <v>3.5</v>
      </c>
      <c r="I643" t="s">
        <v>1588</v>
      </c>
      <c r="K643">
        <v>0</v>
      </c>
      <c r="L643">
        <v>0</v>
      </c>
      <c r="M643">
        <v>0</v>
      </c>
      <c r="N643">
        <v>0</v>
      </c>
      <c r="O643">
        <v>0</v>
      </c>
      <c r="P643">
        <v>0</v>
      </c>
      <c r="R643">
        <v>6</v>
      </c>
      <c r="S643" t="b">
        <v>0</v>
      </c>
    </row>
    <row r="644" spans="1:19" hidden="1" x14ac:dyDescent="0.25">
      <c r="A644">
        <v>792</v>
      </c>
      <c r="B644" t="s">
        <v>2684</v>
      </c>
      <c r="C644" t="s">
        <v>2685</v>
      </c>
      <c r="E644" t="str">
        <f>IF(FIFAdata5626[[#This Row],[knownName]]="",_xlfn.CONCAT(FIFAdata5626[[#This Row],[firstName]]," ",FIFAdata5626[[#This Row],[lastName]]),FIFAdata5626[[#This Row],[knownName]])</f>
        <v>Ismael Saibari</v>
      </c>
      <c r="F644">
        <v>29</v>
      </c>
      <c r="G644" t="s">
        <v>18</v>
      </c>
      <c r="H644">
        <v>6.8</v>
      </c>
      <c r="I644" t="s">
        <v>1582</v>
      </c>
      <c r="K644">
        <v>0.5</v>
      </c>
      <c r="L644">
        <v>0.5</v>
      </c>
      <c r="M644">
        <v>0</v>
      </c>
      <c r="N644">
        <v>0</v>
      </c>
      <c r="O644">
        <v>0</v>
      </c>
      <c r="P644">
        <v>0</v>
      </c>
      <c r="R644">
        <v>6</v>
      </c>
      <c r="S644" t="b">
        <v>0</v>
      </c>
    </row>
    <row r="645" spans="1:19" hidden="1" x14ac:dyDescent="0.25">
      <c r="A645">
        <v>793</v>
      </c>
      <c r="B645" t="s">
        <v>2686</v>
      </c>
      <c r="C645" t="s">
        <v>2687</v>
      </c>
      <c r="E645" t="str">
        <f>IF(FIFAdata5626[[#This Row],[knownName]]="",_xlfn.CONCAT(FIFAdata5626[[#This Row],[firstName]]," ",FIFAdata5626[[#This Row],[lastName]]),FIFAdata5626[[#This Row],[knownName]])</f>
        <v>Kees Smit</v>
      </c>
      <c r="F645">
        <v>30</v>
      </c>
      <c r="G645" t="s">
        <v>18</v>
      </c>
      <c r="H645">
        <v>4.7</v>
      </c>
      <c r="I645" t="s">
        <v>1588</v>
      </c>
      <c r="K645">
        <v>0</v>
      </c>
      <c r="L645">
        <v>0</v>
      </c>
      <c r="M645">
        <v>0</v>
      </c>
      <c r="N645">
        <v>0</v>
      </c>
      <c r="O645">
        <v>0</v>
      </c>
      <c r="P645">
        <v>0</v>
      </c>
      <c r="R645">
        <v>10</v>
      </c>
      <c r="S645" t="b">
        <v>0</v>
      </c>
    </row>
    <row r="646" spans="1:19" hidden="1" x14ac:dyDescent="0.25">
      <c r="A646">
        <v>794</v>
      </c>
      <c r="B646" t="s">
        <v>2688</v>
      </c>
      <c r="C646" t="s">
        <v>2689</v>
      </c>
      <c r="E646" t="str">
        <f>IF(FIFAdata5626[[#This Row],[knownName]]="",_xlfn.CONCAT(FIFAdata5626[[#This Row],[firstName]]," ",FIFAdata5626[[#This Row],[lastName]]),FIFAdata5626[[#This Row],[knownName]])</f>
        <v>Luciano Valente</v>
      </c>
      <c r="F646">
        <v>30</v>
      </c>
      <c r="G646" t="s">
        <v>18</v>
      </c>
      <c r="H646">
        <v>4.9000000000000004</v>
      </c>
      <c r="I646" t="s">
        <v>1588</v>
      </c>
      <c r="K646">
        <v>0</v>
      </c>
      <c r="L646">
        <v>0</v>
      </c>
      <c r="M646">
        <v>0</v>
      </c>
      <c r="N646">
        <v>0</v>
      </c>
      <c r="O646">
        <v>0</v>
      </c>
      <c r="P646">
        <v>0</v>
      </c>
      <c r="R646">
        <v>10</v>
      </c>
      <c r="S646" t="b">
        <v>0</v>
      </c>
    </row>
    <row r="647" spans="1:19" hidden="1" x14ac:dyDescent="0.25">
      <c r="A647">
        <v>795</v>
      </c>
      <c r="B647" t="s">
        <v>2690</v>
      </c>
      <c r="C647" t="s">
        <v>2691</v>
      </c>
      <c r="E647" t="str">
        <f>IF(FIFAdata5626[[#This Row],[knownName]]="",_xlfn.CONCAT(FIFAdata5626[[#This Row],[firstName]]," ",FIFAdata5626[[#This Row],[lastName]]),FIFAdata5626[[#This Row],[knownName]])</f>
        <v>Denzel Dumfries</v>
      </c>
      <c r="F647">
        <v>30</v>
      </c>
      <c r="G647" t="s">
        <v>6</v>
      </c>
      <c r="H647">
        <v>5.7</v>
      </c>
      <c r="I647" t="s">
        <v>1582</v>
      </c>
      <c r="K647">
        <v>15.7</v>
      </c>
      <c r="L647">
        <v>15.7</v>
      </c>
      <c r="M647">
        <v>0</v>
      </c>
      <c r="N647">
        <v>0</v>
      </c>
      <c r="O647">
        <v>0</v>
      </c>
      <c r="P647">
        <v>0</v>
      </c>
      <c r="R647">
        <v>10</v>
      </c>
      <c r="S647" t="b">
        <v>0</v>
      </c>
    </row>
    <row r="648" spans="1:19" hidden="1" x14ac:dyDescent="0.25">
      <c r="A648">
        <v>796</v>
      </c>
      <c r="B648" t="s">
        <v>2692</v>
      </c>
      <c r="C648" t="s">
        <v>2693</v>
      </c>
      <c r="E648" t="str">
        <f>IF(FIFAdata5626[[#This Row],[knownName]]="",_xlfn.CONCAT(FIFAdata5626[[#This Row],[firstName]]," ",FIFAdata5626[[#This Row],[lastName]]),FIFAdata5626[[#This Row],[knownName]])</f>
        <v>Virgil van Dijk</v>
      </c>
      <c r="F648">
        <v>30</v>
      </c>
      <c r="G648" t="s">
        <v>6</v>
      </c>
      <c r="H648">
        <v>5.5</v>
      </c>
      <c r="I648" t="s">
        <v>1582</v>
      </c>
      <c r="K648">
        <v>20.5</v>
      </c>
      <c r="L648">
        <v>20.5</v>
      </c>
      <c r="M648">
        <v>0</v>
      </c>
      <c r="N648">
        <v>0</v>
      </c>
      <c r="O648">
        <v>0</v>
      </c>
      <c r="P648">
        <v>0</v>
      </c>
      <c r="R648">
        <v>10</v>
      </c>
      <c r="S648" t="b">
        <v>0</v>
      </c>
    </row>
    <row r="649" spans="1:19" hidden="1" x14ac:dyDescent="0.25">
      <c r="A649">
        <v>797</v>
      </c>
      <c r="B649" t="s">
        <v>2694</v>
      </c>
      <c r="C649" t="s">
        <v>2695</v>
      </c>
      <c r="E649" t="str">
        <f>IF(FIFAdata5626[[#This Row],[knownName]]="",_xlfn.CONCAT(FIFAdata5626[[#This Row],[firstName]]," ",FIFAdata5626[[#This Row],[lastName]]),FIFAdata5626[[#This Row],[knownName]])</f>
        <v>Micky van de Ven</v>
      </c>
      <c r="F649">
        <v>30</v>
      </c>
      <c r="G649" t="s">
        <v>6</v>
      </c>
      <c r="H649">
        <v>5.0999999999999996</v>
      </c>
      <c r="I649" t="s">
        <v>1582</v>
      </c>
      <c r="K649">
        <v>4.5999999999999996</v>
      </c>
      <c r="L649">
        <v>4.5999999999999996</v>
      </c>
      <c r="M649">
        <v>0</v>
      </c>
      <c r="N649">
        <v>0</v>
      </c>
      <c r="O649">
        <v>0</v>
      </c>
      <c r="P649">
        <v>0</v>
      </c>
      <c r="R649">
        <v>10</v>
      </c>
      <c r="S649" t="b">
        <v>0</v>
      </c>
    </row>
    <row r="650" spans="1:19" hidden="1" x14ac:dyDescent="0.25">
      <c r="A650">
        <v>798</v>
      </c>
      <c r="B650" t="s">
        <v>1780</v>
      </c>
      <c r="C650" t="s">
        <v>3984</v>
      </c>
      <c r="E650" t="str">
        <f>IF(FIFAdata5626[[#This Row],[knownName]]="",_xlfn.CONCAT(FIFAdata5626[[#This Row],[firstName]]," ",FIFAdata5626[[#This Row],[lastName]]),FIFAdata5626[[#This Row],[knownName]])</f>
        <v>Nathan Aké</v>
      </c>
      <c r="F650">
        <v>30</v>
      </c>
      <c r="G650" t="s">
        <v>6</v>
      </c>
      <c r="H650">
        <v>5</v>
      </c>
      <c r="I650" t="s">
        <v>1582</v>
      </c>
      <c r="K650">
        <v>2.5</v>
      </c>
      <c r="L650">
        <v>2.5</v>
      </c>
      <c r="M650">
        <v>0</v>
      </c>
      <c r="N650">
        <v>0</v>
      </c>
      <c r="O650">
        <v>0</v>
      </c>
      <c r="P650">
        <v>0</v>
      </c>
      <c r="R650">
        <v>10</v>
      </c>
      <c r="S650" t="b">
        <v>0</v>
      </c>
    </row>
    <row r="651" spans="1:19" hidden="1" x14ac:dyDescent="0.25">
      <c r="A651">
        <v>799</v>
      </c>
      <c r="B651" t="s">
        <v>2696</v>
      </c>
      <c r="C651" t="s">
        <v>2697</v>
      </c>
      <c r="E651" t="str">
        <f>IF(FIFAdata5626[[#This Row],[knownName]]="",_xlfn.CONCAT(FIFAdata5626[[#This Row],[firstName]]," ",FIFAdata5626[[#This Row],[lastName]]),FIFAdata5626[[#This Row],[knownName]])</f>
        <v>Jeremie Frimpong</v>
      </c>
      <c r="F651">
        <v>30</v>
      </c>
      <c r="G651" t="s">
        <v>6</v>
      </c>
      <c r="H651">
        <v>5</v>
      </c>
      <c r="I651" t="s">
        <v>1588</v>
      </c>
      <c r="K651">
        <v>0.6</v>
      </c>
      <c r="L651">
        <v>0.6</v>
      </c>
      <c r="M651">
        <v>0</v>
      </c>
      <c r="N651">
        <v>0</v>
      </c>
      <c r="O651">
        <v>0</v>
      </c>
      <c r="P651">
        <v>0</v>
      </c>
      <c r="R651">
        <v>10</v>
      </c>
      <c r="S651" t="b">
        <v>0</v>
      </c>
    </row>
    <row r="652" spans="1:19" hidden="1" x14ac:dyDescent="0.25">
      <c r="A652">
        <v>800</v>
      </c>
      <c r="B652" t="s">
        <v>2698</v>
      </c>
      <c r="C652" t="s">
        <v>2699</v>
      </c>
      <c r="E652" t="str">
        <f>IF(FIFAdata5626[[#This Row],[knownName]]="",_xlfn.CONCAT(FIFAdata5626[[#This Row],[firstName]]," ",FIFAdata5626[[#This Row],[lastName]]),FIFAdata5626[[#This Row],[knownName]])</f>
        <v>Lutsharel Geertruida</v>
      </c>
      <c r="F652">
        <v>30</v>
      </c>
      <c r="G652" t="s">
        <v>6</v>
      </c>
      <c r="H652">
        <v>4.8</v>
      </c>
      <c r="I652" t="s">
        <v>1588</v>
      </c>
      <c r="K652">
        <v>0</v>
      </c>
      <c r="L652">
        <v>0</v>
      </c>
      <c r="M652">
        <v>0</v>
      </c>
      <c r="N652">
        <v>0</v>
      </c>
      <c r="O652">
        <v>0</v>
      </c>
      <c r="P652">
        <v>0</v>
      </c>
      <c r="R652">
        <v>10</v>
      </c>
      <c r="S652" t="b">
        <v>0</v>
      </c>
    </row>
    <row r="653" spans="1:19" hidden="1" x14ac:dyDescent="0.25">
      <c r="A653">
        <v>801</v>
      </c>
      <c r="B653" t="s">
        <v>1728</v>
      </c>
      <c r="C653" t="s">
        <v>2700</v>
      </c>
      <c r="E653" t="str">
        <f>IF(FIFAdata5626[[#This Row],[knownName]]="",_xlfn.CONCAT(FIFAdata5626[[#This Row],[firstName]]," ",FIFAdata5626[[#This Row],[lastName]]),FIFAdata5626[[#This Row],[knownName]])</f>
        <v>Stefan de Vrij</v>
      </c>
      <c r="F653">
        <v>30</v>
      </c>
      <c r="G653" t="s">
        <v>6</v>
      </c>
      <c r="H653">
        <v>4.5</v>
      </c>
      <c r="I653" t="s">
        <v>1588</v>
      </c>
      <c r="K653">
        <v>0.1</v>
      </c>
      <c r="L653">
        <v>0.1</v>
      </c>
      <c r="M653">
        <v>0</v>
      </c>
      <c r="N653">
        <v>0</v>
      </c>
      <c r="O653">
        <v>0</v>
      </c>
      <c r="P653">
        <v>0</v>
      </c>
      <c r="R653">
        <v>10</v>
      </c>
      <c r="S653" t="b">
        <v>0</v>
      </c>
    </row>
    <row r="654" spans="1:19" hidden="1" x14ac:dyDescent="0.25">
      <c r="A654">
        <v>802</v>
      </c>
      <c r="B654" t="s">
        <v>2701</v>
      </c>
      <c r="C654" t="s">
        <v>2702</v>
      </c>
      <c r="E654" t="str">
        <f>IF(FIFAdata5626[[#This Row],[knownName]]="",_xlfn.CONCAT(FIFAdata5626[[#This Row],[firstName]]," ",FIFAdata5626[[#This Row],[lastName]]),FIFAdata5626[[#This Row],[knownName]])</f>
        <v>Jan Paul van Hecke</v>
      </c>
      <c r="F654">
        <v>30</v>
      </c>
      <c r="G654" t="s">
        <v>6</v>
      </c>
      <c r="H654">
        <v>4.3</v>
      </c>
      <c r="I654" t="s">
        <v>1582</v>
      </c>
      <c r="K654">
        <v>0.8</v>
      </c>
      <c r="L654">
        <v>0.8</v>
      </c>
      <c r="M654">
        <v>0</v>
      </c>
      <c r="N654">
        <v>0</v>
      </c>
      <c r="O654">
        <v>0</v>
      </c>
      <c r="P654">
        <v>0</v>
      </c>
      <c r="R654">
        <v>10</v>
      </c>
      <c r="S654" t="b">
        <v>0</v>
      </c>
    </row>
    <row r="655" spans="1:19" hidden="1" x14ac:dyDescent="0.25">
      <c r="A655">
        <v>803</v>
      </c>
      <c r="B655" t="s">
        <v>2703</v>
      </c>
      <c r="C655" t="s">
        <v>2704</v>
      </c>
      <c r="E655" t="str">
        <f>IF(FIFAdata5626[[#This Row],[knownName]]="",_xlfn.CONCAT(FIFAdata5626[[#This Row],[firstName]]," ",FIFAdata5626[[#This Row],[lastName]]),FIFAdata5626[[#This Row],[knownName]])</f>
        <v>Jorrel Hato</v>
      </c>
      <c r="F655">
        <v>30</v>
      </c>
      <c r="G655" t="s">
        <v>6</v>
      </c>
      <c r="H655">
        <v>4.3</v>
      </c>
      <c r="I655" t="s">
        <v>1582</v>
      </c>
      <c r="K655">
        <v>0.3</v>
      </c>
      <c r="L655">
        <v>0.3</v>
      </c>
      <c r="M655">
        <v>0</v>
      </c>
      <c r="N655">
        <v>0</v>
      </c>
      <c r="O655">
        <v>0</v>
      </c>
      <c r="P655">
        <v>0</v>
      </c>
      <c r="R655">
        <v>10</v>
      </c>
      <c r="S655" t="b">
        <v>0</v>
      </c>
    </row>
    <row r="656" spans="1:19" hidden="1" x14ac:dyDescent="0.25">
      <c r="A656">
        <v>804</v>
      </c>
      <c r="B656" t="s">
        <v>2705</v>
      </c>
      <c r="C656" t="s">
        <v>2706</v>
      </c>
      <c r="E656" t="str">
        <f>IF(FIFAdata5626[[#This Row],[knownName]]="",_xlfn.CONCAT(FIFAdata5626[[#This Row],[firstName]]," ",FIFAdata5626[[#This Row],[lastName]]),FIFAdata5626[[#This Row],[knownName]])</f>
        <v>Cody Gakpo</v>
      </c>
      <c r="F656">
        <v>30</v>
      </c>
      <c r="G656" t="s">
        <v>15</v>
      </c>
      <c r="H656">
        <v>7.7</v>
      </c>
      <c r="I656" t="s">
        <v>1582</v>
      </c>
      <c r="K656">
        <v>3.1</v>
      </c>
      <c r="L656">
        <v>3.1</v>
      </c>
      <c r="M656">
        <v>0</v>
      </c>
      <c r="N656">
        <v>0</v>
      </c>
      <c r="O656">
        <v>0</v>
      </c>
      <c r="P656">
        <v>0</v>
      </c>
      <c r="R656">
        <v>10</v>
      </c>
      <c r="S656" t="b">
        <v>0</v>
      </c>
    </row>
    <row r="657" spans="1:19" hidden="1" x14ac:dyDescent="0.25">
      <c r="A657">
        <v>805</v>
      </c>
      <c r="B657" t="s">
        <v>2707</v>
      </c>
      <c r="C657" t="s">
        <v>2708</v>
      </c>
      <c r="E657" t="str">
        <f>IF(FIFAdata5626[[#This Row],[knownName]]="",_xlfn.CONCAT(FIFAdata5626[[#This Row],[firstName]]," ",FIFAdata5626[[#This Row],[lastName]]),FIFAdata5626[[#This Row],[knownName]])</f>
        <v>Donyell Malen</v>
      </c>
      <c r="F657">
        <v>30</v>
      </c>
      <c r="G657" t="s">
        <v>15</v>
      </c>
      <c r="H657">
        <v>6.1</v>
      </c>
      <c r="I657" t="s">
        <v>1582</v>
      </c>
      <c r="K657">
        <v>1.4</v>
      </c>
      <c r="L657">
        <v>1.4</v>
      </c>
      <c r="M657">
        <v>0</v>
      </c>
      <c r="N657">
        <v>0</v>
      </c>
      <c r="O657">
        <v>0</v>
      </c>
      <c r="P657">
        <v>0</v>
      </c>
      <c r="R657">
        <v>10</v>
      </c>
      <c r="S657" t="b">
        <v>0</v>
      </c>
    </row>
    <row r="658" spans="1:19" hidden="1" x14ac:dyDescent="0.25">
      <c r="A658">
        <v>806</v>
      </c>
      <c r="B658" t="s">
        <v>2709</v>
      </c>
      <c r="C658" t="s">
        <v>2710</v>
      </c>
      <c r="E658" t="str">
        <f>IF(FIFAdata5626[[#This Row],[knownName]]="",_xlfn.CONCAT(FIFAdata5626[[#This Row],[firstName]]," ",FIFAdata5626[[#This Row],[lastName]]),FIFAdata5626[[#This Row],[knownName]])</f>
        <v>Noa Lang</v>
      </c>
      <c r="F658">
        <v>30</v>
      </c>
      <c r="G658" t="s">
        <v>15</v>
      </c>
      <c r="H658">
        <v>5.9</v>
      </c>
      <c r="I658" t="s">
        <v>1582</v>
      </c>
      <c r="K658">
        <v>0.1</v>
      </c>
      <c r="L658">
        <v>0.1</v>
      </c>
      <c r="M658">
        <v>0</v>
      </c>
      <c r="N658">
        <v>0</v>
      </c>
      <c r="O658">
        <v>0</v>
      </c>
      <c r="P658">
        <v>0</v>
      </c>
      <c r="R658">
        <v>10</v>
      </c>
      <c r="S658" t="b">
        <v>0</v>
      </c>
    </row>
    <row r="659" spans="1:19" hidden="1" x14ac:dyDescent="0.25">
      <c r="A659">
        <v>807</v>
      </c>
      <c r="B659" t="s">
        <v>2008</v>
      </c>
      <c r="C659" t="s">
        <v>2711</v>
      </c>
      <c r="E659" t="str">
        <f>IF(FIFAdata5626[[#This Row],[knownName]]="",_xlfn.CONCAT(FIFAdata5626[[#This Row],[firstName]]," ",FIFAdata5626[[#This Row],[lastName]]),FIFAdata5626[[#This Row],[knownName]])</f>
        <v>Brian Brobbey</v>
      </c>
      <c r="F659">
        <v>30</v>
      </c>
      <c r="G659" t="s">
        <v>15</v>
      </c>
      <c r="H659">
        <v>5.7</v>
      </c>
      <c r="I659" t="s">
        <v>1582</v>
      </c>
      <c r="K659">
        <v>0.3</v>
      </c>
      <c r="L659">
        <v>0.3</v>
      </c>
      <c r="M659">
        <v>0</v>
      </c>
      <c r="N659">
        <v>0</v>
      </c>
      <c r="O659">
        <v>0</v>
      </c>
      <c r="P659">
        <v>0</v>
      </c>
      <c r="R659">
        <v>10</v>
      </c>
      <c r="S659" t="b">
        <v>0</v>
      </c>
    </row>
    <row r="660" spans="1:19" hidden="1" x14ac:dyDescent="0.25">
      <c r="A660">
        <v>808</v>
      </c>
      <c r="B660" t="s">
        <v>2712</v>
      </c>
      <c r="C660" t="s">
        <v>2713</v>
      </c>
      <c r="E660" t="str">
        <f>IF(FIFAdata5626[[#This Row],[knownName]]="",_xlfn.CONCAT(FIFAdata5626[[#This Row],[firstName]]," ",FIFAdata5626[[#This Row],[lastName]]),FIFAdata5626[[#This Row],[knownName]])</f>
        <v>Wout Weghorst</v>
      </c>
      <c r="F660">
        <v>30</v>
      </c>
      <c r="G660" t="s">
        <v>15</v>
      </c>
      <c r="H660">
        <v>5.5</v>
      </c>
      <c r="I660" t="s">
        <v>1582</v>
      </c>
      <c r="K660">
        <v>0.3</v>
      </c>
      <c r="L660">
        <v>0.3</v>
      </c>
      <c r="M660">
        <v>0</v>
      </c>
      <c r="N660">
        <v>0</v>
      </c>
      <c r="O660">
        <v>0</v>
      </c>
      <c r="P660">
        <v>0</v>
      </c>
      <c r="R660">
        <v>10</v>
      </c>
      <c r="S660" t="b">
        <v>0</v>
      </c>
    </row>
    <row r="661" spans="1:19" hidden="1" x14ac:dyDescent="0.25">
      <c r="A661">
        <v>809</v>
      </c>
      <c r="B661" t="s">
        <v>2714</v>
      </c>
      <c r="C661" t="s">
        <v>2715</v>
      </c>
      <c r="E661" t="str">
        <f>IF(FIFAdata5626[[#This Row],[knownName]]="",_xlfn.CONCAT(FIFAdata5626[[#This Row],[firstName]]," ",FIFAdata5626[[#This Row],[lastName]]),FIFAdata5626[[#This Row],[knownName]])</f>
        <v>Bart Verbruggen</v>
      </c>
      <c r="F661">
        <v>30</v>
      </c>
      <c r="G661" t="s">
        <v>25</v>
      </c>
      <c r="H661">
        <v>4.7</v>
      </c>
      <c r="I661" t="s">
        <v>1582</v>
      </c>
      <c r="K661">
        <v>3.6</v>
      </c>
      <c r="L661">
        <v>3.6</v>
      </c>
      <c r="M661">
        <v>0</v>
      </c>
      <c r="N661">
        <v>0</v>
      </c>
      <c r="O661">
        <v>0</v>
      </c>
      <c r="P661">
        <v>0</v>
      </c>
      <c r="R661">
        <v>10</v>
      </c>
      <c r="S661" t="b">
        <v>0</v>
      </c>
    </row>
    <row r="662" spans="1:19" hidden="1" x14ac:dyDescent="0.25">
      <c r="A662">
        <v>810</v>
      </c>
      <c r="B662" t="s">
        <v>2716</v>
      </c>
      <c r="C662" t="s">
        <v>2717</v>
      </c>
      <c r="E662" t="str">
        <f>IF(FIFAdata5626[[#This Row],[knownName]]="",_xlfn.CONCAT(FIFAdata5626[[#This Row],[firstName]]," ",FIFAdata5626[[#This Row],[lastName]]),FIFAdata5626[[#This Row],[knownName]])</f>
        <v>Mark Flekken</v>
      </c>
      <c r="F662">
        <v>30</v>
      </c>
      <c r="G662" t="s">
        <v>25</v>
      </c>
      <c r="H662">
        <v>4.7</v>
      </c>
      <c r="I662" t="s">
        <v>1582</v>
      </c>
      <c r="K662">
        <v>0.4</v>
      </c>
      <c r="L662">
        <v>0.4</v>
      </c>
      <c r="M662">
        <v>0</v>
      </c>
      <c r="N662">
        <v>0</v>
      </c>
      <c r="O662">
        <v>0</v>
      </c>
      <c r="P662">
        <v>0</v>
      </c>
      <c r="R662">
        <v>10</v>
      </c>
      <c r="S662" t="b">
        <v>0</v>
      </c>
    </row>
    <row r="663" spans="1:19" hidden="1" x14ac:dyDescent="0.25">
      <c r="A663">
        <v>811</v>
      </c>
      <c r="B663" t="s">
        <v>2718</v>
      </c>
      <c r="C663" t="s">
        <v>2719</v>
      </c>
      <c r="E663" t="str">
        <f>IF(FIFAdata5626[[#This Row],[knownName]]="",_xlfn.CONCAT(FIFAdata5626[[#This Row],[firstName]]," ",FIFAdata5626[[#This Row],[lastName]]),FIFAdata5626[[#This Row],[knownName]])</f>
        <v>Justin Bijlow</v>
      </c>
      <c r="F663">
        <v>30</v>
      </c>
      <c r="G663" t="s">
        <v>25</v>
      </c>
      <c r="H663">
        <v>4.3</v>
      </c>
      <c r="I663" t="s">
        <v>1588</v>
      </c>
      <c r="K663">
        <v>0</v>
      </c>
      <c r="L663">
        <v>0</v>
      </c>
      <c r="M663">
        <v>0</v>
      </c>
      <c r="N663">
        <v>0</v>
      </c>
      <c r="O663">
        <v>0</v>
      </c>
      <c r="P663">
        <v>0</v>
      </c>
      <c r="R663">
        <v>10</v>
      </c>
      <c r="S663" t="b">
        <v>0</v>
      </c>
    </row>
    <row r="664" spans="1:19" hidden="1" x14ac:dyDescent="0.25">
      <c r="A664">
        <v>812</v>
      </c>
      <c r="B664" t="s">
        <v>1701</v>
      </c>
      <c r="C664" t="s">
        <v>2720</v>
      </c>
      <c r="E664" t="str">
        <f>IF(FIFAdata5626[[#This Row],[knownName]]="",_xlfn.CONCAT(FIFAdata5626[[#This Row],[firstName]]," ",FIFAdata5626[[#This Row],[lastName]]),FIFAdata5626[[#This Row],[knownName]])</f>
        <v>Ryan Gravenberch</v>
      </c>
      <c r="F664">
        <v>30</v>
      </c>
      <c r="G664" t="s">
        <v>18</v>
      </c>
      <c r="H664">
        <v>6.1</v>
      </c>
      <c r="I664" t="s">
        <v>1582</v>
      </c>
      <c r="K664">
        <v>1</v>
      </c>
      <c r="L664">
        <v>1</v>
      </c>
      <c r="M664">
        <v>0</v>
      </c>
      <c r="N664">
        <v>0</v>
      </c>
      <c r="O664">
        <v>0</v>
      </c>
      <c r="P664">
        <v>0</v>
      </c>
      <c r="R664">
        <v>10</v>
      </c>
      <c r="S664" t="b">
        <v>0</v>
      </c>
    </row>
    <row r="665" spans="1:19" hidden="1" x14ac:dyDescent="0.25">
      <c r="A665">
        <v>813</v>
      </c>
      <c r="B665" t="s">
        <v>2721</v>
      </c>
      <c r="C665" t="s">
        <v>2722</v>
      </c>
      <c r="E665" t="str">
        <f>IF(FIFAdata5626[[#This Row],[knownName]]="",_xlfn.CONCAT(FIFAdata5626[[#This Row],[firstName]]," ",FIFAdata5626[[#This Row],[lastName]]),FIFAdata5626[[#This Row],[knownName]])</f>
        <v>Jerdy Schouten</v>
      </c>
      <c r="F665">
        <v>30</v>
      </c>
      <c r="G665" t="s">
        <v>18</v>
      </c>
      <c r="H665">
        <v>6.1</v>
      </c>
      <c r="I665" t="s">
        <v>1588</v>
      </c>
      <c r="K665">
        <v>0</v>
      </c>
      <c r="L665">
        <v>0</v>
      </c>
      <c r="M665">
        <v>0</v>
      </c>
      <c r="N665">
        <v>0</v>
      </c>
      <c r="O665">
        <v>0</v>
      </c>
      <c r="P665">
        <v>0</v>
      </c>
      <c r="R665">
        <v>10</v>
      </c>
      <c r="S665" t="b">
        <v>0</v>
      </c>
    </row>
    <row r="666" spans="1:19" hidden="1" x14ac:dyDescent="0.25">
      <c r="A666">
        <v>814</v>
      </c>
      <c r="B666" t="s">
        <v>2723</v>
      </c>
      <c r="C666" t="s">
        <v>2724</v>
      </c>
      <c r="E666" t="str">
        <f>IF(FIFAdata5626[[#This Row],[knownName]]="",_xlfn.CONCAT(FIFAdata5626[[#This Row],[firstName]]," ",FIFAdata5626[[#This Row],[lastName]]),FIFAdata5626[[#This Row],[knownName]])</f>
        <v>Teun Koopmeiners</v>
      </c>
      <c r="F666">
        <v>30</v>
      </c>
      <c r="G666" t="s">
        <v>18</v>
      </c>
      <c r="H666">
        <v>6.2</v>
      </c>
      <c r="I666" t="s">
        <v>1582</v>
      </c>
      <c r="K666">
        <v>0.1</v>
      </c>
      <c r="L666">
        <v>0.1</v>
      </c>
      <c r="M666">
        <v>0</v>
      </c>
      <c r="N666">
        <v>0</v>
      </c>
      <c r="O666">
        <v>0</v>
      </c>
      <c r="P666">
        <v>0</v>
      </c>
      <c r="R666">
        <v>10</v>
      </c>
      <c r="S666" t="b">
        <v>0</v>
      </c>
    </row>
    <row r="667" spans="1:19" hidden="1" x14ac:dyDescent="0.25">
      <c r="A667">
        <v>815</v>
      </c>
      <c r="B667" t="s">
        <v>2725</v>
      </c>
      <c r="C667" t="s">
        <v>2726</v>
      </c>
      <c r="E667" t="str">
        <f>IF(FIFAdata5626[[#This Row],[knownName]]="",_xlfn.CONCAT(FIFAdata5626[[#This Row],[firstName]]," ",FIFAdata5626[[#This Row],[lastName]]),FIFAdata5626[[#This Row],[knownName]])</f>
        <v>Xavi Simons</v>
      </c>
      <c r="F667">
        <v>30</v>
      </c>
      <c r="G667" t="s">
        <v>18</v>
      </c>
      <c r="H667">
        <v>6.5</v>
      </c>
      <c r="I667" t="s">
        <v>1588</v>
      </c>
      <c r="K667">
        <v>0.2</v>
      </c>
      <c r="L667">
        <v>0.2</v>
      </c>
      <c r="M667">
        <v>0</v>
      </c>
      <c r="N667">
        <v>0</v>
      </c>
      <c r="O667">
        <v>0</v>
      </c>
      <c r="P667">
        <v>0</v>
      </c>
      <c r="R667">
        <v>10</v>
      </c>
      <c r="S667" t="b">
        <v>0</v>
      </c>
    </row>
    <row r="668" spans="1:19" hidden="1" x14ac:dyDescent="0.25">
      <c r="A668">
        <v>816</v>
      </c>
      <c r="B668" t="s">
        <v>2727</v>
      </c>
      <c r="C668" t="s">
        <v>2728</v>
      </c>
      <c r="E668" t="str">
        <f>IF(FIFAdata5626[[#This Row],[knownName]]="",_xlfn.CONCAT(FIFAdata5626[[#This Row],[firstName]]," ",FIFAdata5626[[#This Row],[lastName]]),FIFAdata5626[[#This Row],[knownName]])</f>
        <v>Tijjani Reijnders</v>
      </c>
      <c r="F668">
        <v>30</v>
      </c>
      <c r="G668" t="s">
        <v>18</v>
      </c>
      <c r="H668">
        <v>6.5</v>
      </c>
      <c r="I668" t="s">
        <v>1582</v>
      </c>
      <c r="K668">
        <v>1.7</v>
      </c>
      <c r="L668">
        <v>1.7</v>
      </c>
      <c r="M668">
        <v>0</v>
      </c>
      <c r="N668">
        <v>0</v>
      </c>
      <c r="O668">
        <v>0</v>
      </c>
      <c r="P668">
        <v>0</v>
      </c>
      <c r="R668">
        <v>10</v>
      </c>
      <c r="S668" t="b">
        <v>0</v>
      </c>
    </row>
    <row r="669" spans="1:19" hidden="1" x14ac:dyDescent="0.25">
      <c r="A669">
        <v>817</v>
      </c>
      <c r="B669" t="s">
        <v>2729</v>
      </c>
      <c r="C669" t="s">
        <v>2730</v>
      </c>
      <c r="E669" t="str">
        <f>IF(FIFAdata5626[[#This Row],[knownName]]="",_xlfn.CONCAT(FIFAdata5626[[#This Row],[firstName]]," ",FIFAdata5626[[#This Row],[lastName]]),FIFAdata5626[[#This Row],[knownName]])</f>
        <v>Quinten Timber</v>
      </c>
      <c r="F669">
        <v>30</v>
      </c>
      <c r="G669" t="s">
        <v>18</v>
      </c>
      <c r="H669">
        <v>6.8</v>
      </c>
      <c r="I669" t="s">
        <v>1582</v>
      </c>
      <c r="K669">
        <v>0.5</v>
      </c>
      <c r="L669">
        <v>0.5</v>
      </c>
      <c r="M669">
        <v>0</v>
      </c>
      <c r="N669">
        <v>0</v>
      </c>
      <c r="O669">
        <v>0</v>
      </c>
      <c r="P669">
        <v>0</v>
      </c>
      <c r="R669">
        <v>10</v>
      </c>
      <c r="S669" t="b">
        <v>0</v>
      </c>
    </row>
    <row r="670" spans="1:19" hidden="1" x14ac:dyDescent="0.25">
      <c r="A670">
        <v>818</v>
      </c>
      <c r="B670" t="s">
        <v>2731</v>
      </c>
      <c r="C670" t="s">
        <v>2732</v>
      </c>
      <c r="E670" t="str">
        <f>IF(FIFAdata5626[[#This Row],[knownName]]="",_xlfn.CONCAT(FIFAdata5626[[#This Row],[firstName]]," ",FIFAdata5626[[#This Row],[lastName]]),FIFAdata5626[[#This Row],[knownName]])</f>
        <v>Callum McCowatt</v>
      </c>
      <c r="F670">
        <v>31</v>
      </c>
      <c r="G670" t="s">
        <v>18</v>
      </c>
      <c r="H670">
        <v>4.7</v>
      </c>
      <c r="I670" t="s">
        <v>1582</v>
      </c>
      <c r="K670">
        <v>0</v>
      </c>
      <c r="L670">
        <v>0</v>
      </c>
      <c r="M670">
        <v>0</v>
      </c>
      <c r="N670">
        <v>0</v>
      </c>
      <c r="O670">
        <v>0</v>
      </c>
      <c r="P670">
        <v>0</v>
      </c>
      <c r="R670">
        <v>16</v>
      </c>
      <c r="S670" t="b">
        <v>0</v>
      </c>
    </row>
    <row r="671" spans="1:19" hidden="1" x14ac:dyDescent="0.25">
      <c r="A671">
        <v>820</v>
      </c>
      <c r="B671" t="s">
        <v>1708</v>
      </c>
      <c r="C671" t="s">
        <v>2733</v>
      </c>
      <c r="E671" t="str">
        <f>IF(FIFAdata5626[[#This Row],[knownName]]="",_xlfn.CONCAT(FIFAdata5626[[#This Row],[firstName]]," ",FIFAdata5626[[#This Row],[lastName]]),FIFAdata5626[[#This Row],[knownName]])</f>
        <v>Alex Rufer</v>
      </c>
      <c r="F671">
        <v>31</v>
      </c>
      <c r="G671" t="s">
        <v>18</v>
      </c>
      <c r="H671">
        <v>4.9000000000000004</v>
      </c>
      <c r="I671" t="s">
        <v>1582</v>
      </c>
      <c r="K671">
        <v>0</v>
      </c>
      <c r="L671">
        <v>0</v>
      </c>
      <c r="M671">
        <v>0</v>
      </c>
      <c r="N671">
        <v>0</v>
      </c>
      <c r="O671">
        <v>0</v>
      </c>
      <c r="P671">
        <v>0</v>
      </c>
      <c r="R671">
        <v>16</v>
      </c>
      <c r="S671" t="b">
        <v>0</v>
      </c>
    </row>
    <row r="672" spans="1:19" hidden="1" x14ac:dyDescent="0.25">
      <c r="A672">
        <v>821</v>
      </c>
      <c r="B672" t="s">
        <v>2734</v>
      </c>
      <c r="C672" t="s">
        <v>2735</v>
      </c>
      <c r="E672" t="str">
        <f>IF(FIFAdata5626[[#This Row],[knownName]]="",_xlfn.CONCAT(FIFAdata5626[[#This Row],[firstName]]," ",FIFAdata5626[[#This Row],[lastName]]),FIFAdata5626[[#This Row],[knownName]])</f>
        <v>Joe Bell</v>
      </c>
      <c r="F672">
        <v>31</v>
      </c>
      <c r="G672" t="s">
        <v>18</v>
      </c>
      <c r="H672">
        <v>5.0999999999999996</v>
      </c>
      <c r="I672" t="s">
        <v>1582</v>
      </c>
      <c r="K672">
        <v>0</v>
      </c>
      <c r="L672">
        <v>0</v>
      </c>
      <c r="M672">
        <v>0</v>
      </c>
      <c r="N672">
        <v>0</v>
      </c>
      <c r="O672">
        <v>0</v>
      </c>
      <c r="P672">
        <v>0</v>
      </c>
      <c r="R672">
        <v>16</v>
      </c>
      <c r="S672" t="b">
        <v>0</v>
      </c>
    </row>
    <row r="673" spans="1:19" hidden="1" x14ac:dyDescent="0.25">
      <c r="A673">
        <v>822</v>
      </c>
      <c r="B673" t="s">
        <v>1701</v>
      </c>
      <c r="C673" t="s">
        <v>1768</v>
      </c>
      <c r="E673" t="str">
        <f>IF(FIFAdata5626[[#This Row],[knownName]]="",_xlfn.CONCAT(FIFAdata5626[[#This Row],[firstName]]," ",FIFAdata5626[[#This Row],[lastName]]),FIFAdata5626[[#This Row],[knownName]])</f>
        <v>Ryan Thomas</v>
      </c>
      <c r="F673">
        <v>31</v>
      </c>
      <c r="G673" t="s">
        <v>18</v>
      </c>
      <c r="H673">
        <v>5.3</v>
      </c>
      <c r="I673" t="s">
        <v>1582</v>
      </c>
      <c r="K673">
        <v>0</v>
      </c>
      <c r="L673">
        <v>0</v>
      </c>
      <c r="M673">
        <v>0</v>
      </c>
      <c r="N673">
        <v>0</v>
      </c>
      <c r="O673">
        <v>0</v>
      </c>
      <c r="P673">
        <v>0</v>
      </c>
      <c r="R673">
        <v>16</v>
      </c>
      <c r="S673" t="b">
        <v>0</v>
      </c>
    </row>
    <row r="674" spans="1:19" hidden="1" x14ac:dyDescent="0.25">
      <c r="A674">
        <v>823</v>
      </c>
      <c r="B674" t="s">
        <v>1737</v>
      </c>
      <c r="C674" t="s">
        <v>2736</v>
      </c>
      <c r="E674" t="str">
        <f>IF(FIFAdata5626[[#This Row],[knownName]]="",_xlfn.CONCAT(FIFAdata5626[[#This Row],[firstName]]," ",FIFAdata5626[[#This Row],[lastName]]),FIFAdata5626[[#This Row],[knownName]])</f>
        <v>Marko Stamenic</v>
      </c>
      <c r="F674">
        <v>31</v>
      </c>
      <c r="G674" t="s">
        <v>18</v>
      </c>
      <c r="H674">
        <v>5.6</v>
      </c>
      <c r="I674" t="s">
        <v>1582</v>
      </c>
      <c r="K674">
        <v>0</v>
      </c>
      <c r="L674">
        <v>0</v>
      </c>
      <c r="M674">
        <v>0</v>
      </c>
      <c r="N674">
        <v>0</v>
      </c>
      <c r="O674">
        <v>0</v>
      </c>
      <c r="P674">
        <v>0</v>
      </c>
      <c r="R674">
        <v>16</v>
      </c>
      <c r="S674" t="b">
        <v>0</v>
      </c>
    </row>
    <row r="675" spans="1:19" hidden="1" x14ac:dyDescent="0.25">
      <c r="A675">
        <v>825</v>
      </c>
      <c r="B675" t="s">
        <v>2737</v>
      </c>
      <c r="C675" t="s">
        <v>2738</v>
      </c>
      <c r="E675" t="str">
        <f>IF(FIFAdata5626[[#This Row],[knownName]]="",_xlfn.CONCAT(FIFAdata5626[[#This Row],[firstName]]," ",FIFAdata5626[[#This Row],[lastName]]),FIFAdata5626[[#This Row],[knownName]])</f>
        <v>Tyler Bindon</v>
      </c>
      <c r="F675">
        <v>31</v>
      </c>
      <c r="G675" t="s">
        <v>6</v>
      </c>
      <c r="H675">
        <v>3.6</v>
      </c>
      <c r="I675" t="s">
        <v>1582</v>
      </c>
      <c r="K675">
        <v>0</v>
      </c>
      <c r="L675">
        <v>0</v>
      </c>
      <c r="M675">
        <v>0</v>
      </c>
      <c r="N675">
        <v>0</v>
      </c>
      <c r="O675">
        <v>0</v>
      </c>
      <c r="P675">
        <v>0</v>
      </c>
      <c r="R675">
        <v>16</v>
      </c>
      <c r="S675" t="b">
        <v>0</v>
      </c>
    </row>
    <row r="676" spans="1:19" hidden="1" x14ac:dyDescent="0.25">
      <c r="A676">
        <v>826</v>
      </c>
      <c r="B676" t="s">
        <v>2739</v>
      </c>
      <c r="C676" t="s">
        <v>2740</v>
      </c>
      <c r="E676" t="str">
        <f>IF(FIFAdata5626[[#This Row],[knownName]]="",_xlfn.CONCAT(FIFAdata5626[[#This Row],[firstName]]," ",FIFAdata5626[[#This Row],[lastName]]),FIFAdata5626[[#This Row],[knownName]])</f>
        <v>Francis de Vries</v>
      </c>
      <c r="F676">
        <v>31</v>
      </c>
      <c r="G676" t="s">
        <v>6</v>
      </c>
      <c r="H676">
        <v>3.6</v>
      </c>
      <c r="I676" t="s">
        <v>1582</v>
      </c>
      <c r="K676">
        <v>0</v>
      </c>
      <c r="L676">
        <v>0</v>
      </c>
      <c r="M676">
        <v>0</v>
      </c>
      <c r="N676">
        <v>0</v>
      </c>
      <c r="O676">
        <v>0</v>
      </c>
      <c r="P676">
        <v>0</v>
      </c>
      <c r="R676">
        <v>16</v>
      </c>
      <c r="S676" t="b">
        <v>0</v>
      </c>
    </row>
    <row r="677" spans="1:19" hidden="1" x14ac:dyDescent="0.25">
      <c r="A677">
        <v>827</v>
      </c>
      <c r="B677" t="s">
        <v>2741</v>
      </c>
      <c r="C677" t="s">
        <v>2742</v>
      </c>
      <c r="E677" t="str">
        <f>IF(FIFAdata5626[[#This Row],[knownName]]="",_xlfn.CONCAT(FIFAdata5626[[#This Row],[firstName]]," ",FIFAdata5626[[#This Row],[lastName]]),FIFAdata5626[[#This Row],[knownName]])</f>
        <v>Tim Payne</v>
      </c>
      <c r="F677">
        <v>31</v>
      </c>
      <c r="G677" t="s">
        <v>6</v>
      </c>
      <c r="H677">
        <v>3.6</v>
      </c>
      <c r="I677" t="s">
        <v>1582</v>
      </c>
      <c r="K677">
        <v>0.4</v>
      </c>
      <c r="L677">
        <v>0.4</v>
      </c>
      <c r="M677">
        <v>0</v>
      </c>
      <c r="N677">
        <v>0</v>
      </c>
      <c r="O677">
        <v>0</v>
      </c>
      <c r="P677">
        <v>0</v>
      </c>
      <c r="R677">
        <v>16</v>
      </c>
      <c r="S677" t="b">
        <v>0</v>
      </c>
    </row>
    <row r="678" spans="1:19" hidden="1" x14ac:dyDescent="0.25">
      <c r="A678">
        <v>829</v>
      </c>
      <c r="B678" t="s">
        <v>2743</v>
      </c>
      <c r="C678" t="s">
        <v>2261</v>
      </c>
      <c r="E678" t="str">
        <f>IF(FIFAdata5626[[#This Row],[knownName]]="",_xlfn.CONCAT(FIFAdata5626[[#This Row],[firstName]]," ",FIFAdata5626[[#This Row],[lastName]]),FIFAdata5626[[#This Row],[knownName]])</f>
        <v>Callan Elliot</v>
      </c>
      <c r="F678">
        <v>31</v>
      </c>
      <c r="G678" t="s">
        <v>6</v>
      </c>
      <c r="H678">
        <v>3.5</v>
      </c>
      <c r="I678" t="s">
        <v>1582</v>
      </c>
      <c r="K678">
        <v>0.1</v>
      </c>
      <c r="L678">
        <v>0.1</v>
      </c>
      <c r="M678">
        <v>0</v>
      </c>
      <c r="N678">
        <v>0</v>
      </c>
      <c r="O678">
        <v>0</v>
      </c>
      <c r="P678">
        <v>0</v>
      </c>
      <c r="R678">
        <v>16</v>
      </c>
      <c r="S678" t="b">
        <v>0</v>
      </c>
    </row>
    <row r="679" spans="1:19" hidden="1" x14ac:dyDescent="0.25">
      <c r="A679">
        <v>830</v>
      </c>
      <c r="B679" t="s">
        <v>2744</v>
      </c>
      <c r="C679" t="s">
        <v>2745</v>
      </c>
      <c r="E679" t="str">
        <f>IF(FIFAdata5626[[#This Row],[knownName]]="",_xlfn.CONCAT(FIFAdata5626[[#This Row],[firstName]]," ",FIFAdata5626[[#This Row],[lastName]]),FIFAdata5626[[#This Row],[knownName]])</f>
        <v>Finn Surman</v>
      </c>
      <c r="F679">
        <v>31</v>
      </c>
      <c r="G679" t="s">
        <v>6</v>
      </c>
      <c r="H679">
        <v>3.5</v>
      </c>
      <c r="I679" t="s">
        <v>1582</v>
      </c>
      <c r="K679">
        <v>0</v>
      </c>
      <c r="L679">
        <v>0</v>
      </c>
      <c r="M679">
        <v>0</v>
      </c>
      <c r="N679">
        <v>0</v>
      </c>
      <c r="O679">
        <v>0</v>
      </c>
      <c r="P679">
        <v>0</v>
      </c>
      <c r="R679">
        <v>16</v>
      </c>
      <c r="S679" t="b">
        <v>0</v>
      </c>
    </row>
    <row r="680" spans="1:19" hidden="1" x14ac:dyDescent="0.25">
      <c r="A680">
        <v>831</v>
      </c>
      <c r="B680" t="s">
        <v>2746</v>
      </c>
      <c r="C680" t="s">
        <v>2747</v>
      </c>
      <c r="E680" t="str">
        <f>IF(FIFAdata5626[[#This Row],[knownName]]="",_xlfn.CONCAT(FIFAdata5626[[#This Row],[firstName]]," ",FIFAdata5626[[#This Row],[lastName]]),FIFAdata5626[[#This Row],[knownName]])</f>
        <v>Kosta Barbarouses</v>
      </c>
      <c r="F680">
        <v>31</v>
      </c>
      <c r="G680" t="s">
        <v>15</v>
      </c>
      <c r="H680">
        <v>4.4000000000000004</v>
      </c>
      <c r="I680" t="s">
        <v>1582</v>
      </c>
      <c r="K680">
        <v>0</v>
      </c>
      <c r="L680">
        <v>0</v>
      </c>
      <c r="M680">
        <v>0</v>
      </c>
      <c r="N680">
        <v>0</v>
      </c>
      <c r="O680">
        <v>0</v>
      </c>
      <c r="P680">
        <v>0</v>
      </c>
      <c r="R680">
        <v>16</v>
      </c>
      <c r="S680" t="b">
        <v>0</v>
      </c>
    </row>
    <row r="681" spans="1:19" hidden="1" x14ac:dyDescent="0.25">
      <c r="A681">
        <v>832</v>
      </c>
      <c r="B681" t="s">
        <v>2748</v>
      </c>
      <c r="C681" t="s">
        <v>2749</v>
      </c>
      <c r="E681" t="str">
        <f>IF(FIFAdata5626[[#This Row],[knownName]]="",_xlfn.CONCAT(FIFAdata5626[[#This Row],[firstName]]," ",FIFAdata5626[[#This Row],[lastName]]),FIFAdata5626[[#This Row],[knownName]])</f>
        <v>Elijah Just</v>
      </c>
      <c r="F681">
        <v>31</v>
      </c>
      <c r="G681" t="s">
        <v>18</v>
      </c>
      <c r="H681">
        <v>4.2</v>
      </c>
      <c r="I681" t="s">
        <v>1582</v>
      </c>
      <c r="K681">
        <v>0.1</v>
      </c>
      <c r="L681">
        <v>0.1</v>
      </c>
      <c r="M681">
        <v>0</v>
      </c>
      <c r="N681">
        <v>0</v>
      </c>
      <c r="O681">
        <v>0</v>
      </c>
      <c r="P681">
        <v>0</v>
      </c>
      <c r="R681">
        <v>16</v>
      </c>
      <c r="S681" t="b">
        <v>0</v>
      </c>
    </row>
    <row r="682" spans="1:19" hidden="1" x14ac:dyDescent="0.25">
      <c r="A682">
        <v>833</v>
      </c>
      <c r="B682" t="s">
        <v>2750</v>
      </c>
      <c r="C682" t="s">
        <v>2751</v>
      </c>
      <c r="E682" t="str">
        <f>IF(FIFAdata5626[[#This Row],[knownName]]="",_xlfn.CONCAT(FIFAdata5626[[#This Row],[firstName]]," ",FIFAdata5626[[#This Row],[lastName]]),FIFAdata5626[[#This Row],[knownName]])</f>
        <v>Ben Waine</v>
      </c>
      <c r="F682">
        <v>31</v>
      </c>
      <c r="G682" t="s">
        <v>15</v>
      </c>
      <c r="H682">
        <v>4.2</v>
      </c>
      <c r="I682" t="s">
        <v>1582</v>
      </c>
      <c r="K682">
        <v>0</v>
      </c>
      <c r="L682">
        <v>0</v>
      </c>
      <c r="M682">
        <v>0</v>
      </c>
      <c r="N682">
        <v>0</v>
      </c>
      <c r="O682">
        <v>0</v>
      </c>
      <c r="P682">
        <v>0</v>
      </c>
      <c r="R682">
        <v>16</v>
      </c>
      <c r="S682" t="b">
        <v>0</v>
      </c>
    </row>
    <row r="683" spans="1:19" hidden="1" x14ac:dyDescent="0.25">
      <c r="A683">
        <v>834</v>
      </c>
      <c r="B683" t="s">
        <v>2750</v>
      </c>
      <c r="C683" t="s">
        <v>2752</v>
      </c>
      <c r="E683" t="str">
        <f>IF(FIFAdata5626[[#This Row],[knownName]]="",_xlfn.CONCAT(FIFAdata5626[[#This Row],[firstName]]," ",FIFAdata5626[[#This Row],[lastName]]),FIFAdata5626[[#This Row],[knownName]])</f>
        <v>Ben Old</v>
      </c>
      <c r="F683">
        <v>31</v>
      </c>
      <c r="G683" t="s">
        <v>15</v>
      </c>
      <c r="H683">
        <v>4.2</v>
      </c>
      <c r="I683" t="s">
        <v>1582</v>
      </c>
      <c r="K683">
        <v>0</v>
      </c>
      <c r="L683">
        <v>0</v>
      </c>
      <c r="M683">
        <v>0</v>
      </c>
      <c r="N683">
        <v>0</v>
      </c>
      <c r="O683">
        <v>0</v>
      </c>
      <c r="P683">
        <v>0</v>
      </c>
      <c r="R683">
        <v>16</v>
      </c>
      <c r="S683" t="b">
        <v>0</v>
      </c>
    </row>
    <row r="684" spans="1:19" hidden="1" x14ac:dyDescent="0.25">
      <c r="A684">
        <v>835</v>
      </c>
      <c r="B684" t="s">
        <v>2753</v>
      </c>
      <c r="C684" t="s">
        <v>2754</v>
      </c>
      <c r="E684" t="str">
        <f>IF(FIFAdata5626[[#This Row],[knownName]]="",_xlfn.CONCAT(FIFAdata5626[[#This Row],[firstName]]," ",FIFAdata5626[[#This Row],[lastName]]),FIFAdata5626[[#This Row],[knownName]])</f>
        <v>Jesse Randall</v>
      </c>
      <c r="F684">
        <v>31</v>
      </c>
      <c r="G684" t="s">
        <v>15</v>
      </c>
      <c r="H684">
        <v>4</v>
      </c>
      <c r="I684" t="s">
        <v>1582</v>
      </c>
      <c r="K684">
        <v>0.1</v>
      </c>
      <c r="L684">
        <v>0.1</v>
      </c>
      <c r="M684">
        <v>0</v>
      </c>
      <c r="N684">
        <v>0</v>
      </c>
      <c r="O684">
        <v>0</v>
      </c>
      <c r="P684">
        <v>0</v>
      </c>
      <c r="R684">
        <v>16</v>
      </c>
      <c r="S684" t="b">
        <v>0</v>
      </c>
    </row>
    <row r="685" spans="1:19" hidden="1" x14ac:dyDescent="0.25">
      <c r="A685">
        <v>836</v>
      </c>
      <c r="B685" t="s">
        <v>2755</v>
      </c>
      <c r="C685" t="s">
        <v>2756</v>
      </c>
      <c r="E685" t="str">
        <f>IF(FIFAdata5626[[#This Row],[knownName]]="",_xlfn.CONCAT(FIFAdata5626[[#This Row],[firstName]]," ",FIFAdata5626[[#This Row],[lastName]]),FIFAdata5626[[#This Row],[knownName]])</f>
        <v>Lachlan Bayliss</v>
      </c>
      <c r="F685">
        <v>31</v>
      </c>
      <c r="G685" t="s">
        <v>18</v>
      </c>
      <c r="H685">
        <v>4</v>
      </c>
      <c r="I685" t="s">
        <v>1582</v>
      </c>
      <c r="K685">
        <v>1.4</v>
      </c>
      <c r="L685">
        <v>1.4</v>
      </c>
      <c r="M685">
        <v>0</v>
      </c>
      <c r="N685">
        <v>0</v>
      </c>
      <c r="O685">
        <v>0</v>
      </c>
      <c r="P685">
        <v>0</v>
      </c>
      <c r="R685">
        <v>16</v>
      </c>
      <c r="S685" t="b">
        <v>0</v>
      </c>
    </row>
    <row r="686" spans="1:19" hidden="1" x14ac:dyDescent="0.25">
      <c r="A686">
        <v>838</v>
      </c>
      <c r="B686" t="s">
        <v>2757</v>
      </c>
      <c r="C686" t="s">
        <v>2758</v>
      </c>
      <c r="E686" t="str">
        <f>IF(FIFAdata5626[[#This Row],[knownName]]="",_xlfn.CONCAT(FIFAdata5626[[#This Row],[firstName]]," ",FIFAdata5626[[#This Row],[lastName]]),FIFAdata5626[[#This Row],[knownName]])</f>
        <v>Max Crocombe</v>
      </c>
      <c r="F686">
        <v>31</v>
      </c>
      <c r="G686" t="s">
        <v>25</v>
      </c>
      <c r="H686">
        <v>3.9</v>
      </c>
      <c r="I686" t="s">
        <v>1582</v>
      </c>
      <c r="K686">
        <v>0.1</v>
      </c>
      <c r="L686">
        <v>0.1</v>
      </c>
      <c r="M686">
        <v>0</v>
      </c>
      <c r="N686">
        <v>0</v>
      </c>
      <c r="O686">
        <v>0</v>
      </c>
      <c r="P686">
        <v>0</v>
      </c>
      <c r="R686">
        <v>16</v>
      </c>
      <c r="S686" t="b">
        <v>0</v>
      </c>
    </row>
    <row r="687" spans="1:19" hidden="1" x14ac:dyDescent="0.25">
      <c r="A687">
        <v>839</v>
      </c>
      <c r="B687" t="s">
        <v>1708</v>
      </c>
      <c r="C687" t="s">
        <v>2759</v>
      </c>
      <c r="E687" t="str">
        <f>IF(FIFAdata5626[[#This Row],[knownName]]="",_xlfn.CONCAT(FIFAdata5626[[#This Row],[firstName]]," ",FIFAdata5626[[#This Row],[lastName]]),FIFAdata5626[[#This Row],[knownName]])</f>
        <v>Alex Paulsen</v>
      </c>
      <c r="F687">
        <v>31</v>
      </c>
      <c r="G687" t="s">
        <v>25</v>
      </c>
      <c r="H687">
        <v>3.8</v>
      </c>
      <c r="I687" t="s">
        <v>1582</v>
      </c>
      <c r="K687">
        <v>0.1</v>
      </c>
      <c r="L687">
        <v>0.1</v>
      </c>
      <c r="M687">
        <v>0</v>
      </c>
      <c r="N687">
        <v>0</v>
      </c>
      <c r="O687">
        <v>0</v>
      </c>
      <c r="P687">
        <v>0</v>
      </c>
      <c r="R687">
        <v>16</v>
      </c>
      <c r="S687" t="b">
        <v>0</v>
      </c>
    </row>
    <row r="688" spans="1:19" hidden="1" x14ac:dyDescent="0.25">
      <c r="A688">
        <v>840</v>
      </c>
      <c r="B688" t="s">
        <v>1735</v>
      </c>
      <c r="C688" t="s">
        <v>2760</v>
      </c>
      <c r="E688" t="str">
        <f>IF(FIFAdata5626[[#This Row],[knownName]]="",_xlfn.CONCAT(FIFAdata5626[[#This Row],[firstName]]," ",FIFAdata5626[[#This Row],[lastName]]),FIFAdata5626[[#This Row],[knownName]])</f>
        <v>Michael Woud</v>
      </c>
      <c r="F688">
        <v>31</v>
      </c>
      <c r="G688" t="s">
        <v>25</v>
      </c>
      <c r="H688">
        <v>3.7</v>
      </c>
      <c r="I688" t="s">
        <v>1582</v>
      </c>
      <c r="K688">
        <v>0</v>
      </c>
      <c r="L688">
        <v>0</v>
      </c>
      <c r="M688">
        <v>0</v>
      </c>
      <c r="N688">
        <v>0</v>
      </c>
      <c r="O688">
        <v>0</v>
      </c>
      <c r="P688">
        <v>0</v>
      </c>
      <c r="R688">
        <v>16</v>
      </c>
      <c r="S688" t="b">
        <v>0</v>
      </c>
    </row>
    <row r="689" spans="1:19" hidden="1" x14ac:dyDescent="0.25">
      <c r="A689">
        <v>841</v>
      </c>
      <c r="B689" t="s">
        <v>2761</v>
      </c>
      <c r="C689" t="s">
        <v>2762</v>
      </c>
      <c r="E689" t="str">
        <f>IF(FIFAdata5626[[#This Row],[knownName]]="",_xlfn.CONCAT(FIFAdata5626[[#This Row],[firstName]]," ",FIFAdata5626[[#This Row],[lastName]]),FIFAdata5626[[#This Row],[knownName]])</f>
        <v>Sander Berge</v>
      </c>
      <c r="F689">
        <v>32</v>
      </c>
      <c r="G689" t="s">
        <v>18</v>
      </c>
      <c r="H689">
        <v>4.7</v>
      </c>
      <c r="I689" t="s">
        <v>1582</v>
      </c>
      <c r="K689">
        <v>0.3</v>
      </c>
      <c r="L689">
        <v>0.3</v>
      </c>
      <c r="M689">
        <v>0</v>
      </c>
      <c r="N689">
        <v>0</v>
      </c>
      <c r="O689">
        <v>0</v>
      </c>
      <c r="P689">
        <v>0</v>
      </c>
      <c r="R689">
        <v>18</v>
      </c>
      <c r="S689" t="b">
        <v>0</v>
      </c>
    </row>
    <row r="690" spans="1:19" hidden="1" x14ac:dyDescent="0.25">
      <c r="A690">
        <v>843</v>
      </c>
      <c r="B690" t="s">
        <v>2763</v>
      </c>
      <c r="C690" t="s">
        <v>2764</v>
      </c>
      <c r="E690" t="str">
        <f>IF(FIFAdata5626[[#This Row],[knownName]]="",_xlfn.CONCAT(FIFAdata5626[[#This Row],[firstName]]," ",FIFAdata5626[[#This Row],[lastName]]),FIFAdata5626[[#This Row],[knownName]])</f>
        <v>Oscar Bobb</v>
      </c>
      <c r="F690">
        <v>32</v>
      </c>
      <c r="G690" t="s">
        <v>18</v>
      </c>
      <c r="H690">
        <v>5.0999999999999996</v>
      </c>
      <c r="I690" t="s">
        <v>1582</v>
      </c>
      <c r="K690">
        <v>0.8</v>
      </c>
      <c r="L690">
        <v>0.8</v>
      </c>
      <c r="M690">
        <v>0</v>
      </c>
      <c r="N690">
        <v>0</v>
      </c>
      <c r="O690">
        <v>0</v>
      </c>
      <c r="P690">
        <v>0</v>
      </c>
      <c r="R690">
        <v>18</v>
      </c>
      <c r="S690" t="b">
        <v>0</v>
      </c>
    </row>
    <row r="691" spans="1:19" hidden="1" x14ac:dyDescent="0.25">
      <c r="A691">
        <v>844</v>
      </c>
      <c r="B691" t="s">
        <v>2765</v>
      </c>
      <c r="C691" t="s">
        <v>2766</v>
      </c>
      <c r="E691" t="str">
        <f>IF(FIFAdata5626[[#This Row],[knownName]]="",_xlfn.CONCAT(FIFAdata5626[[#This Row],[firstName]]," ",FIFAdata5626[[#This Row],[lastName]]),FIFAdata5626[[#This Row],[knownName]])</f>
        <v>Morten Thorsby</v>
      </c>
      <c r="F691">
        <v>32</v>
      </c>
      <c r="G691" t="s">
        <v>18</v>
      </c>
      <c r="H691">
        <v>5.6</v>
      </c>
      <c r="I691" t="s">
        <v>1582</v>
      </c>
      <c r="K691">
        <v>0</v>
      </c>
      <c r="L691">
        <v>0</v>
      </c>
      <c r="M691">
        <v>0</v>
      </c>
      <c r="N691">
        <v>0</v>
      </c>
      <c r="O691">
        <v>0</v>
      </c>
      <c r="P691">
        <v>0</v>
      </c>
      <c r="R691">
        <v>18</v>
      </c>
      <c r="S691" t="b">
        <v>0</v>
      </c>
    </row>
    <row r="692" spans="1:19" hidden="1" x14ac:dyDescent="0.25">
      <c r="A692">
        <v>845</v>
      </c>
      <c r="B692" t="s">
        <v>1704</v>
      </c>
      <c r="C692" t="s">
        <v>2767</v>
      </c>
      <c r="E692" t="str">
        <f>IF(FIFAdata5626[[#This Row],[knownName]]="",_xlfn.CONCAT(FIFAdata5626[[#This Row],[firstName]]," ",FIFAdata5626[[#This Row],[lastName]]),FIFAdata5626[[#This Row],[knownName]])</f>
        <v>Patrick Berg</v>
      </c>
      <c r="F692">
        <v>32</v>
      </c>
      <c r="G692" t="s">
        <v>18</v>
      </c>
      <c r="H692">
        <v>5.6</v>
      </c>
      <c r="I692" t="s">
        <v>1582</v>
      </c>
      <c r="K692">
        <v>0.1</v>
      </c>
      <c r="L692">
        <v>0.1</v>
      </c>
      <c r="M692">
        <v>0</v>
      </c>
      <c r="N692">
        <v>0</v>
      </c>
      <c r="O692">
        <v>0</v>
      </c>
      <c r="P692">
        <v>0</v>
      </c>
      <c r="R692">
        <v>18</v>
      </c>
      <c r="S692" t="b">
        <v>0</v>
      </c>
    </row>
    <row r="693" spans="1:19" hidden="1" x14ac:dyDescent="0.25">
      <c r="A693">
        <v>846</v>
      </c>
      <c r="B693" t="s">
        <v>2768</v>
      </c>
      <c r="C693" t="s">
        <v>2769</v>
      </c>
      <c r="E693" t="str">
        <f>IF(FIFAdata5626[[#This Row],[knownName]]="",_xlfn.CONCAT(FIFAdata5626[[#This Row],[firstName]]," ",FIFAdata5626[[#This Row],[lastName]]),FIFAdata5626[[#This Row],[knownName]])</f>
        <v>Kristoffer Ajer</v>
      </c>
      <c r="F693">
        <v>32</v>
      </c>
      <c r="G693" t="s">
        <v>6</v>
      </c>
      <c r="H693">
        <v>4.3</v>
      </c>
      <c r="I693" t="s">
        <v>1582</v>
      </c>
      <c r="K693">
        <v>0.8</v>
      </c>
      <c r="L693">
        <v>0.8</v>
      </c>
      <c r="M693">
        <v>0</v>
      </c>
      <c r="N693">
        <v>0</v>
      </c>
      <c r="O693">
        <v>0</v>
      </c>
      <c r="P693">
        <v>0</v>
      </c>
      <c r="R693">
        <v>18</v>
      </c>
      <c r="S693" t="b">
        <v>0</v>
      </c>
    </row>
    <row r="694" spans="1:19" hidden="1" x14ac:dyDescent="0.25">
      <c r="A694">
        <v>847</v>
      </c>
      <c r="B694" t="s">
        <v>2770</v>
      </c>
      <c r="C694" t="s">
        <v>2771</v>
      </c>
      <c r="E694" t="str">
        <f>IF(FIFAdata5626[[#This Row],[knownName]]="",_xlfn.CONCAT(FIFAdata5626[[#This Row],[firstName]]," ",FIFAdata5626[[#This Row],[lastName]]),FIFAdata5626[[#This Row],[knownName]])</f>
        <v>Julian Ryerson</v>
      </c>
      <c r="F694">
        <v>32</v>
      </c>
      <c r="G694" t="s">
        <v>6</v>
      </c>
      <c r="H694">
        <v>4.2</v>
      </c>
      <c r="I694" t="s">
        <v>1582</v>
      </c>
      <c r="K694">
        <v>7.8</v>
      </c>
      <c r="L694">
        <v>7.8</v>
      </c>
      <c r="M694">
        <v>0</v>
      </c>
      <c r="N694">
        <v>0</v>
      </c>
      <c r="O694">
        <v>0</v>
      </c>
      <c r="P694">
        <v>0</v>
      </c>
      <c r="R694">
        <v>18</v>
      </c>
      <c r="S694" t="b">
        <v>0</v>
      </c>
    </row>
    <row r="695" spans="1:19" hidden="1" x14ac:dyDescent="0.25">
      <c r="A695">
        <v>848</v>
      </c>
      <c r="B695" t="s">
        <v>2248</v>
      </c>
      <c r="C695" t="s">
        <v>2772</v>
      </c>
      <c r="E695" t="str">
        <f>IF(FIFAdata5626[[#This Row],[knownName]]="",_xlfn.CONCAT(FIFAdata5626[[#This Row],[firstName]]," ",FIFAdata5626[[#This Row],[lastName]]),FIFAdata5626[[#This Row],[knownName]])</f>
        <v>Marcus Pedersen</v>
      </c>
      <c r="F695">
        <v>32</v>
      </c>
      <c r="G695" t="s">
        <v>6</v>
      </c>
      <c r="H695">
        <v>4.0999999999999996</v>
      </c>
      <c r="I695" t="s">
        <v>1582</v>
      </c>
      <c r="K695">
        <v>0.1</v>
      </c>
      <c r="L695">
        <v>0.1</v>
      </c>
      <c r="M695">
        <v>0</v>
      </c>
      <c r="N695">
        <v>0</v>
      </c>
      <c r="O695">
        <v>0</v>
      </c>
      <c r="P695">
        <v>0</v>
      </c>
      <c r="R695">
        <v>18</v>
      </c>
      <c r="S695" t="b">
        <v>0</v>
      </c>
    </row>
    <row r="696" spans="1:19" hidden="1" x14ac:dyDescent="0.25">
      <c r="A696">
        <v>849</v>
      </c>
      <c r="B696" t="s">
        <v>2773</v>
      </c>
      <c r="C696" t="s">
        <v>4198</v>
      </c>
      <c r="E696" t="str">
        <f>IF(FIFAdata5626[[#This Row],[knownName]]="",_xlfn.CONCAT(FIFAdata5626[[#This Row],[firstName]]," ",FIFAdata5626[[#This Row],[lastName]]),FIFAdata5626[[#This Row],[knownName]])</f>
        <v>Leo Østigård</v>
      </c>
      <c r="F696">
        <v>32</v>
      </c>
      <c r="G696" t="s">
        <v>6</v>
      </c>
      <c r="H696">
        <v>4.0999999999999996</v>
      </c>
      <c r="I696" t="s">
        <v>1582</v>
      </c>
      <c r="K696">
        <v>0.2</v>
      </c>
      <c r="L696">
        <v>0.2</v>
      </c>
      <c r="M696">
        <v>0</v>
      </c>
      <c r="N696">
        <v>0</v>
      </c>
      <c r="O696">
        <v>0</v>
      </c>
      <c r="P696">
        <v>0</v>
      </c>
      <c r="R696">
        <v>18</v>
      </c>
      <c r="S696" t="b">
        <v>0</v>
      </c>
    </row>
    <row r="697" spans="1:19" hidden="1" x14ac:dyDescent="0.25">
      <c r="A697">
        <v>850</v>
      </c>
      <c r="B697" t="s">
        <v>1720</v>
      </c>
      <c r="C697" t="s">
        <v>4199</v>
      </c>
      <c r="E697" t="str">
        <f>IF(FIFAdata5626[[#This Row],[knownName]]="",_xlfn.CONCAT(FIFAdata5626[[#This Row],[firstName]]," ",FIFAdata5626[[#This Row],[lastName]]),FIFAdata5626[[#This Row],[knownName]])</f>
        <v>David Møller Wolfe</v>
      </c>
      <c r="F697">
        <v>32</v>
      </c>
      <c r="G697" t="s">
        <v>6</v>
      </c>
      <c r="H697">
        <v>4</v>
      </c>
      <c r="I697" t="s">
        <v>1582</v>
      </c>
      <c r="K697">
        <v>0.6</v>
      </c>
      <c r="L697">
        <v>0.6</v>
      </c>
      <c r="M697">
        <v>0</v>
      </c>
      <c r="N697">
        <v>0</v>
      </c>
      <c r="O697">
        <v>0</v>
      </c>
      <c r="P697">
        <v>0</v>
      </c>
      <c r="R697">
        <v>18</v>
      </c>
      <c r="S697" t="b">
        <v>0</v>
      </c>
    </row>
    <row r="698" spans="1:19" hidden="1" x14ac:dyDescent="0.25">
      <c r="A698">
        <v>851</v>
      </c>
      <c r="B698" t="s">
        <v>2774</v>
      </c>
      <c r="C698" t="s">
        <v>4200</v>
      </c>
      <c r="E698" t="str">
        <f>IF(FIFAdata5626[[#This Row],[knownName]]="",_xlfn.CONCAT(FIFAdata5626[[#This Row],[firstName]]," ",FIFAdata5626[[#This Row],[lastName]]),FIFAdata5626[[#This Row],[knownName]])</f>
        <v>Fredrik Bjørkan</v>
      </c>
      <c r="F698">
        <v>32</v>
      </c>
      <c r="G698" t="s">
        <v>6</v>
      </c>
      <c r="H698">
        <v>4</v>
      </c>
      <c r="I698" t="s">
        <v>1582</v>
      </c>
      <c r="K698">
        <v>0.4</v>
      </c>
      <c r="L698">
        <v>0.4</v>
      </c>
      <c r="M698">
        <v>0</v>
      </c>
      <c r="N698">
        <v>0</v>
      </c>
      <c r="O698">
        <v>0</v>
      </c>
      <c r="P698">
        <v>0</v>
      </c>
      <c r="R698">
        <v>18</v>
      </c>
      <c r="S698" t="b">
        <v>0</v>
      </c>
    </row>
    <row r="699" spans="1:19" hidden="1" x14ac:dyDescent="0.25">
      <c r="A699">
        <v>852</v>
      </c>
      <c r="B699" t="s">
        <v>4201</v>
      </c>
      <c r="C699" t="s">
        <v>2775</v>
      </c>
      <c r="E699" t="str">
        <f>IF(FIFAdata5626[[#This Row],[knownName]]="",_xlfn.CONCAT(FIFAdata5626[[#This Row],[firstName]]," ",FIFAdata5626[[#This Row],[lastName]]),FIFAdata5626[[#This Row],[knownName]])</f>
        <v>Torbjørn Heggem</v>
      </c>
      <c r="F699">
        <v>32</v>
      </c>
      <c r="G699" t="s">
        <v>6</v>
      </c>
      <c r="H699">
        <v>3.7</v>
      </c>
      <c r="I699" t="s">
        <v>1582</v>
      </c>
      <c r="K699">
        <v>0.2</v>
      </c>
      <c r="L699">
        <v>0.2</v>
      </c>
      <c r="M699">
        <v>0</v>
      </c>
      <c r="N699">
        <v>0</v>
      </c>
      <c r="O699">
        <v>0</v>
      </c>
      <c r="P699">
        <v>0</v>
      </c>
      <c r="R699">
        <v>18</v>
      </c>
      <c r="S699" t="b">
        <v>0</v>
      </c>
    </row>
    <row r="700" spans="1:19" hidden="1" x14ac:dyDescent="0.25">
      <c r="A700">
        <v>854</v>
      </c>
      <c r="B700" t="s">
        <v>2776</v>
      </c>
      <c r="C700" t="s">
        <v>2777</v>
      </c>
      <c r="E700" t="str">
        <f>IF(FIFAdata5626[[#This Row],[knownName]]="",_xlfn.CONCAT(FIFAdata5626[[#This Row],[firstName]]," ",FIFAdata5626[[#This Row],[lastName]]),FIFAdata5626[[#This Row],[knownName]])</f>
        <v>Henrik Falchener</v>
      </c>
      <c r="F700">
        <v>32</v>
      </c>
      <c r="G700" t="s">
        <v>6</v>
      </c>
      <c r="H700">
        <v>3.5</v>
      </c>
      <c r="I700" t="s">
        <v>1582</v>
      </c>
      <c r="K700">
        <v>0.2</v>
      </c>
      <c r="L700">
        <v>0.2</v>
      </c>
      <c r="M700">
        <v>0</v>
      </c>
      <c r="N700">
        <v>0</v>
      </c>
      <c r="O700">
        <v>0</v>
      </c>
      <c r="P700">
        <v>0</v>
      </c>
      <c r="R700">
        <v>18</v>
      </c>
      <c r="S700" t="b">
        <v>0</v>
      </c>
    </row>
    <row r="701" spans="1:19" hidden="1" x14ac:dyDescent="0.25">
      <c r="A701">
        <v>855</v>
      </c>
      <c r="B701" t="s">
        <v>2778</v>
      </c>
      <c r="C701" t="s">
        <v>2779</v>
      </c>
      <c r="E701" t="str">
        <f>IF(FIFAdata5626[[#This Row],[knownName]]="",_xlfn.CONCAT(FIFAdata5626[[#This Row],[firstName]]," ",FIFAdata5626[[#This Row],[lastName]]),FIFAdata5626[[#This Row],[knownName]])</f>
        <v>Erling Haaland</v>
      </c>
      <c r="F701">
        <v>32</v>
      </c>
      <c r="G701" t="s">
        <v>15</v>
      </c>
      <c r="H701">
        <v>10.5</v>
      </c>
      <c r="I701" t="s">
        <v>1582</v>
      </c>
      <c r="K701">
        <v>33.299999999999997</v>
      </c>
      <c r="L701">
        <v>33.299999999999997</v>
      </c>
      <c r="M701">
        <v>0</v>
      </c>
      <c r="N701">
        <v>0</v>
      </c>
      <c r="O701">
        <v>0</v>
      </c>
      <c r="P701">
        <v>0</v>
      </c>
      <c r="R701">
        <v>18</v>
      </c>
      <c r="S701" t="b">
        <v>0</v>
      </c>
    </row>
    <row r="702" spans="1:19" hidden="1" x14ac:dyDescent="0.25">
      <c r="A702">
        <v>856</v>
      </c>
      <c r="B702" t="s">
        <v>1724</v>
      </c>
      <c r="C702" t="s">
        <v>4202</v>
      </c>
      <c r="E702" t="str">
        <f>IF(FIFAdata5626[[#This Row],[knownName]]="",_xlfn.CONCAT(FIFAdata5626[[#This Row],[firstName]]," ",FIFAdata5626[[#This Row],[lastName]]),FIFAdata5626[[#This Row],[knownName]])</f>
        <v>Alexander Sørloth</v>
      </c>
      <c r="F702">
        <v>32</v>
      </c>
      <c r="G702" t="s">
        <v>15</v>
      </c>
      <c r="H702">
        <v>6.8</v>
      </c>
      <c r="I702" t="s">
        <v>1582</v>
      </c>
      <c r="K702">
        <v>1.5</v>
      </c>
      <c r="L702">
        <v>1.5</v>
      </c>
      <c r="M702">
        <v>0</v>
      </c>
      <c r="N702">
        <v>0</v>
      </c>
      <c r="O702">
        <v>0</v>
      </c>
      <c r="P702">
        <v>0</v>
      </c>
      <c r="R702">
        <v>18</v>
      </c>
      <c r="S702" t="b">
        <v>0</v>
      </c>
    </row>
    <row r="703" spans="1:19" hidden="1" x14ac:dyDescent="0.25">
      <c r="A703">
        <v>857</v>
      </c>
      <c r="B703" t="s">
        <v>2780</v>
      </c>
      <c r="C703" t="s">
        <v>2781</v>
      </c>
      <c r="E703" t="str">
        <f>IF(FIFAdata5626[[#This Row],[knownName]]="",_xlfn.CONCAT(FIFAdata5626[[#This Row],[firstName]]," ",FIFAdata5626[[#This Row],[lastName]]),FIFAdata5626[[#This Row],[knownName]])</f>
        <v>Andreas Schjelderup</v>
      </c>
      <c r="F703">
        <v>32</v>
      </c>
      <c r="G703" t="s">
        <v>15</v>
      </c>
      <c r="H703">
        <v>6.2</v>
      </c>
      <c r="I703" t="s">
        <v>1582</v>
      </c>
      <c r="K703">
        <v>0.2</v>
      </c>
      <c r="L703">
        <v>0.2</v>
      </c>
      <c r="M703">
        <v>0</v>
      </c>
      <c r="N703">
        <v>0</v>
      </c>
      <c r="O703">
        <v>0</v>
      </c>
      <c r="P703">
        <v>0</v>
      </c>
      <c r="R703">
        <v>18</v>
      </c>
      <c r="S703" t="b">
        <v>0</v>
      </c>
    </row>
    <row r="704" spans="1:19" hidden="1" x14ac:dyDescent="0.25">
      <c r="A704">
        <v>858</v>
      </c>
      <c r="B704" t="s">
        <v>4203</v>
      </c>
      <c r="C704" t="s">
        <v>2782</v>
      </c>
      <c r="E704" t="str">
        <f>IF(FIFAdata5626[[#This Row],[knownName]]="",_xlfn.CONCAT(FIFAdata5626[[#This Row],[firstName]]," ",FIFAdata5626[[#This Row],[lastName]]),FIFAdata5626[[#This Row],[knownName]])</f>
        <v>Jørgen Strand Larsen</v>
      </c>
      <c r="F704">
        <v>32</v>
      </c>
      <c r="G704" t="s">
        <v>15</v>
      </c>
      <c r="H704">
        <v>5.6</v>
      </c>
      <c r="I704" t="s">
        <v>1582</v>
      </c>
      <c r="K704">
        <v>0.3</v>
      </c>
      <c r="L704">
        <v>0.3</v>
      </c>
      <c r="M704">
        <v>0</v>
      </c>
      <c r="N704">
        <v>0</v>
      </c>
      <c r="O704">
        <v>0</v>
      </c>
      <c r="P704">
        <v>0</v>
      </c>
      <c r="R704">
        <v>18</v>
      </c>
      <c r="S704" t="b">
        <v>0</v>
      </c>
    </row>
    <row r="705" spans="1:19" hidden="1" x14ac:dyDescent="0.25">
      <c r="A705">
        <v>859</v>
      </c>
      <c r="B705" t="s">
        <v>4204</v>
      </c>
      <c r="C705" t="s">
        <v>2783</v>
      </c>
      <c r="E705" t="str">
        <f>IF(FIFAdata5626[[#This Row],[knownName]]="",_xlfn.CONCAT(FIFAdata5626[[#This Row],[firstName]]," ",FIFAdata5626[[#This Row],[lastName]]),FIFAdata5626[[#This Row],[knownName]])</f>
        <v>Ørjan Nyland</v>
      </c>
      <c r="F705">
        <v>32</v>
      </c>
      <c r="G705" t="s">
        <v>25</v>
      </c>
      <c r="H705">
        <v>4.2</v>
      </c>
      <c r="I705" t="s">
        <v>1582</v>
      </c>
      <c r="K705">
        <v>2.7</v>
      </c>
      <c r="L705">
        <v>2.7</v>
      </c>
      <c r="M705">
        <v>0</v>
      </c>
      <c r="N705">
        <v>0</v>
      </c>
      <c r="O705">
        <v>0</v>
      </c>
      <c r="P705">
        <v>0</v>
      </c>
      <c r="R705">
        <v>18</v>
      </c>
      <c r="S705" t="b">
        <v>0</v>
      </c>
    </row>
    <row r="706" spans="1:19" hidden="1" x14ac:dyDescent="0.25">
      <c r="A706">
        <v>860</v>
      </c>
      <c r="B706" t="s">
        <v>2784</v>
      </c>
      <c r="C706" t="s">
        <v>2785</v>
      </c>
      <c r="E706" t="str">
        <f>IF(FIFAdata5626[[#This Row],[knownName]]="",_xlfn.CONCAT(FIFAdata5626[[#This Row],[firstName]]," ",FIFAdata5626[[#This Row],[lastName]]),FIFAdata5626[[#This Row],[knownName]])</f>
        <v>Egil Selvik</v>
      </c>
      <c r="F706">
        <v>32</v>
      </c>
      <c r="G706" t="s">
        <v>25</v>
      </c>
      <c r="H706">
        <v>3.8</v>
      </c>
      <c r="I706" t="s">
        <v>1582</v>
      </c>
      <c r="K706">
        <v>0.1</v>
      </c>
      <c r="L706">
        <v>0.1</v>
      </c>
      <c r="M706">
        <v>0</v>
      </c>
      <c r="N706">
        <v>0</v>
      </c>
      <c r="O706">
        <v>0</v>
      </c>
      <c r="P706">
        <v>0</v>
      </c>
      <c r="R706">
        <v>18</v>
      </c>
      <c r="S706" t="b">
        <v>0</v>
      </c>
    </row>
    <row r="707" spans="1:19" hidden="1" x14ac:dyDescent="0.25">
      <c r="A707">
        <v>862</v>
      </c>
      <c r="B707" t="s">
        <v>2786</v>
      </c>
      <c r="C707" t="s">
        <v>2787</v>
      </c>
      <c r="E707" t="str">
        <f>IF(FIFAdata5626[[#This Row],[knownName]]="",_xlfn.CONCAT(FIFAdata5626[[#This Row],[firstName]]," ",FIFAdata5626[[#This Row],[lastName]]),FIFAdata5626[[#This Row],[knownName]])</f>
        <v>Jens Petter Hauge</v>
      </c>
      <c r="F707">
        <v>32</v>
      </c>
      <c r="G707" t="s">
        <v>18</v>
      </c>
      <c r="H707">
        <v>5.9</v>
      </c>
      <c r="I707" t="s">
        <v>1582</v>
      </c>
      <c r="K707">
        <v>0.1</v>
      </c>
      <c r="L707">
        <v>0.1</v>
      </c>
      <c r="M707">
        <v>0</v>
      </c>
      <c r="N707">
        <v>0</v>
      </c>
      <c r="O707">
        <v>0</v>
      </c>
      <c r="P707">
        <v>0</v>
      </c>
      <c r="R707">
        <v>18</v>
      </c>
      <c r="S707" t="b">
        <v>0</v>
      </c>
    </row>
    <row r="708" spans="1:19" hidden="1" x14ac:dyDescent="0.25">
      <c r="A708">
        <v>863</v>
      </c>
      <c r="B708" t="s">
        <v>2295</v>
      </c>
      <c r="C708" t="s">
        <v>2788</v>
      </c>
      <c r="E708" t="str">
        <f>IF(FIFAdata5626[[#This Row],[knownName]]="",_xlfn.CONCAT(FIFAdata5626[[#This Row],[firstName]]," ",FIFAdata5626[[#This Row],[lastName]]),FIFAdata5626[[#This Row],[knownName]])</f>
        <v>Antonio Nusa</v>
      </c>
      <c r="F708">
        <v>32</v>
      </c>
      <c r="G708" t="s">
        <v>18</v>
      </c>
      <c r="H708">
        <v>6.1</v>
      </c>
      <c r="I708" t="s">
        <v>1582</v>
      </c>
      <c r="K708">
        <v>3.2</v>
      </c>
      <c r="L708">
        <v>3.2</v>
      </c>
      <c r="M708">
        <v>0</v>
      </c>
      <c r="N708">
        <v>0</v>
      </c>
      <c r="O708">
        <v>0</v>
      </c>
      <c r="P708">
        <v>0</v>
      </c>
      <c r="R708">
        <v>18</v>
      </c>
      <c r="S708" t="b">
        <v>0</v>
      </c>
    </row>
    <row r="709" spans="1:19" hidden="1" x14ac:dyDescent="0.25">
      <c r="A709">
        <v>864</v>
      </c>
      <c r="B709" t="s">
        <v>2789</v>
      </c>
      <c r="C709" t="s">
        <v>2790</v>
      </c>
      <c r="E709" t="str">
        <f>IF(FIFAdata5626[[#This Row],[knownName]]="",_xlfn.CONCAT(FIFAdata5626[[#This Row],[firstName]]," ",FIFAdata5626[[#This Row],[lastName]]),FIFAdata5626[[#This Row],[knownName]])</f>
        <v>Kristian Thorstvedt</v>
      </c>
      <c r="F709">
        <v>32</v>
      </c>
      <c r="G709" t="s">
        <v>18</v>
      </c>
      <c r="H709">
        <v>6.2</v>
      </c>
      <c r="I709" t="s">
        <v>1582</v>
      </c>
      <c r="K709">
        <v>0</v>
      </c>
      <c r="L709">
        <v>0</v>
      </c>
      <c r="M709">
        <v>0</v>
      </c>
      <c r="N709">
        <v>0</v>
      </c>
      <c r="O709">
        <v>0</v>
      </c>
      <c r="P709">
        <v>0</v>
      </c>
      <c r="R709">
        <v>18</v>
      </c>
      <c r="S709" t="b">
        <v>0</v>
      </c>
    </row>
    <row r="710" spans="1:19" hidden="1" x14ac:dyDescent="0.25">
      <c r="A710">
        <v>884</v>
      </c>
      <c r="B710" t="s">
        <v>1970</v>
      </c>
      <c r="C710" t="s">
        <v>4094</v>
      </c>
      <c r="E710" t="str">
        <f>IF(FIFAdata5626[[#This Row],[knownName]]="",_xlfn.CONCAT(FIFAdata5626[[#This Row],[firstName]]," ",FIFAdata5626[[#This Row],[lastName]]),FIFAdata5626[[#This Row],[knownName]])</f>
        <v>Luis Mejía</v>
      </c>
      <c r="F710">
        <v>33</v>
      </c>
      <c r="G710" t="s">
        <v>25</v>
      </c>
      <c r="H710">
        <v>4</v>
      </c>
      <c r="I710" t="s">
        <v>1582</v>
      </c>
      <c r="K710">
        <v>0.2</v>
      </c>
      <c r="L710">
        <v>0.2</v>
      </c>
      <c r="M710">
        <v>0</v>
      </c>
      <c r="N710">
        <v>0</v>
      </c>
      <c r="O710">
        <v>0</v>
      </c>
      <c r="P710">
        <v>0</v>
      </c>
      <c r="R710">
        <v>23</v>
      </c>
      <c r="S710" t="b">
        <v>0</v>
      </c>
    </row>
    <row r="711" spans="1:19" hidden="1" x14ac:dyDescent="0.25">
      <c r="A711">
        <v>885</v>
      </c>
      <c r="B711" t="s">
        <v>2807</v>
      </c>
      <c r="C711" t="s">
        <v>2808</v>
      </c>
      <c r="E711" t="str">
        <f>IF(FIFAdata5626[[#This Row],[knownName]]="",_xlfn.CONCAT(FIFAdata5626[[#This Row],[firstName]]," ",FIFAdata5626[[#This Row],[lastName]]),FIFAdata5626[[#This Row],[knownName]])</f>
        <v>Orlando Mosquera</v>
      </c>
      <c r="F711">
        <v>33</v>
      </c>
      <c r="G711" t="s">
        <v>25</v>
      </c>
      <c r="H711">
        <v>3.9</v>
      </c>
      <c r="I711" t="s">
        <v>1582</v>
      </c>
      <c r="K711">
        <v>0.1</v>
      </c>
      <c r="L711">
        <v>0.1</v>
      </c>
      <c r="M711">
        <v>0</v>
      </c>
      <c r="N711">
        <v>0</v>
      </c>
      <c r="O711">
        <v>0</v>
      </c>
      <c r="P711">
        <v>0</v>
      </c>
      <c r="R711">
        <v>23</v>
      </c>
      <c r="S711" t="b">
        <v>0</v>
      </c>
    </row>
    <row r="712" spans="1:19" hidden="1" x14ac:dyDescent="0.25">
      <c r="A712">
        <v>886</v>
      </c>
      <c r="B712" t="s">
        <v>3981</v>
      </c>
      <c r="C712" t="s">
        <v>2809</v>
      </c>
      <c r="E712" t="str">
        <f>IF(FIFAdata5626[[#This Row],[knownName]]="",_xlfn.CONCAT(FIFAdata5626[[#This Row],[firstName]]," ",FIFAdata5626[[#This Row],[lastName]]),FIFAdata5626[[#This Row],[knownName]])</f>
        <v>César Samudio</v>
      </c>
      <c r="F712">
        <v>33</v>
      </c>
      <c r="G712" t="s">
        <v>25</v>
      </c>
      <c r="H712">
        <v>3.6</v>
      </c>
      <c r="I712" t="s">
        <v>1582</v>
      </c>
      <c r="K712">
        <v>0</v>
      </c>
      <c r="L712">
        <v>0</v>
      </c>
      <c r="M712">
        <v>0</v>
      </c>
      <c r="N712">
        <v>0</v>
      </c>
      <c r="O712">
        <v>0</v>
      </c>
      <c r="P712">
        <v>0</v>
      </c>
      <c r="R712">
        <v>23</v>
      </c>
      <c r="S712" t="b">
        <v>0</v>
      </c>
    </row>
    <row r="713" spans="1:19" hidden="1" x14ac:dyDescent="0.25">
      <c r="A713">
        <v>2055</v>
      </c>
      <c r="B713" t="s">
        <v>3904</v>
      </c>
      <c r="C713" t="s">
        <v>3014</v>
      </c>
      <c r="E713" t="str">
        <f>IF(FIFAdata5626[[#This Row],[knownName]]="",_xlfn.CONCAT(FIFAdata5626[[#This Row],[firstName]]," ",FIFAdata5626[[#This Row],[lastName]]),FIFAdata5626[[#This Row],[knownName]])</f>
        <v>JD Gunn</v>
      </c>
      <c r="F713">
        <v>33</v>
      </c>
      <c r="G713" t="s">
        <v>25</v>
      </c>
      <c r="H713">
        <v>4</v>
      </c>
      <c r="I713" t="s">
        <v>1588</v>
      </c>
      <c r="K713">
        <v>0</v>
      </c>
      <c r="L713">
        <v>0</v>
      </c>
      <c r="M713">
        <v>0</v>
      </c>
      <c r="N713">
        <v>0</v>
      </c>
      <c r="O713">
        <v>0</v>
      </c>
      <c r="P713">
        <v>0</v>
      </c>
      <c r="R713">
        <v>23</v>
      </c>
      <c r="S713" t="b">
        <v>0</v>
      </c>
    </row>
    <row r="714" spans="1:19" hidden="1" x14ac:dyDescent="0.25">
      <c r="A714">
        <v>870</v>
      </c>
      <c r="B714" t="s">
        <v>1839</v>
      </c>
      <c r="C714" t="s">
        <v>2794</v>
      </c>
      <c r="E714" t="str">
        <f>IF(FIFAdata5626[[#This Row],[knownName]]="",_xlfn.CONCAT(FIFAdata5626[[#This Row],[firstName]]," ",FIFAdata5626[[#This Row],[lastName]]),FIFAdata5626[[#This Row],[knownName]])</f>
        <v>Amir Murillo</v>
      </c>
      <c r="F714">
        <v>33</v>
      </c>
      <c r="G714" t="s">
        <v>6</v>
      </c>
      <c r="H714">
        <v>5</v>
      </c>
      <c r="I714" t="s">
        <v>1582</v>
      </c>
      <c r="K714">
        <v>1.3</v>
      </c>
      <c r="L714">
        <v>1.3</v>
      </c>
      <c r="M714">
        <v>0</v>
      </c>
      <c r="N714">
        <v>0</v>
      </c>
      <c r="O714">
        <v>0</v>
      </c>
      <c r="P714">
        <v>0</v>
      </c>
      <c r="R714">
        <v>23</v>
      </c>
      <c r="S714" t="b">
        <v>0</v>
      </c>
    </row>
    <row r="715" spans="1:19" hidden="1" x14ac:dyDescent="0.25">
      <c r="A715">
        <v>871</v>
      </c>
      <c r="B715" t="s">
        <v>3963</v>
      </c>
      <c r="C715" t="s">
        <v>4118</v>
      </c>
      <c r="E715" t="str">
        <f>IF(FIFAdata5626[[#This Row],[knownName]]="",_xlfn.CONCAT(FIFAdata5626[[#This Row],[firstName]]," ",FIFAdata5626[[#This Row],[lastName]]),FIFAdata5626[[#This Row],[knownName]])</f>
        <v>José Córdoba</v>
      </c>
      <c r="F715">
        <v>33</v>
      </c>
      <c r="G715" t="s">
        <v>6</v>
      </c>
      <c r="H715">
        <v>4</v>
      </c>
      <c r="I715" t="s">
        <v>1582</v>
      </c>
      <c r="K715">
        <v>0.4</v>
      </c>
      <c r="L715">
        <v>0.4</v>
      </c>
      <c r="M715">
        <v>0</v>
      </c>
      <c r="N715">
        <v>0</v>
      </c>
      <c r="O715">
        <v>0</v>
      </c>
      <c r="P715">
        <v>0</v>
      </c>
      <c r="R715">
        <v>23</v>
      </c>
      <c r="S715" t="b">
        <v>0</v>
      </c>
    </row>
    <row r="716" spans="1:19" hidden="1" x14ac:dyDescent="0.25">
      <c r="A716">
        <v>872</v>
      </c>
      <c r="B716" t="s">
        <v>4205</v>
      </c>
      <c r="C716" t="s">
        <v>2795</v>
      </c>
      <c r="E716" t="str">
        <f>IF(FIFAdata5626[[#This Row],[knownName]]="",_xlfn.CONCAT(FIFAdata5626[[#This Row],[firstName]]," ",FIFAdata5626[[#This Row],[lastName]]),FIFAdata5626[[#This Row],[knownName]])</f>
        <v>Éric Davis</v>
      </c>
      <c r="F716">
        <v>33</v>
      </c>
      <c r="G716" t="s">
        <v>6</v>
      </c>
      <c r="H716">
        <v>3.9</v>
      </c>
      <c r="I716" t="s">
        <v>1582</v>
      </c>
      <c r="K716">
        <v>0.1</v>
      </c>
      <c r="L716">
        <v>0.1</v>
      </c>
      <c r="M716">
        <v>0</v>
      </c>
      <c r="N716">
        <v>0</v>
      </c>
      <c r="O716">
        <v>0</v>
      </c>
      <c r="P716">
        <v>0</v>
      </c>
      <c r="R716">
        <v>23</v>
      </c>
      <c r="S716" t="b">
        <v>0</v>
      </c>
    </row>
    <row r="717" spans="1:19" hidden="1" x14ac:dyDescent="0.25">
      <c r="A717">
        <v>873</v>
      </c>
      <c r="B717" t="s">
        <v>3981</v>
      </c>
      <c r="C717" t="s">
        <v>2796</v>
      </c>
      <c r="E717" t="str">
        <f>IF(FIFAdata5626[[#This Row],[knownName]]="",_xlfn.CONCAT(FIFAdata5626[[#This Row],[firstName]]," ",FIFAdata5626[[#This Row],[lastName]]),FIFAdata5626[[#This Row],[knownName]])</f>
        <v>César Blackman</v>
      </c>
      <c r="F717">
        <v>33</v>
      </c>
      <c r="G717" t="s">
        <v>6</v>
      </c>
      <c r="H717">
        <v>3.7</v>
      </c>
      <c r="I717" t="s">
        <v>1582</v>
      </c>
      <c r="K717">
        <v>0.1</v>
      </c>
      <c r="L717">
        <v>0.1</v>
      </c>
      <c r="M717">
        <v>0</v>
      </c>
      <c r="N717">
        <v>0</v>
      </c>
      <c r="O717">
        <v>0</v>
      </c>
      <c r="P717">
        <v>0</v>
      </c>
      <c r="R717">
        <v>23</v>
      </c>
      <c r="S717" t="b">
        <v>0</v>
      </c>
    </row>
    <row r="718" spans="1:19" hidden="1" x14ac:dyDescent="0.25">
      <c r="A718">
        <v>874</v>
      </c>
      <c r="B718" t="s">
        <v>3952</v>
      </c>
      <c r="C718" t="s">
        <v>2797</v>
      </c>
      <c r="E718" t="str">
        <f>IF(FIFAdata5626[[#This Row],[knownName]]="",_xlfn.CONCAT(FIFAdata5626[[#This Row],[firstName]]," ",FIFAdata5626[[#This Row],[lastName]]),FIFAdata5626[[#This Row],[knownName]])</f>
        <v>Andrés Andrade</v>
      </c>
      <c r="F718">
        <v>33</v>
      </c>
      <c r="G718" t="s">
        <v>6</v>
      </c>
      <c r="H718">
        <v>3.7</v>
      </c>
      <c r="I718" t="s">
        <v>1582</v>
      </c>
      <c r="K718">
        <v>0</v>
      </c>
      <c r="L718">
        <v>0</v>
      </c>
      <c r="M718">
        <v>0</v>
      </c>
      <c r="N718">
        <v>0</v>
      </c>
      <c r="O718">
        <v>0</v>
      </c>
      <c r="P718">
        <v>0</v>
      </c>
      <c r="R718">
        <v>23</v>
      </c>
      <c r="S718" t="b">
        <v>0</v>
      </c>
    </row>
    <row r="719" spans="1:19" hidden="1" x14ac:dyDescent="0.25">
      <c r="A719">
        <v>875</v>
      </c>
      <c r="B719" t="s">
        <v>2798</v>
      </c>
      <c r="C719" t="s">
        <v>2799</v>
      </c>
      <c r="E719" t="str">
        <f>IF(FIFAdata5626[[#This Row],[knownName]]="",_xlfn.CONCAT(FIFAdata5626[[#This Row],[firstName]]," ",FIFAdata5626[[#This Row],[lastName]]),FIFAdata5626[[#This Row],[knownName]])</f>
        <v>Roderick Miller</v>
      </c>
      <c r="F719">
        <v>33</v>
      </c>
      <c r="G719" t="s">
        <v>6</v>
      </c>
      <c r="H719">
        <v>3.5</v>
      </c>
      <c r="I719" t="s">
        <v>1582</v>
      </c>
      <c r="K719">
        <v>0.1</v>
      </c>
      <c r="L719">
        <v>0.1</v>
      </c>
      <c r="M719">
        <v>0</v>
      </c>
      <c r="N719">
        <v>0</v>
      </c>
      <c r="O719">
        <v>0</v>
      </c>
      <c r="P719">
        <v>0</v>
      </c>
      <c r="R719">
        <v>23</v>
      </c>
      <c r="S719" t="b">
        <v>0</v>
      </c>
    </row>
    <row r="720" spans="1:19" hidden="1" x14ac:dyDescent="0.25">
      <c r="A720">
        <v>876</v>
      </c>
      <c r="B720" t="s">
        <v>2800</v>
      </c>
      <c r="C720" t="s">
        <v>2801</v>
      </c>
      <c r="E720" t="str">
        <f>IF(FIFAdata5626[[#This Row],[knownName]]="",_xlfn.CONCAT(FIFAdata5626[[#This Row],[firstName]]," ",FIFAdata5626[[#This Row],[lastName]]),FIFAdata5626[[#This Row],[knownName]])</f>
        <v>Jiovany Ramos</v>
      </c>
      <c r="F720">
        <v>33</v>
      </c>
      <c r="G720" t="s">
        <v>6</v>
      </c>
      <c r="H720">
        <v>3.5</v>
      </c>
      <c r="I720" t="s">
        <v>1582</v>
      </c>
      <c r="K720">
        <v>0.1</v>
      </c>
      <c r="L720">
        <v>0.1</v>
      </c>
      <c r="M720">
        <v>0</v>
      </c>
      <c r="N720">
        <v>0</v>
      </c>
      <c r="O720">
        <v>0</v>
      </c>
      <c r="P720">
        <v>0</v>
      </c>
      <c r="R720">
        <v>23</v>
      </c>
      <c r="S720" t="b">
        <v>0</v>
      </c>
    </row>
    <row r="721" spans="1:19" hidden="1" x14ac:dyDescent="0.25">
      <c r="A721">
        <v>877</v>
      </c>
      <c r="B721" t="s">
        <v>4092</v>
      </c>
      <c r="C721" t="s">
        <v>2802</v>
      </c>
      <c r="E721" t="str">
        <f>IF(FIFAdata5626[[#This Row],[knownName]]="",_xlfn.CONCAT(FIFAdata5626[[#This Row],[firstName]]," ",FIFAdata5626[[#This Row],[lastName]]),FIFAdata5626[[#This Row],[knownName]])</f>
        <v>Martín Krug</v>
      </c>
      <c r="F721">
        <v>33</v>
      </c>
      <c r="G721" t="s">
        <v>6</v>
      </c>
      <c r="H721">
        <v>3.5</v>
      </c>
      <c r="I721" t="s">
        <v>1588</v>
      </c>
      <c r="K721">
        <v>0</v>
      </c>
      <c r="L721">
        <v>0</v>
      </c>
      <c r="M721">
        <v>0</v>
      </c>
      <c r="N721">
        <v>0</v>
      </c>
      <c r="O721">
        <v>0</v>
      </c>
      <c r="P721">
        <v>0</v>
      </c>
      <c r="R721">
        <v>23</v>
      </c>
      <c r="S721" t="b">
        <v>0</v>
      </c>
    </row>
    <row r="722" spans="1:19" hidden="1" x14ac:dyDescent="0.25">
      <c r="A722">
        <v>878</v>
      </c>
      <c r="B722" t="s">
        <v>1984</v>
      </c>
      <c r="C722" t="s">
        <v>3983</v>
      </c>
      <c r="E722" t="str">
        <f>IF(FIFAdata5626[[#This Row],[knownName]]="",_xlfn.CONCAT(FIFAdata5626[[#This Row],[firstName]]," ",FIFAdata5626[[#This Row],[lastName]]),FIFAdata5626[[#This Row],[knownName]])</f>
        <v>Jorge Gutiérrez</v>
      </c>
      <c r="F722">
        <v>33</v>
      </c>
      <c r="G722" t="s">
        <v>6</v>
      </c>
      <c r="H722">
        <v>3.5</v>
      </c>
      <c r="I722" t="s">
        <v>1582</v>
      </c>
      <c r="K722">
        <v>0</v>
      </c>
      <c r="L722">
        <v>0</v>
      </c>
      <c r="M722">
        <v>0</v>
      </c>
      <c r="N722">
        <v>0</v>
      </c>
      <c r="O722">
        <v>0</v>
      </c>
      <c r="P722">
        <v>0</v>
      </c>
      <c r="R722">
        <v>23</v>
      </c>
      <c r="S722" t="b">
        <v>0</v>
      </c>
    </row>
    <row r="723" spans="1:19" hidden="1" x14ac:dyDescent="0.25">
      <c r="A723">
        <v>2026</v>
      </c>
      <c r="B723" t="s">
        <v>3870</v>
      </c>
      <c r="C723" t="s">
        <v>3871</v>
      </c>
      <c r="E723" t="str">
        <f>IF(FIFAdata5626[[#This Row],[knownName]]="",_xlfn.CONCAT(FIFAdata5626[[#This Row],[firstName]]," ",FIFAdata5626[[#This Row],[lastName]]),FIFAdata5626[[#This Row],[knownName]])</f>
        <v>Fidel Escobar</v>
      </c>
      <c r="F723">
        <v>33</v>
      </c>
      <c r="G723" t="s">
        <v>6</v>
      </c>
      <c r="H723">
        <v>3.8</v>
      </c>
      <c r="I723" t="s">
        <v>1582</v>
      </c>
      <c r="K723">
        <v>0</v>
      </c>
      <c r="L723">
        <v>0</v>
      </c>
      <c r="M723">
        <v>0</v>
      </c>
      <c r="N723">
        <v>0</v>
      </c>
      <c r="O723">
        <v>0</v>
      </c>
      <c r="P723">
        <v>0</v>
      </c>
      <c r="R723">
        <v>23</v>
      </c>
      <c r="S723" t="b">
        <v>0</v>
      </c>
    </row>
    <row r="724" spans="1:19" hidden="1" x14ac:dyDescent="0.25">
      <c r="A724">
        <v>2027</v>
      </c>
      <c r="B724" t="s">
        <v>3872</v>
      </c>
      <c r="C724" t="s">
        <v>4068</v>
      </c>
      <c r="E724" t="str">
        <f>IF(FIFAdata5626[[#This Row],[knownName]]="",_xlfn.CONCAT(FIFAdata5626[[#This Row],[firstName]]," ",FIFAdata5626[[#This Row],[lastName]]),FIFAdata5626[[#This Row],[knownName]])</f>
        <v>Edgardo Fariña</v>
      </c>
      <c r="F724">
        <v>33</v>
      </c>
      <c r="G724" t="s">
        <v>6</v>
      </c>
      <c r="H724">
        <v>3.9</v>
      </c>
      <c r="I724" t="s">
        <v>1582</v>
      </c>
      <c r="K724">
        <v>0</v>
      </c>
      <c r="L724">
        <v>0</v>
      </c>
      <c r="M724">
        <v>0</v>
      </c>
      <c r="N724">
        <v>0</v>
      </c>
      <c r="O724">
        <v>0</v>
      </c>
      <c r="P724">
        <v>0</v>
      </c>
      <c r="R724">
        <v>23</v>
      </c>
      <c r="S724" t="b">
        <v>0</v>
      </c>
    </row>
    <row r="725" spans="1:19" hidden="1" x14ac:dyDescent="0.25">
      <c r="A725">
        <v>2056</v>
      </c>
      <c r="B725" t="s">
        <v>4056</v>
      </c>
      <c r="C725" t="s">
        <v>2262</v>
      </c>
      <c r="E725" t="str">
        <f>IF(FIFAdata5626[[#This Row],[knownName]]="",_xlfn.CONCAT(FIFAdata5626[[#This Row],[firstName]]," ",FIFAdata5626[[#This Row],[lastName]]),FIFAdata5626[[#This Row],[knownName]])</f>
        <v>Iván Anderson</v>
      </c>
      <c r="F725">
        <v>33</v>
      </c>
      <c r="G725" t="s">
        <v>6</v>
      </c>
      <c r="H725">
        <v>4</v>
      </c>
      <c r="I725" t="s">
        <v>1588</v>
      </c>
      <c r="K725">
        <v>0</v>
      </c>
      <c r="L725">
        <v>0</v>
      </c>
      <c r="M725">
        <v>0</v>
      </c>
      <c r="N725">
        <v>0</v>
      </c>
      <c r="O725">
        <v>0</v>
      </c>
      <c r="P725">
        <v>0</v>
      </c>
      <c r="R725">
        <v>23</v>
      </c>
      <c r="S725" t="b">
        <v>0</v>
      </c>
    </row>
    <row r="726" spans="1:19" hidden="1" x14ac:dyDescent="0.25">
      <c r="A726">
        <v>2057</v>
      </c>
      <c r="B726" t="s">
        <v>3963</v>
      </c>
      <c r="C726" t="s">
        <v>2794</v>
      </c>
      <c r="D726" t="s">
        <v>4009</v>
      </c>
      <c r="E726" t="str">
        <f>IF(FIFAdata5626[[#This Row],[knownName]]="",_xlfn.CONCAT(FIFAdata5626[[#This Row],[firstName]]," ",FIFAdata5626[[#This Row],[lastName]]),FIFAdata5626[[#This Row],[knownName]])</f>
        <v>José Murillo</v>
      </c>
      <c r="F726">
        <v>33</v>
      </c>
      <c r="G726" t="s">
        <v>6</v>
      </c>
      <c r="H726">
        <v>4.3</v>
      </c>
      <c r="I726" s="12" t="s">
        <v>1588</v>
      </c>
      <c r="K726">
        <v>0</v>
      </c>
      <c r="L726">
        <v>0</v>
      </c>
      <c r="M726">
        <v>0</v>
      </c>
      <c r="N726">
        <v>0</v>
      </c>
      <c r="O726">
        <v>0</v>
      </c>
      <c r="P726">
        <v>0</v>
      </c>
      <c r="R726">
        <v>23</v>
      </c>
      <c r="S726" t="b">
        <v>0</v>
      </c>
    </row>
    <row r="727" spans="1:19" hidden="1" x14ac:dyDescent="0.25">
      <c r="A727">
        <v>865</v>
      </c>
      <c r="B727" t="s">
        <v>2658</v>
      </c>
      <c r="C727" t="s">
        <v>2791</v>
      </c>
      <c r="E727" t="str">
        <f>IF(FIFAdata5626[[#This Row],[knownName]]="",_xlfn.CONCAT(FIFAdata5626[[#This Row],[firstName]]," ",FIFAdata5626[[#This Row],[lastName]]),FIFAdata5626[[#This Row],[knownName]])</f>
        <v>Carlos Harvey</v>
      </c>
      <c r="F727">
        <v>33</v>
      </c>
      <c r="G727" t="s">
        <v>18</v>
      </c>
      <c r="H727">
        <v>4.9000000000000004</v>
      </c>
      <c r="I727" t="s">
        <v>1582</v>
      </c>
      <c r="K727">
        <v>0</v>
      </c>
      <c r="L727">
        <v>0</v>
      </c>
      <c r="M727">
        <v>0</v>
      </c>
      <c r="N727">
        <v>0</v>
      </c>
      <c r="O727">
        <v>0</v>
      </c>
      <c r="P727">
        <v>0</v>
      </c>
      <c r="R727">
        <v>23</v>
      </c>
      <c r="S727" t="b">
        <v>0</v>
      </c>
    </row>
    <row r="728" spans="1:19" hidden="1" x14ac:dyDescent="0.25">
      <c r="A728">
        <v>866</v>
      </c>
      <c r="B728" t="s">
        <v>1628</v>
      </c>
      <c r="C728" t="s">
        <v>4073</v>
      </c>
      <c r="E728" t="str">
        <f>IF(FIFAdata5626[[#This Row],[knownName]]="",_xlfn.CONCAT(FIFAdata5626[[#This Row],[firstName]]," ",FIFAdata5626[[#This Row],[lastName]]),FIFAdata5626[[#This Row],[knownName]])</f>
        <v>Cristian Martínez</v>
      </c>
      <c r="F728">
        <v>33</v>
      </c>
      <c r="G728" t="s">
        <v>18</v>
      </c>
      <c r="H728">
        <v>5.3</v>
      </c>
      <c r="I728" t="s">
        <v>1582</v>
      </c>
      <c r="K728">
        <v>0</v>
      </c>
      <c r="L728">
        <v>0</v>
      </c>
      <c r="M728">
        <v>0</v>
      </c>
      <c r="N728">
        <v>0</v>
      </c>
      <c r="O728">
        <v>0</v>
      </c>
      <c r="P728">
        <v>0</v>
      </c>
      <c r="R728">
        <v>23</v>
      </c>
      <c r="S728" t="b">
        <v>0</v>
      </c>
    </row>
    <row r="729" spans="1:19" hidden="1" x14ac:dyDescent="0.25">
      <c r="A729">
        <v>867</v>
      </c>
      <c r="B729" t="s">
        <v>2792</v>
      </c>
      <c r="C729" t="s">
        <v>4033</v>
      </c>
      <c r="E729" t="str">
        <f>IF(FIFAdata5626[[#This Row],[knownName]]="",_xlfn.CONCAT(FIFAdata5626[[#This Row],[firstName]]," ",FIFAdata5626[[#This Row],[lastName]]),FIFAdata5626[[#This Row],[knownName]])</f>
        <v>Yoel Bárcenas</v>
      </c>
      <c r="F729">
        <v>33</v>
      </c>
      <c r="G729" t="s">
        <v>18</v>
      </c>
      <c r="H729">
        <v>5.6</v>
      </c>
      <c r="I729" t="s">
        <v>1582</v>
      </c>
      <c r="K729">
        <v>0</v>
      </c>
      <c r="L729">
        <v>0</v>
      </c>
      <c r="M729">
        <v>0</v>
      </c>
      <c r="N729">
        <v>0</v>
      </c>
      <c r="O729">
        <v>0</v>
      </c>
      <c r="P729">
        <v>0</v>
      </c>
      <c r="R729">
        <v>23</v>
      </c>
      <c r="S729" t="b">
        <v>0</v>
      </c>
    </row>
    <row r="730" spans="1:19" hidden="1" x14ac:dyDescent="0.25">
      <c r="A730">
        <v>868</v>
      </c>
      <c r="B730" t="s">
        <v>3985</v>
      </c>
      <c r="C730" t="s">
        <v>4081</v>
      </c>
      <c r="E730" t="str">
        <f>IF(FIFAdata5626[[#This Row],[knownName]]="",_xlfn.CONCAT(FIFAdata5626[[#This Row],[firstName]]," ",FIFAdata5626[[#This Row],[lastName]]),FIFAdata5626[[#This Row],[knownName]])</f>
        <v>José Luis Rodríguez</v>
      </c>
      <c r="F730">
        <v>33</v>
      </c>
      <c r="G730" t="s">
        <v>18</v>
      </c>
      <c r="H730">
        <v>5.6</v>
      </c>
      <c r="I730" t="s">
        <v>1582</v>
      </c>
      <c r="K730">
        <v>0</v>
      </c>
      <c r="L730">
        <v>0</v>
      </c>
      <c r="M730">
        <v>0</v>
      </c>
      <c r="N730">
        <v>0</v>
      </c>
      <c r="O730">
        <v>0</v>
      </c>
      <c r="P730">
        <v>0</v>
      </c>
      <c r="R730">
        <v>23</v>
      </c>
      <c r="S730" t="b">
        <v>0</v>
      </c>
    </row>
    <row r="731" spans="1:19" hidden="1" x14ac:dyDescent="0.25">
      <c r="A731">
        <v>869</v>
      </c>
      <c r="B731" t="s">
        <v>4091</v>
      </c>
      <c r="C731" t="s">
        <v>2793</v>
      </c>
      <c r="E731" t="str">
        <f>IF(FIFAdata5626[[#This Row],[knownName]]="",_xlfn.CONCAT(FIFAdata5626[[#This Row],[firstName]]," ",FIFAdata5626[[#This Row],[lastName]]),FIFAdata5626[[#This Row],[knownName]])</f>
        <v>Aníbal Godoy</v>
      </c>
      <c r="F731">
        <v>33</v>
      </c>
      <c r="G731" t="s">
        <v>18</v>
      </c>
      <c r="H731">
        <v>5.6</v>
      </c>
      <c r="I731" t="s">
        <v>1582</v>
      </c>
      <c r="K731">
        <v>0</v>
      </c>
      <c r="L731">
        <v>0</v>
      </c>
      <c r="M731">
        <v>0</v>
      </c>
      <c r="N731">
        <v>0</v>
      </c>
      <c r="O731">
        <v>0</v>
      </c>
      <c r="P731">
        <v>0</v>
      </c>
      <c r="R731">
        <v>23</v>
      </c>
      <c r="S731" t="b">
        <v>0</v>
      </c>
    </row>
    <row r="732" spans="1:19" hidden="1" x14ac:dyDescent="0.25">
      <c r="A732">
        <v>887</v>
      </c>
      <c r="B732" t="s">
        <v>2810</v>
      </c>
      <c r="C732" t="s">
        <v>2811</v>
      </c>
      <c r="E732" t="str">
        <f>IF(FIFAdata5626[[#This Row],[knownName]]="",_xlfn.CONCAT(FIFAdata5626[[#This Row],[firstName]]," ",FIFAdata5626[[#This Row],[lastName]]),FIFAdata5626[[#This Row],[knownName]])</f>
        <v>Adalberto Carrasquilla</v>
      </c>
      <c r="F732">
        <v>33</v>
      </c>
      <c r="G732" t="s">
        <v>18</v>
      </c>
      <c r="H732">
        <v>6.5</v>
      </c>
      <c r="I732" t="s">
        <v>1582</v>
      </c>
      <c r="K732">
        <v>0.1</v>
      </c>
      <c r="L732">
        <v>0.1</v>
      </c>
      <c r="M732">
        <v>0</v>
      </c>
      <c r="N732">
        <v>0</v>
      </c>
      <c r="O732">
        <v>0</v>
      </c>
      <c r="P732">
        <v>0</v>
      </c>
      <c r="R732">
        <v>23</v>
      </c>
      <c r="S732" t="b">
        <v>0</v>
      </c>
    </row>
    <row r="733" spans="1:19" hidden="1" x14ac:dyDescent="0.25">
      <c r="A733">
        <v>888</v>
      </c>
      <c r="B733" t="s">
        <v>4095</v>
      </c>
      <c r="C733" t="s">
        <v>4133</v>
      </c>
      <c r="E733" t="str">
        <f>IF(FIFAdata5626[[#This Row],[knownName]]="",_xlfn.CONCAT(FIFAdata5626[[#This Row],[firstName]]," ",FIFAdata5626[[#This Row],[lastName]]),FIFAdata5626[[#This Row],[knownName]])</f>
        <v>Maurício Magalhães Prado</v>
      </c>
      <c r="F733">
        <v>34</v>
      </c>
      <c r="G733" t="s">
        <v>18</v>
      </c>
      <c r="H733">
        <v>4.5999999999999996</v>
      </c>
      <c r="I733" t="s">
        <v>1582</v>
      </c>
      <c r="K733">
        <v>0</v>
      </c>
      <c r="L733">
        <v>0</v>
      </c>
      <c r="M733">
        <v>0</v>
      </c>
      <c r="N733">
        <v>0</v>
      </c>
      <c r="O733">
        <v>0</v>
      </c>
      <c r="P733">
        <v>0</v>
      </c>
      <c r="R733">
        <v>4</v>
      </c>
      <c r="S733" t="b">
        <v>0</v>
      </c>
    </row>
    <row r="734" spans="1:19" hidden="1" x14ac:dyDescent="0.25">
      <c r="A734">
        <v>889</v>
      </c>
      <c r="B734" t="s">
        <v>1660</v>
      </c>
      <c r="C734" t="s">
        <v>1629</v>
      </c>
      <c r="E734" t="str">
        <f>IF(FIFAdata5626[[#This Row],[knownName]]="",_xlfn.CONCAT(FIFAdata5626[[#This Row],[firstName]]," ",FIFAdata5626[[#This Row],[lastName]]),FIFAdata5626[[#This Row],[knownName]])</f>
        <v>Alejandro Romero</v>
      </c>
      <c r="F734">
        <v>34</v>
      </c>
      <c r="G734" t="s">
        <v>18</v>
      </c>
      <c r="H734">
        <v>4.7</v>
      </c>
      <c r="I734" t="s">
        <v>1582</v>
      </c>
      <c r="K734">
        <v>0.1</v>
      </c>
      <c r="L734">
        <v>0.1</v>
      </c>
      <c r="M734">
        <v>0</v>
      </c>
      <c r="N734">
        <v>0</v>
      </c>
      <c r="O734">
        <v>0</v>
      </c>
      <c r="P734">
        <v>0</v>
      </c>
      <c r="R734">
        <v>4</v>
      </c>
      <c r="S734" t="b">
        <v>0</v>
      </c>
    </row>
    <row r="735" spans="1:19" hidden="1" x14ac:dyDescent="0.25">
      <c r="A735">
        <v>890</v>
      </c>
      <c r="B735" t="s">
        <v>4096</v>
      </c>
      <c r="C735" t="s">
        <v>2812</v>
      </c>
      <c r="E735" t="str">
        <f>IF(FIFAdata5626[[#This Row],[knownName]]="",_xlfn.CONCAT(FIFAdata5626[[#This Row],[firstName]]," ",FIFAdata5626[[#This Row],[lastName]]),FIFAdata5626[[#This Row],[knownName]])</f>
        <v>Matías Galarza</v>
      </c>
      <c r="F735">
        <v>34</v>
      </c>
      <c r="G735" t="s">
        <v>18</v>
      </c>
      <c r="H735">
        <v>4.8</v>
      </c>
      <c r="I735" t="s">
        <v>1582</v>
      </c>
      <c r="K735">
        <v>0</v>
      </c>
      <c r="L735">
        <v>0</v>
      </c>
      <c r="M735">
        <v>0</v>
      </c>
      <c r="N735">
        <v>0</v>
      </c>
      <c r="O735">
        <v>0</v>
      </c>
      <c r="P735">
        <v>0</v>
      </c>
      <c r="R735">
        <v>4</v>
      </c>
      <c r="S735" t="b">
        <v>0</v>
      </c>
    </row>
    <row r="736" spans="1:19" hidden="1" x14ac:dyDescent="0.25">
      <c r="A736">
        <v>891</v>
      </c>
      <c r="B736" t="s">
        <v>1635</v>
      </c>
      <c r="C736" t="s">
        <v>1629</v>
      </c>
      <c r="E736" t="str">
        <f>IF(FIFAdata5626[[#This Row],[knownName]]="",_xlfn.CONCAT(FIFAdata5626[[#This Row],[firstName]]," ",FIFAdata5626[[#This Row],[lastName]]),FIFAdata5626[[#This Row],[knownName]])</f>
        <v>Lucas Romero</v>
      </c>
      <c r="F736">
        <v>34</v>
      </c>
      <c r="G736" t="s">
        <v>18</v>
      </c>
      <c r="H736">
        <v>5.6</v>
      </c>
      <c r="I736" t="s">
        <v>1588</v>
      </c>
      <c r="K736">
        <v>0</v>
      </c>
      <c r="L736">
        <v>0</v>
      </c>
      <c r="M736">
        <v>0</v>
      </c>
      <c r="N736">
        <v>0</v>
      </c>
      <c r="O736">
        <v>0</v>
      </c>
      <c r="P736">
        <v>0</v>
      </c>
      <c r="R736">
        <v>4</v>
      </c>
      <c r="S736" t="b">
        <v>0</v>
      </c>
    </row>
    <row r="737" spans="1:19" hidden="1" x14ac:dyDescent="0.25">
      <c r="A737">
        <v>892</v>
      </c>
      <c r="B737" t="s">
        <v>2813</v>
      </c>
      <c r="C737" t="s">
        <v>2814</v>
      </c>
      <c r="D737" t="s">
        <v>745</v>
      </c>
      <c r="E737" t="str">
        <f>IF(FIFAdata5626[[#This Row],[knownName]]="",_xlfn.CONCAT(FIFAdata5626[[#This Row],[firstName]]," ",FIFAdata5626[[#This Row],[lastName]]),FIFAdata5626[[#This Row],[knownName]])</f>
        <v>Braian Ojeda</v>
      </c>
      <c r="F737">
        <v>34</v>
      </c>
      <c r="G737" t="s">
        <v>18</v>
      </c>
      <c r="H737">
        <v>5.6</v>
      </c>
      <c r="I737" t="s">
        <v>1582</v>
      </c>
      <c r="K737">
        <v>0</v>
      </c>
      <c r="L737">
        <v>0</v>
      </c>
      <c r="M737">
        <v>0</v>
      </c>
      <c r="N737">
        <v>0</v>
      </c>
      <c r="O737">
        <v>0</v>
      </c>
      <c r="P737">
        <v>0</v>
      </c>
      <c r="R737">
        <v>4</v>
      </c>
      <c r="S737" t="b">
        <v>0</v>
      </c>
    </row>
    <row r="738" spans="1:19" hidden="1" x14ac:dyDescent="0.25">
      <c r="A738">
        <v>893</v>
      </c>
      <c r="B738" t="s">
        <v>1977</v>
      </c>
      <c r="C738" t="s">
        <v>4119</v>
      </c>
      <c r="E738" t="str">
        <f>IF(FIFAdata5626[[#This Row],[knownName]]="",_xlfn.CONCAT(FIFAdata5626[[#This Row],[firstName]]," ",FIFAdata5626[[#This Row],[lastName]]),FIFAdata5626[[#This Row],[knownName]])</f>
        <v>Gustavo Gómez</v>
      </c>
      <c r="F738">
        <v>34</v>
      </c>
      <c r="G738" t="s">
        <v>6</v>
      </c>
      <c r="H738">
        <v>4.5999999999999996</v>
      </c>
      <c r="I738" t="s">
        <v>1582</v>
      </c>
      <c r="K738">
        <v>0.3</v>
      </c>
      <c r="L738">
        <v>0.3</v>
      </c>
      <c r="M738">
        <v>0</v>
      </c>
      <c r="N738">
        <v>0</v>
      </c>
      <c r="O738">
        <v>0</v>
      </c>
      <c r="P738">
        <v>0</v>
      </c>
      <c r="R738">
        <v>4</v>
      </c>
      <c r="S738" t="b">
        <v>0</v>
      </c>
    </row>
    <row r="739" spans="1:19" hidden="1" x14ac:dyDescent="0.25">
      <c r="A739">
        <v>894</v>
      </c>
      <c r="B739" t="s">
        <v>4149</v>
      </c>
      <c r="C739" t="s">
        <v>2815</v>
      </c>
      <c r="E739" t="str">
        <f>IF(FIFAdata5626[[#This Row],[knownName]]="",_xlfn.CONCAT(FIFAdata5626[[#This Row],[firstName]]," ",FIFAdata5626[[#This Row],[lastName]]),FIFAdata5626[[#This Row],[knownName]])</f>
        <v>Júnior Alonso</v>
      </c>
      <c r="F739">
        <v>34</v>
      </c>
      <c r="G739" t="s">
        <v>6</v>
      </c>
      <c r="H739">
        <v>4.0999999999999996</v>
      </c>
      <c r="I739" t="s">
        <v>1582</v>
      </c>
      <c r="K739">
        <v>0.1</v>
      </c>
      <c r="L739">
        <v>0.1</v>
      </c>
      <c r="M739">
        <v>0</v>
      </c>
      <c r="N739">
        <v>0</v>
      </c>
      <c r="O739">
        <v>0</v>
      </c>
      <c r="P739">
        <v>0</v>
      </c>
      <c r="R739">
        <v>4</v>
      </c>
      <c r="S739" t="b">
        <v>0</v>
      </c>
    </row>
    <row r="740" spans="1:19" hidden="1" x14ac:dyDescent="0.25">
      <c r="A740">
        <v>895</v>
      </c>
      <c r="B740" t="s">
        <v>2816</v>
      </c>
      <c r="C740" t="s">
        <v>2817</v>
      </c>
      <c r="E740" t="str">
        <f>IF(FIFAdata5626[[#This Row],[knownName]]="",_xlfn.CONCAT(FIFAdata5626[[#This Row],[firstName]]," ",FIFAdata5626[[#This Row],[lastName]]),FIFAdata5626[[#This Row],[knownName]])</f>
        <v>Omar Alderete</v>
      </c>
      <c r="F740">
        <v>34</v>
      </c>
      <c r="G740" t="s">
        <v>6</v>
      </c>
      <c r="H740">
        <v>4.0999999999999996</v>
      </c>
      <c r="I740" t="s">
        <v>1582</v>
      </c>
      <c r="K740">
        <v>0.4</v>
      </c>
      <c r="L740">
        <v>0.4</v>
      </c>
      <c r="M740">
        <v>0</v>
      </c>
      <c r="N740">
        <v>0</v>
      </c>
      <c r="O740">
        <v>0</v>
      </c>
      <c r="P740">
        <v>0</v>
      </c>
      <c r="R740">
        <v>4</v>
      </c>
      <c r="S740" t="b">
        <v>0</v>
      </c>
    </row>
    <row r="741" spans="1:19" hidden="1" x14ac:dyDescent="0.25">
      <c r="A741">
        <v>896</v>
      </c>
      <c r="B741" t="s">
        <v>4034</v>
      </c>
      <c r="C741" t="s">
        <v>2818</v>
      </c>
      <c r="E741" t="str">
        <f>IF(FIFAdata5626[[#This Row],[knownName]]="",_xlfn.CONCAT(FIFAdata5626[[#This Row],[firstName]]," ",FIFAdata5626[[#This Row],[lastName]]),FIFAdata5626[[#This Row],[knownName]])</f>
        <v>Fabián Balbuena</v>
      </c>
      <c r="F741">
        <v>34</v>
      </c>
      <c r="G741" t="s">
        <v>6</v>
      </c>
      <c r="H741">
        <v>4</v>
      </c>
      <c r="I741" t="s">
        <v>1582</v>
      </c>
      <c r="K741">
        <v>0.4</v>
      </c>
      <c r="L741">
        <v>0.4</v>
      </c>
      <c r="M741">
        <v>0</v>
      </c>
      <c r="N741">
        <v>0</v>
      </c>
      <c r="O741">
        <v>0</v>
      </c>
      <c r="P741">
        <v>0</v>
      </c>
      <c r="R741">
        <v>4</v>
      </c>
      <c r="S741" t="b">
        <v>0</v>
      </c>
    </row>
    <row r="742" spans="1:19" hidden="1" x14ac:dyDescent="0.25">
      <c r="A742">
        <v>897</v>
      </c>
      <c r="B742" t="s">
        <v>2171</v>
      </c>
      <c r="C742" t="s">
        <v>4097</v>
      </c>
      <c r="E742" t="str">
        <f>IF(FIFAdata5626[[#This Row],[knownName]]="",_xlfn.CONCAT(FIFAdata5626[[#This Row],[firstName]]," ",FIFAdata5626[[#This Row],[lastName]]),FIFAdata5626[[#This Row],[knownName]])</f>
        <v>Alan Benítez</v>
      </c>
      <c r="F742">
        <v>34</v>
      </c>
      <c r="G742" t="s">
        <v>6</v>
      </c>
      <c r="H742">
        <v>3.8</v>
      </c>
      <c r="I742" t="s">
        <v>1588</v>
      </c>
      <c r="K742">
        <v>0</v>
      </c>
      <c r="L742">
        <v>0</v>
      </c>
      <c r="M742">
        <v>0</v>
      </c>
      <c r="N742">
        <v>0</v>
      </c>
      <c r="O742">
        <v>0</v>
      </c>
      <c r="P742">
        <v>0</v>
      </c>
      <c r="R742">
        <v>4</v>
      </c>
      <c r="S742" t="b">
        <v>0</v>
      </c>
    </row>
    <row r="743" spans="1:19" hidden="1" x14ac:dyDescent="0.25">
      <c r="A743">
        <v>898</v>
      </c>
      <c r="B743" t="s">
        <v>1977</v>
      </c>
      <c r="C743" t="s">
        <v>4035</v>
      </c>
      <c r="E743" t="str">
        <f>IF(FIFAdata5626[[#This Row],[knownName]]="",_xlfn.CONCAT(FIFAdata5626[[#This Row],[firstName]]," ",FIFAdata5626[[#This Row],[lastName]]),FIFAdata5626[[#This Row],[knownName]])</f>
        <v>Gustavo Velázquez</v>
      </c>
      <c r="F743">
        <v>34</v>
      </c>
      <c r="G743" t="s">
        <v>6</v>
      </c>
      <c r="H743">
        <v>3.8</v>
      </c>
      <c r="I743" t="s">
        <v>1582</v>
      </c>
      <c r="K743">
        <v>0</v>
      </c>
      <c r="L743">
        <v>0</v>
      </c>
      <c r="M743">
        <v>0</v>
      </c>
      <c r="N743">
        <v>0</v>
      </c>
      <c r="O743">
        <v>0</v>
      </c>
      <c r="P743">
        <v>0</v>
      </c>
      <c r="R743">
        <v>4</v>
      </c>
      <c r="S743" t="b">
        <v>0</v>
      </c>
    </row>
    <row r="744" spans="1:19" hidden="1" x14ac:dyDescent="0.25">
      <c r="A744">
        <v>899</v>
      </c>
      <c r="B744" t="s">
        <v>3986</v>
      </c>
      <c r="C744" t="s">
        <v>4036</v>
      </c>
      <c r="E744" t="str">
        <f>IF(FIFAdata5626[[#This Row],[knownName]]="",_xlfn.CONCAT(FIFAdata5626[[#This Row],[firstName]]," ",FIFAdata5626[[#This Row],[lastName]]),FIFAdata5626[[#This Row],[knownName]])</f>
        <v>Juan José Cáceres</v>
      </c>
      <c r="F744">
        <v>34</v>
      </c>
      <c r="G744" t="s">
        <v>6</v>
      </c>
      <c r="H744">
        <v>3.8</v>
      </c>
      <c r="I744" t="s">
        <v>1582</v>
      </c>
      <c r="K744">
        <v>0.1</v>
      </c>
      <c r="L744">
        <v>0.1</v>
      </c>
      <c r="M744">
        <v>0</v>
      </c>
      <c r="N744">
        <v>0</v>
      </c>
      <c r="O744">
        <v>0</v>
      </c>
      <c r="P744">
        <v>0</v>
      </c>
      <c r="R744">
        <v>4</v>
      </c>
      <c r="S744" t="b">
        <v>0</v>
      </c>
    </row>
    <row r="745" spans="1:19" hidden="1" x14ac:dyDescent="0.25">
      <c r="A745">
        <v>900</v>
      </c>
      <c r="B745" t="s">
        <v>3963</v>
      </c>
      <c r="C745" t="s">
        <v>2819</v>
      </c>
      <c r="E745" t="str">
        <f>IF(FIFAdata5626[[#This Row],[knownName]]="",_xlfn.CONCAT(FIFAdata5626[[#This Row],[firstName]]," ",FIFAdata5626[[#This Row],[lastName]]),FIFAdata5626[[#This Row],[knownName]])</f>
        <v>José Canale</v>
      </c>
      <c r="F745">
        <v>34</v>
      </c>
      <c r="G745" t="s">
        <v>6</v>
      </c>
      <c r="H745">
        <v>3.6</v>
      </c>
      <c r="I745" t="s">
        <v>1582</v>
      </c>
      <c r="K745">
        <v>0</v>
      </c>
      <c r="L745">
        <v>0</v>
      </c>
      <c r="M745">
        <v>0</v>
      </c>
      <c r="N745">
        <v>0</v>
      </c>
      <c r="O745">
        <v>0</v>
      </c>
      <c r="P745">
        <v>0</v>
      </c>
      <c r="R745">
        <v>4</v>
      </c>
      <c r="S745" t="b">
        <v>0</v>
      </c>
    </row>
    <row r="746" spans="1:19" hidden="1" x14ac:dyDescent="0.25">
      <c r="A746">
        <v>901</v>
      </c>
      <c r="B746" t="s">
        <v>2820</v>
      </c>
      <c r="C746" t="s">
        <v>4121</v>
      </c>
      <c r="E746" t="str">
        <f>IF(FIFAdata5626[[#This Row],[knownName]]="",_xlfn.CONCAT(FIFAdata5626[[#This Row],[firstName]]," ",FIFAdata5626[[#This Row],[lastName]]),FIFAdata5626[[#This Row],[knownName]])</f>
        <v>Miguel Almirón</v>
      </c>
      <c r="F746">
        <v>34</v>
      </c>
      <c r="G746" t="s">
        <v>18</v>
      </c>
      <c r="H746">
        <v>6</v>
      </c>
      <c r="I746" t="s">
        <v>1582</v>
      </c>
      <c r="K746">
        <v>0.4</v>
      </c>
      <c r="L746">
        <v>0.4</v>
      </c>
      <c r="M746">
        <v>0</v>
      </c>
      <c r="N746">
        <v>0</v>
      </c>
      <c r="O746">
        <v>0</v>
      </c>
      <c r="P746">
        <v>0</v>
      </c>
      <c r="R746">
        <v>4</v>
      </c>
      <c r="S746" t="b">
        <v>0</v>
      </c>
    </row>
    <row r="747" spans="1:19" hidden="1" x14ac:dyDescent="0.25">
      <c r="A747">
        <v>902</v>
      </c>
      <c r="B747" t="s">
        <v>2295</v>
      </c>
      <c r="C747" t="s">
        <v>2821</v>
      </c>
      <c r="E747" t="str">
        <f>IF(FIFAdata5626[[#This Row],[knownName]]="",_xlfn.CONCAT(FIFAdata5626[[#This Row],[firstName]]," ",FIFAdata5626[[#This Row],[lastName]]),FIFAdata5626[[#This Row],[knownName]])</f>
        <v>Antonio Sanabria</v>
      </c>
      <c r="F747">
        <v>34</v>
      </c>
      <c r="G747" t="s">
        <v>15</v>
      </c>
      <c r="H747">
        <v>6.5</v>
      </c>
      <c r="I747" t="s">
        <v>1582</v>
      </c>
      <c r="K747">
        <v>0.1</v>
      </c>
      <c r="L747">
        <v>0.1</v>
      </c>
      <c r="M747">
        <v>0</v>
      </c>
      <c r="N747">
        <v>0</v>
      </c>
      <c r="O747">
        <v>0</v>
      </c>
      <c r="P747">
        <v>0</v>
      </c>
      <c r="R747">
        <v>4</v>
      </c>
      <c r="S747" t="b">
        <v>0</v>
      </c>
    </row>
    <row r="748" spans="1:19" hidden="1" x14ac:dyDescent="0.25">
      <c r="A748">
        <v>903</v>
      </c>
      <c r="B748" t="s">
        <v>4122</v>
      </c>
      <c r="C748" t="s">
        <v>2822</v>
      </c>
      <c r="E748" t="str">
        <f>IF(FIFAdata5626[[#This Row],[knownName]]="",_xlfn.CONCAT(FIFAdata5626[[#This Row],[firstName]]," ",FIFAdata5626[[#This Row],[lastName]]),FIFAdata5626[[#This Row],[knownName]])</f>
        <v>Ramón Sosa</v>
      </c>
      <c r="F748">
        <v>34</v>
      </c>
      <c r="G748" t="s">
        <v>15</v>
      </c>
      <c r="H748">
        <v>5.3</v>
      </c>
      <c r="I748" t="s">
        <v>1582</v>
      </c>
      <c r="K748">
        <v>0</v>
      </c>
      <c r="L748">
        <v>0</v>
      </c>
      <c r="M748">
        <v>0</v>
      </c>
      <c r="N748">
        <v>0</v>
      </c>
      <c r="O748">
        <v>0</v>
      </c>
      <c r="P748">
        <v>0</v>
      </c>
      <c r="R748">
        <v>4</v>
      </c>
      <c r="S748" t="b">
        <v>0</v>
      </c>
    </row>
    <row r="749" spans="1:19" hidden="1" x14ac:dyDescent="0.25">
      <c r="A749">
        <v>904</v>
      </c>
      <c r="B749" t="s">
        <v>4206</v>
      </c>
      <c r="C749" t="s">
        <v>2823</v>
      </c>
      <c r="E749" t="str">
        <f>IF(FIFAdata5626[[#This Row],[knownName]]="",_xlfn.CONCAT(FIFAdata5626[[#This Row],[firstName]]," ",FIFAdata5626[[#This Row],[lastName]]),FIFAdata5626[[#This Row],[knownName]])</f>
        <v>Álex Arce</v>
      </c>
      <c r="F749">
        <v>34</v>
      </c>
      <c r="G749" t="s">
        <v>15</v>
      </c>
      <c r="H749">
        <v>4.9000000000000004</v>
      </c>
      <c r="I749" t="s">
        <v>1582</v>
      </c>
      <c r="K749">
        <v>0.1</v>
      </c>
      <c r="L749">
        <v>0.1</v>
      </c>
      <c r="M749">
        <v>0</v>
      </c>
      <c r="N749">
        <v>0</v>
      </c>
      <c r="O749">
        <v>0</v>
      </c>
      <c r="P749">
        <v>0</v>
      </c>
      <c r="R749">
        <v>4</v>
      </c>
      <c r="S749" t="b">
        <v>0</v>
      </c>
    </row>
    <row r="750" spans="1:19" hidden="1" x14ac:dyDescent="0.25">
      <c r="A750">
        <v>905</v>
      </c>
      <c r="B750" t="s">
        <v>1637</v>
      </c>
      <c r="C750" t="s">
        <v>4207</v>
      </c>
      <c r="E750" t="str">
        <f>IF(FIFAdata5626[[#This Row],[knownName]]="",_xlfn.CONCAT(FIFAdata5626[[#This Row],[firstName]]," ",FIFAdata5626[[#This Row],[lastName]]),FIFAdata5626[[#This Row],[knownName]])</f>
        <v>Gabriel Ávalos</v>
      </c>
      <c r="F750">
        <v>34</v>
      </c>
      <c r="G750" t="s">
        <v>15</v>
      </c>
      <c r="H750">
        <v>4.9000000000000004</v>
      </c>
      <c r="I750" t="s">
        <v>1582</v>
      </c>
      <c r="K750">
        <v>0.1</v>
      </c>
      <c r="L750">
        <v>0.1</v>
      </c>
      <c r="M750">
        <v>0</v>
      </c>
      <c r="N750">
        <v>0</v>
      </c>
      <c r="O750">
        <v>0</v>
      </c>
      <c r="P750">
        <v>0</v>
      </c>
      <c r="R750">
        <v>4</v>
      </c>
      <c r="S750" t="b">
        <v>0</v>
      </c>
    </row>
    <row r="751" spans="1:19" hidden="1" x14ac:dyDescent="0.25">
      <c r="A751">
        <v>906</v>
      </c>
      <c r="B751" t="s">
        <v>1977</v>
      </c>
      <c r="C751" t="s">
        <v>2824</v>
      </c>
      <c r="E751" t="str">
        <f>IF(FIFAdata5626[[#This Row],[knownName]]="",_xlfn.CONCAT(FIFAdata5626[[#This Row],[firstName]]," ",FIFAdata5626[[#This Row],[lastName]]),FIFAdata5626[[#This Row],[knownName]])</f>
        <v>Gustavo Caballero</v>
      </c>
      <c r="F751">
        <v>34</v>
      </c>
      <c r="G751" t="s">
        <v>15</v>
      </c>
      <c r="H751">
        <v>4.2</v>
      </c>
      <c r="I751" t="s">
        <v>1582</v>
      </c>
      <c r="K751">
        <v>0</v>
      </c>
      <c r="L751">
        <v>0</v>
      </c>
      <c r="M751">
        <v>0</v>
      </c>
      <c r="N751">
        <v>0</v>
      </c>
      <c r="O751">
        <v>0</v>
      </c>
      <c r="P751">
        <v>0</v>
      </c>
      <c r="R751">
        <v>4</v>
      </c>
      <c r="S751" t="b">
        <v>0</v>
      </c>
    </row>
    <row r="752" spans="1:19" hidden="1" x14ac:dyDescent="0.25">
      <c r="A752">
        <v>907</v>
      </c>
      <c r="B752" t="s">
        <v>2825</v>
      </c>
      <c r="C752" t="s">
        <v>2826</v>
      </c>
      <c r="E752" t="str">
        <f>IF(FIFAdata5626[[#This Row],[knownName]]="",_xlfn.CONCAT(FIFAdata5626[[#This Row],[firstName]]," ",FIFAdata5626[[#This Row],[lastName]]),FIFAdata5626[[#This Row],[knownName]])</f>
        <v>Alexandro Maidana</v>
      </c>
      <c r="F752">
        <v>34</v>
      </c>
      <c r="G752" t="s">
        <v>15</v>
      </c>
      <c r="H752">
        <v>4</v>
      </c>
      <c r="I752" t="s">
        <v>1582</v>
      </c>
      <c r="K752">
        <v>0.1</v>
      </c>
      <c r="L752">
        <v>0.1</v>
      </c>
      <c r="M752">
        <v>0</v>
      </c>
      <c r="N752">
        <v>0</v>
      </c>
      <c r="O752">
        <v>0</v>
      </c>
      <c r="P752">
        <v>0</v>
      </c>
      <c r="R752">
        <v>4</v>
      </c>
      <c r="S752" t="b">
        <v>0</v>
      </c>
    </row>
    <row r="753" spans="1:19" hidden="1" x14ac:dyDescent="0.25">
      <c r="A753">
        <v>908</v>
      </c>
      <c r="B753" t="s">
        <v>2653</v>
      </c>
      <c r="C753" t="s">
        <v>4014</v>
      </c>
      <c r="E753" t="str">
        <f>IF(FIFAdata5626[[#This Row],[knownName]]="",_xlfn.CONCAT(FIFAdata5626[[#This Row],[firstName]]," ",FIFAdata5626[[#This Row],[lastName]]),FIFAdata5626[[#This Row],[knownName]])</f>
        <v>Roberto Fernández</v>
      </c>
      <c r="F753">
        <v>34</v>
      </c>
      <c r="G753" t="s">
        <v>25</v>
      </c>
      <c r="H753">
        <v>4</v>
      </c>
      <c r="I753" t="s">
        <v>1582</v>
      </c>
      <c r="K753">
        <v>0.3</v>
      </c>
      <c r="L753">
        <v>0.3</v>
      </c>
      <c r="M753">
        <v>0</v>
      </c>
      <c r="N753">
        <v>0</v>
      </c>
      <c r="O753">
        <v>0</v>
      </c>
      <c r="P753">
        <v>0</v>
      </c>
      <c r="R753">
        <v>4</v>
      </c>
      <c r="S753" t="b">
        <v>0</v>
      </c>
    </row>
    <row r="754" spans="1:19" hidden="1" x14ac:dyDescent="0.25">
      <c r="A754">
        <v>909</v>
      </c>
      <c r="B754" t="s">
        <v>4123</v>
      </c>
      <c r="C754" t="s">
        <v>2827</v>
      </c>
      <c r="E754" t="str">
        <f>IF(FIFAdata5626[[#This Row],[knownName]]="",_xlfn.CONCAT(FIFAdata5626[[#This Row],[firstName]]," ",FIFAdata5626[[#This Row],[lastName]]),FIFAdata5626[[#This Row],[knownName]])</f>
        <v>Gastón Olveira</v>
      </c>
      <c r="F754">
        <v>34</v>
      </c>
      <c r="G754" t="s">
        <v>25</v>
      </c>
      <c r="H754">
        <v>3.8</v>
      </c>
      <c r="I754" t="s">
        <v>1582</v>
      </c>
      <c r="K754">
        <v>0.1</v>
      </c>
      <c r="L754">
        <v>0.1</v>
      </c>
      <c r="M754">
        <v>0</v>
      </c>
      <c r="N754">
        <v>0</v>
      </c>
      <c r="O754">
        <v>0</v>
      </c>
      <c r="P754">
        <v>0</v>
      </c>
      <c r="R754">
        <v>4</v>
      </c>
      <c r="S754" t="b">
        <v>0</v>
      </c>
    </row>
    <row r="755" spans="1:19" hidden="1" x14ac:dyDescent="0.25">
      <c r="A755">
        <v>910</v>
      </c>
      <c r="B755" t="s">
        <v>2807</v>
      </c>
      <c r="C755" t="s">
        <v>2828</v>
      </c>
      <c r="E755" t="str">
        <f>IF(FIFAdata5626[[#This Row],[knownName]]="",_xlfn.CONCAT(FIFAdata5626[[#This Row],[firstName]]," ",FIFAdata5626[[#This Row],[lastName]]),FIFAdata5626[[#This Row],[knownName]])</f>
        <v>Orlando Gill</v>
      </c>
      <c r="F755">
        <v>34</v>
      </c>
      <c r="G755" t="s">
        <v>25</v>
      </c>
      <c r="H755">
        <v>3.5</v>
      </c>
      <c r="I755" t="s">
        <v>1582</v>
      </c>
      <c r="K755">
        <v>0.4</v>
      </c>
      <c r="L755">
        <v>0.4</v>
      </c>
      <c r="M755">
        <v>0</v>
      </c>
      <c r="N755">
        <v>0</v>
      </c>
      <c r="O755">
        <v>0</v>
      </c>
      <c r="P755">
        <v>0</v>
      </c>
      <c r="R755">
        <v>4</v>
      </c>
      <c r="S755" t="b">
        <v>0</v>
      </c>
    </row>
    <row r="756" spans="1:19" hidden="1" x14ac:dyDescent="0.25">
      <c r="A756">
        <v>911</v>
      </c>
      <c r="B756" t="s">
        <v>4037</v>
      </c>
      <c r="C756" t="s">
        <v>2829</v>
      </c>
      <c r="E756" t="str">
        <f>IF(FIFAdata5626[[#This Row],[knownName]]="",_xlfn.CONCAT(FIFAdata5626[[#This Row],[firstName]]," ",FIFAdata5626[[#This Row],[lastName]]),FIFAdata5626[[#This Row],[knownName]])</f>
        <v>Damián Bobadilla</v>
      </c>
      <c r="F756">
        <v>34</v>
      </c>
      <c r="G756" t="s">
        <v>18</v>
      </c>
      <c r="H756">
        <v>5.5</v>
      </c>
      <c r="I756" t="s">
        <v>1582</v>
      </c>
      <c r="K756">
        <v>0</v>
      </c>
      <c r="L756">
        <v>0</v>
      </c>
      <c r="M756">
        <v>0</v>
      </c>
      <c r="N756">
        <v>0</v>
      </c>
      <c r="O756">
        <v>0</v>
      </c>
      <c r="P756">
        <v>0</v>
      </c>
      <c r="R756">
        <v>4</v>
      </c>
      <c r="S756" t="b">
        <v>0</v>
      </c>
    </row>
    <row r="757" spans="1:19" hidden="1" x14ac:dyDescent="0.25">
      <c r="A757">
        <v>912</v>
      </c>
      <c r="B757" t="s">
        <v>2830</v>
      </c>
      <c r="C757" t="s">
        <v>2831</v>
      </c>
      <c r="E757" t="str">
        <f>IF(FIFAdata5626[[#This Row],[knownName]]="",_xlfn.CONCAT(FIFAdata5626[[#This Row],[firstName]]," ",FIFAdata5626[[#This Row],[lastName]]),FIFAdata5626[[#This Row],[knownName]])</f>
        <v>Julio Enciso</v>
      </c>
      <c r="F757">
        <v>34</v>
      </c>
      <c r="G757" t="s">
        <v>18</v>
      </c>
      <c r="H757">
        <v>6.6</v>
      </c>
      <c r="I757" t="s">
        <v>1582</v>
      </c>
      <c r="K757">
        <v>0.3</v>
      </c>
      <c r="L757">
        <v>0.3</v>
      </c>
      <c r="M757">
        <v>0</v>
      </c>
      <c r="N757">
        <v>0</v>
      </c>
      <c r="O757">
        <v>0</v>
      </c>
      <c r="P757">
        <v>0</v>
      </c>
      <c r="R757">
        <v>4</v>
      </c>
      <c r="S757" t="b">
        <v>0</v>
      </c>
    </row>
    <row r="758" spans="1:19" hidden="1" x14ac:dyDescent="0.25">
      <c r="A758">
        <v>913</v>
      </c>
      <c r="B758" t="s">
        <v>2832</v>
      </c>
      <c r="C758" t="s">
        <v>4119</v>
      </c>
      <c r="E758" t="str">
        <f>IF(FIFAdata5626[[#This Row],[knownName]]="",_xlfn.CONCAT(FIFAdata5626[[#This Row],[firstName]]," ",FIFAdata5626[[#This Row],[lastName]]),FIFAdata5626[[#This Row],[knownName]])</f>
        <v>Diego Gómez</v>
      </c>
      <c r="F758">
        <v>34</v>
      </c>
      <c r="G758" t="s">
        <v>18</v>
      </c>
      <c r="H758">
        <v>6.8</v>
      </c>
      <c r="I758" t="s">
        <v>1582</v>
      </c>
      <c r="K758">
        <v>0.2</v>
      </c>
      <c r="L758">
        <v>0.2</v>
      </c>
      <c r="M758">
        <v>0</v>
      </c>
      <c r="N758">
        <v>0</v>
      </c>
      <c r="O758">
        <v>0</v>
      </c>
      <c r="P758">
        <v>0</v>
      </c>
      <c r="R758">
        <v>4</v>
      </c>
      <c r="S758" t="b">
        <v>0</v>
      </c>
    </row>
    <row r="759" spans="1:19" hidden="1" x14ac:dyDescent="0.25">
      <c r="A759">
        <v>915</v>
      </c>
      <c r="B759" t="s">
        <v>2016</v>
      </c>
      <c r="C759" t="s">
        <v>2833</v>
      </c>
      <c r="D759" t="s">
        <v>4150</v>
      </c>
      <c r="E759" t="str">
        <f>IF(FIFAdata5626[[#This Row],[knownName]]="",_xlfn.CONCAT(FIFAdata5626[[#This Row],[firstName]]," ",FIFAdata5626[[#This Row],[lastName]]),FIFAdata5626[[#This Row],[knownName]])</f>
        <v>Samú Costa</v>
      </c>
      <c r="F759">
        <v>35</v>
      </c>
      <c r="G759" t="s">
        <v>18</v>
      </c>
      <c r="H759">
        <v>5.6</v>
      </c>
      <c r="I759" t="s">
        <v>1582</v>
      </c>
      <c r="K759">
        <v>0</v>
      </c>
      <c r="L759">
        <v>0</v>
      </c>
      <c r="M759">
        <v>0</v>
      </c>
      <c r="N759">
        <v>0</v>
      </c>
      <c r="O759">
        <v>0</v>
      </c>
      <c r="P759">
        <v>0</v>
      </c>
      <c r="R759">
        <v>21</v>
      </c>
      <c r="S759" t="b">
        <v>0</v>
      </c>
    </row>
    <row r="760" spans="1:19" hidden="1" x14ac:dyDescent="0.25">
      <c r="A760">
        <v>916</v>
      </c>
      <c r="B760" t="s">
        <v>2834</v>
      </c>
      <c r="C760" t="s">
        <v>2835</v>
      </c>
      <c r="D760" t="s">
        <v>2836</v>
      </c>
      <c r="E760" t="str">
        <f>IF(FIFAdata5626[[#This Row],[knownName]]="",_xlfn.CONCAT(FIFAdata5626[[#This Row],[firstName]]," ",FIFAdata5626[[#This Row],[lastName]]),FIFAdata5626[[#This Row],[knownName]])</f>
        <v>Nuno Mendes</v>
      </c>
      <c r="F760">
        <v>35</v>
      </c>
      <c r="G760" t="s">
        <v>6</v>
      </c>
      <c r="H760">
        <v>5.8</v>
      </c>
      <c r="I760" t="s">
        <v>1582</v>
      </c>
      <c r="K760">
        <v>43.5</v>
      </c>
      <c r="L760">
        <v>43.5</v>
      </c>
      <c r="M760">
        <v>0</v>
      </c>
      <c r="N760">
        <v>0</v>
      </c>
      <c r="O760">
        <v>0</v>
      </c>
      <c r="P760">
        <v>0</v>
      </c>
      <c r="R760">
        <v>21</v>
      </c>
      <c r="S760" t="b">
        <v>0</v>
      </c>
    </row>
    <row r="761" spans="1:19" hidden="1" x14ac:dyDescent="0.25">
      <c r="A761">
        <v>917</v>
      </c>
      <c r="B761" t="s">
        <v>4134</v>
      </c>
      <c r="C761" t="s">
        <v>2837</v>
      </c>
      <c r="D761" t="s">
        <v>4135</v>
      </c>
      <c r="E761" t="str">
        <f>IF(FIFAdata5626[[#This Row],[knownName]]="",_xlfn.CONCAT(FIFAdata5626[[#This Row],[firstName]]," ",FIFAdata5626[[#This Row],[lastName]]),FIFAdata5626[[#This Row],[knownName]])</f>
        <v>João Cancelo</v>
      </c>
      <c r="F761">
        <v>35</v>
      </c>
      <c r="G761" t="s">
        <v>6</v>
      </c>
      <c r="H761">
        <v>5.3</v>
      </c>
      <c r="I761" t="s">
        <v>1582</v>
      </c>
      <c r="K761">
        <v>7.2</v>
      </c>
      <c r="L761">
        <v>7.2</v>
      </c>
      <c r="M761">
        <v>0</v>
      </c>
      <c r="N761">
        <v>0</v>
      </c>
      <c r="O761">
        <v>0</v>
      </c>
      <c r="P761">
        <v>0</v>
      </c>
      <c r="R761">
        <v>21</v>
      </c>
      <c r="S761" t="b">
        <v>0</v>
      </c>
    </row>
    <row r="762" spans="1:19" hidden="1" x14ac:dyDescent="0.25">
      <c r="A762">
        <v>918</v>
      </c>
      <c r="B762" t="s">
        <v>3987</v>
      </c>
      <c r="C762" t="s">
        <v>2838</v>
      </c>
      <c r="D762" t="s">
        <v>2839</v>
      </c>
      <c r="E762" t="str">
        <f>IF(FIFAdata5626[[#This Row],[knownName]]="",_xlfn.CONCAT(FIFAdata5626[[#This Row],[firstName]]," ",FIFAdata5626[[#This Row],[lastName]]),FIFAdata5626[[#This Row],[knownName]])</f>
        <v>Diogo Dalot</v>
      </c>
      <c r="F762">
        <v>35</v>
      </c>
      <c r="G762" t="s">
        <v>6</v>
      </c>
      <c r="H762">
        <v>5</v>
      </c>
      <c r="I762" t="s">
        <v>1582</v>
      </c>
      <c r="K762">
        <v>2.7</v>
      </c>
      <c r="L762">
        <v>2.7</v>
      </c>
      <c r="M762">
        <v>0</v>
      </c>
      <c r="N762">
        <v>0</v>
      </c>
      <c r="O762">
        <v>0</v>
      </c>
      <c r="P762">
        <v>0</v>
      </c>
      <c r="R762">
        <v>21</v>
      </c>
      <c r="S762" t="b">
        <v>0</v>
      </c>
    </row>
    <row r="763" spans="1:19" hidden="1" x14ac:dyDescent="0.25">
      <c r="A763">
        <v>919</v>
      </c>
      <c r="B763" t="s">
        <v>4166</v>
      </c>
      <c r="C763" t="s">
        <v>4038</v>
      </c>
      <c r="D763" t="s">
        <v>4167</v>
      </c>
      <c r="E763" t="str">
        <f>IF(FIFAdata5626[[#This Row],[knownName]]="",_xlfn.CONCAT(FIFAdata5626[[#This Row],[firstName]]," ",FIFAdata5626[[#This Row],[lastName]]),FIFAdata5626[[#This Row],[knownName]])</f>
        <v>Gonçalo Inácio</v>
      </c>
      <c r="F763">
        <v>35</v>
      </c>
      <c r="G763" t="s">
        <v>6</v>
      </c>
      <c r="H763">
        <v>4.5999999999999996</v>
      </c>
      <c r="I763" t="s">
        <v>1582</v>
      </c>
      <c r="K763">
        <v>1.2</v>
      </c>
      <c r="L763">
        <v>1.2</v>
      </c>
      <c r="M763">
        <v>0</v>
      </c>
      <c r="N763">
        <v>0</v>
      </c>
      <c r="O763">
        <v>0</v>
      </c>
      <c r="P763">
        <v>0</v>
      </c>
      <c r="R763">
        <v>21</v>
      </c>
      <c r="S763" t="b">
        <v>0</v>
      </c>
    </row>
    <row r="764" spans="1:19" hidden="1" x14ac:dyDescent="0.25">
      <c r="A764">
        <v>921</v>
      </c>
      <c r="B764" t="s">
        <v>2840</v>
      </c>
      <c r="C764" t="s">
        <v>2841</v>
      </c>
      <c r="D764" t="s">
        <v>2842</v>
      </c>
      <c r="E764" t="str">
        <f>IF(FIFAdata5626[[#This Row],[knownName]]="",_xlfn.CONCAT(FIFAdata5626[[#This Row],[firstName]]," ",FIFAdata5626[[#This Row],[lastName]]),FIFAdata5626[[#This Row],[knownName]])</f>
        <v>Renato Veiga</v>
      </c>
      <c r="F764">
        <v>35</v>
      </c>
      <c r="G764" t="s">
        <v>6</v>
      </c>
      <c r="H764">
        <v>4.3</v>
      </c>
      <c r="I764" t="s">
        <v>1582</v>
      </c>
      <c r="K764">
        <v>0.1</v>
      </c>
      <c r="L764">
        <v>0.1</v>
      </c>
      <c r="M764">
        <v>0</v>
      </c>
      <c r="N764">
        <v>0</v>
      </c>
      <c r="O764">
        <v>0</v>
      </c>
      <c r="P764">
        <v>0</v>
      </c>
      <c r="R764">
        <v>21</v>
      </c>
      <c r="S764" t="b">
        <v>0</v>
      </c>
    </row>
    <row r="765" spans="1:19" hidden="1" x14ac:dyDescent="0.25">
      <c r="A765">
        <v>922</v>
      </c>
      <c r="B765" t="s">
        <v>4022</v>
      </c>
      <c r="C765" t="s">
        <v>4151</v>
      </c>
      <c r="D765" t="s">
        <v>4152</v>
      </c>
      <c r="E765" t="str">
        <f>IF(FIFAdata5626[[#This Row],[knownName]]="",_xlfn.CONCAT(FIFAdata5626[[#This Row],[firstName]]," ",FIFAdata5626[[#This Row],[lastName]]),FIFAdata5626[[#This Row],[knownName]])</f>
        <v>Tomás Araújo</v>
      </c>
      <c r="F765">
        <v>35</v>
      </c>
      <c r="G765" t="s">
        <v>6</v>
      </c>
      <c r="H765">
        <v>4.0999999999999996</v>
      </c>
      <c r="I765" t="s">
        <v>1582</v>
      </c>
      <c r="K765">
        <v>0.1</v>
      </c>
      <c r="L765">
        <v>0.1</v>
      </c>
      <c r="M765">
        <v>0</v>
      </c>
      <c r="N765">
        <v>0</v>
      </c>
      <c r="O765">
        <v>0</v>
      </c>
      <c r="P765">
        <v>0</v>
      </c>
      <c r="R765">
        <v>21</v>
      </c>
      <c r="S765" t="b">
        <v>0</v>
      </c>
    </row>
    <row r="766" spans="1:19" hidden="1" x14ac:dyDescent="0.25">
      <c r="A766">
        <v>923</v>
      </c>
      <c r="B766" t="s">
        <v>4168</v>
      </c>
      <c r="C766" t="s">
        <v>2843</v>
      </c>
      <c r="D766" t="s">
        <v>4169</v>
      </c>
      <c r="E766" t="str">
        <f>IF(FIFAdata5626[[#This Row],[knownName]]="",_xlfn.CONCAT(FIFAdata5626[[#This Row],[firstName]]," ",FIFAdata5626[[#This Row],[lastName]]),FIFAdata5626[[#This Row],[knownName]])</f>
        <v>Gonçalo Ramos</v>
      </c>
      <c r="F766">
        <v>35</v>
      </c>
      <c r="G766" t="s">
        <v>15</v>
      </c>
      <c r="H766">
        <v>7.5</v>
      </c>
      <c r="I766" t="s">
        <v>1582</v>
      </c>
      <c r="K766">
        <v>0.8</v>
      </c>
      <c r="L766">
        <v>0.8</v>
      </c>
      <c r="M766">
        <v>0</v>
      </c>
      <c r="N766">
        <v>0</v>
      </c>
      <c r="O766">
        <v>0</v>
      </c>
      <c r="P766">
        <v>0</v>
      </c>
      <c r="R766">
        <v>21</v>
      </c>
      <c r="S766" t="b">
        <v>0</v>
      </c>
    </row>
    <row r="767" spans="1:19" hidden="1" x14ac:dyDescent="0.25">
      <c r="A767">
        <v>924</v>
      </c>
      <c r="B767" t="s">
        <v>4136</v>
      </c>
      <c r="C767" t="s">
        <v>3988</v>
      </c>
      <c r="D767" t="s">
        <v>4137</v>
      </c>
      <c r="E767" t="str">
        <f>IF(FIFAdata5626[[#This Row],[knownName]]="",_xlfn.CONCAT(FIFAdata5626[[#This Row],[firstName]]," ",FIFAdata5626[[#This Row],[lastName]]),FIFAdata5626[[#This Row],[knownName]])</f>
        <v>João Félix</v>
      </c>
      <c r="F767">
        <v>35</v>
      </c>
      <c r="G767" t="s">
        <v>15</v>
      </c>
      <c r="H767">
        <v>6.5</v>
      </c>
      <c r="I767" t="s">
        <v>1582</v>
      </c>
      <c r="K767">
        <v>2.2000000000000002</v>
      </c>
      <c r="L767">
        <v>2.2000000000000002</v>
      </c>
      <c r="M767">
        <v>0</v>
      </c>
      <c r="N767">
        <v>0</v>
      </c>
      <c r="O767">
        <v>0</v>
      </c>
      <c r="P767">
        <v>0</v>
      </c>
      <c r="R767">
        <v>21</v>
      </c>
      <c r="S767" t="b">
        <v>0</v>
      </c>
    </row>
    <row r="768" spans="1:19" hidden="1" x14ac:dyDescent="0.25">
      <c r="A768">
        <v>925</v>
      </c>
      <c r="B768" t="s">
        <v>2177</v>
      </c>
      <c r="C768" t="s">
        <v>2844</v>
      </c>
      <c r="D768" t="s">
        <v>2845</v>
      </c>
      <c r="E768" t="str">
        <f>IF(FIFAdata5626[[#This Row],[knownName]]="",_xlfn.CONCAT(FIFAdata5626[[#This Row],[firstName]]," ",FIFAdata5626[[#This Row],[lastName]]),FIFAdata5626[[#This Row],[knownName]])</f>
        <v>Pedro Neto</v>
      </c>
      <c r="F768">
        <v>35</v>
      </c>
      <c r="G768" t="s">
        <v>18</v>
      </c>
      <c r="H768">
        <v>6.4</v>
      </c>
      <c r="I768" t="s">
        <v>1582</v>
      </c>
      <c r="K768">
        <v>0.5</v>
      </c>
      <c r="L768">
        <v>0.5</v>
      </c>
      <c r="M768">
        <v>0</v>
      </c>
      <c r="N768">
        <v>0</v>
      </c>
      <c r="O768">
        <v>0</v>
      </c>
      <c r="P768">
        <v>0</v>
      </c>
      <c r="R768">
        <v>21</v>
      </c>
      <c r="S768" t="b">
        <v>0</v>
      </c>
    </row>
    <row r="769" spans="1:19" hidden="1" x14ac:dyDescent="0.25">
      <c r="A769">
        <v>926</v>
      </c>
      <c r="B769" t="s">
        <v>4124</v>
      </c>
      <c r="C769" t="s">
        <v>4138</v>
      </c>
      <c r="D769" t="s">
        <v>4139</v>
      </c>
      <c r="E769" t="str">
        <f>IF(FIFAdata5626[[#This Row],[knownName]]="",_xlfn.CONCAT(FIFAdata5626[[#This Row],[firstName]]," ",FIFAdata5626[[#This Row],[lastName]]),FIFAdata5626[[#This Row],[knownName]])</f>
        <v>Trincão</v>
      </c>
      <c r="F769">
        <v>35</v>
      </c>
      <c r="G769" t="s">
        <v>15</v>
      </c>
      <c r="H769">
        <v>5.9</v>
      </c>
      <c r="I769" t="s">
        <v>1582</v>
      </c>
      <c r="K769">
        <v>0.1</v>
      </c>
      <c r="L769">
        <v>0.1</v>
      </c>
      <c r="M769">
        <v>0</v>
      </c>
      <c r="N769">
        <v>0</v>
      </c>
      <c r="O769">
        <v>0</v>
      </c>
      <c r="P769">
        <v>0</v>
      </c>
      <c r="R769">
        <v>21</v>
      </c>
      <c r="S769" t="b">
        <v>0</v>
      </c>
    </row>
    <row r="770" spans="1:19" hidden="1" x14ac:dyDescent="0.25">
      <c r="A770">
        <v>927</v>
      </c>
      <c r="B770" t="s">
        <v>4170</v>
      </c>
      <c r="C770" t="s">
        <v>2846</v>
      </c>
      <c r="D770" t="s">
        <v>4171</v>
      </c>
      <c r="E770" t="str">
        <f>IF(FIFAdata5626[[#This Row],[knownName]]="",_xlfn.CONCAT(FIFAdata5626[[#This Row],[firstName]]," ",FIFAdata5626[[#This Row],[lastName]]),FIFAdata5626[[#This Row],[knownName]])</f>
        <v>Gonçalo Guedes</v>
      </c>
      <c r="F770">
        <v>35</v>
      </c>
      <c r="G770" t="s">
        <v>15</v>
      </c>
      <c r="H770">
        <v>5.8</v>
      </c>
      <c r="I770" t="s">
        <v>1582</v>
      </c>
      <c r="K770">
        <v>0.1</v>
      </c>
      <c r="L770">
        <v>0.1</v>
      </c>
      <c r="M770">
        <v>0</v>
      </c>
      <c r="N770">
        <v>0</v>
      </c>
      <c r="O770">
        <v>0</v>
      </c>
      <c r="P770">
        <v>0</v>
      </c>
      <c r="R770">
        <v>21</v>
      </c>
      <c r="S770" t="b">
        <v>0</v>
      </c>
    </row>
    <row r="771" spans="1:19" hidden="1" x14ac:dyDescent="0.25">
      <c r="A771">
        <v>928</v>
      </c>
      <c r="B771" t="s">
        <v>2847</v>
      </c>
      <c r="C771" t="s">
        <v>4172</v>
      </c>
      <c r="D771" t="s">
        <v>4173</v>
      </c>
      <c r="E771" t="str">
        <f>IF(FIFAdata5626[[#This Row],[knownName]]="",_xlfn.CONCAT(FIFAdata5626[[#This Row],[firstName]]," ",FIFAdata5626[[#This Row],[lastName]]),FIFAdata5626[[#This Row],[knownName]])</f>
        <v>Francisco Conceição</v>
      </c>
      <c r="F771">
        <v>35</v>
      </c>
      <c r="G771" t="s">
        <v>18</v>
      </c>
      <c r="H771">
        <v>5.7</v>
      </c>
      <c r="I771" t="s">
        <v>1582</v>
      </c>
      <c r="K771">
        <v>0.2</v>
      </c>
      <c r="L771">
        <v>0.2</v>
      </c>
      <c r="M771">
        <v>0</v>
      </c>
      <c r="N771">
        <v>0</v>
      </c>
      <c r="O771">
        <v>0</v>
      </c>
      <c r="P771">
        <v>0</v>
      </c>
      <c r="R771">
        <v>21</v>
      </c>
      <c r="S771" t="b">
        <v>0</v>
      </c>
    </row>
    <row r="772" spans="1:19" hidden="1" x14ac:dyDescent="0.25">
      <c r="A772">
        <v>931</v>
      </c>
      <c r="B772" t="s">
        <v>2848</v>
      </c>
      <c r="C772" t="s">
        <v>2849</v>
      </c>
      <c r="D772" t="s">
        <v>2850</v>
      </c>
      <c r="E772" t="str">
        <f>IF(FIFAdata5626[[#This Row],[knownName]]="",_xlfn.CONCAT(FIFAdata5626[[#This Row],[firstName]]," ",FIFAdata5626[[#This Row],[lastName]]),FIFAdata5626[[#This Row],[knownName]])</f>
        <v>Rui Silva</v>
      </c>
      <c r="F772">
        <v>35</v>
      </c>
      <c r="G772" t="s">
        <v>25</v>
      </c>
      <c r="H772">
        <v>4.7</v>
      </c>
      <c r="I772" t="s">
        <v>1582</v>
      </c>
      <c r="K772">
        <v>0.8</v>
      </c>
      <c r="L772">
        <v>0.8</v>
      </c>
      <c r="M772">
        <v>0</v>
      </c>
      <c r="N772">
        <v>0</v>
      </c>
      <c r="O772">
        <v>0</v>
      </c>
      <c r="P772">
        <v>0</v>
      </c>
      <c r="R772">
        <v>21</v>
      </c>
      <c r="S772" t="b">
        <v>0</v>
      </c>
    </row>
    <row r="773" spans="1:19" hidden="1" x14ac:dyDescent="0.25">
      <c r="A773">
        <v>932</v>
      </c>
      <c r="B773" t="s">
        <v>3989</v>
      </c>
      <c r="C773" t="s">
        <v>4039</v>
      </c>
      <c r="D773" t="s">
        <v>4040</v>
      </c>
      <c r="E773" t="str">
        <f>IF(FIFAdata5626[[#This Row],[knownName]]="",_xlfn.CONCAT(FIFAdata5626[[#This Row],[firstName]]," ",FIFAdata5626[[#This Row],[lastName]]),FIFAdata5626[[#This Row],[knownName]])</f>
        <v>José Sá</v>
      </c>
      <c r="F773">
        <v>35</v>
      </c>
      <c r="G773" t="s">
        <v>25</v>
      </c>
      <c r="H773">
        <v>4.7</v>
      </c>
      <c r="I773" t="s">
        <v>1582</v>
      </c>
      <c r="K773">
        <v>0.6</v>
      </c>
      <c r="L773">
        <v>0.6</v>
      </c>
      <c r="M773">
        <v>0</v>
      </c>
      <c r="N773">
        <v>0</v>
      </c>
      <c r="O773">
        <v>0</v>
      </c>
      <c r="P773">
        <v>0</v>
      </c>
      <c r="R773">
        <v>21</v>
      </c>
      <c r="S773" t="b">
        <v>0</v>
      </c>
    </row>
    <row r="774" spans="1:19" hidden="1" x14ac:dyDescent="0.25">
      <c r="A774">
        <v>933</v>
      </c>
      <c r="B774" t="s">
        <v>4041</v>
      </c>
      <c r="C774" t="s">
        <v>2851</v>
      </c>
      <c r="D774" t="s">
        <v>2852</v>
      </c>
      <c r="E774" t="str">
        <f>IF(FIFAdata5626[[#This Row],[knownName]]="",_xlfn.CONCAT(FIFAdata5626[[#This Row],[firstName]]," ",FIFAdata5626[[#This Row],[lastName]]),FIFAdata5626[[#This Row],[knownName]])</f>
        <v>Ricardo Velho</v>
      </c>
      <c r="F774">
        <v>35</v>
      </c>
      <c r="G774" t="s">
        <v>25</v>
      </c>
      <c r="H774">
        <v>4</v>
      </c>
      <c r="I774" t="s">
        <v>1588</v>
      </c>
      <c r="K774">
        <v>0.2</v>
      </c>
      <c r="L774">
        <v>0.2</v>
      </c>
      <c r="M774">
        <v>0</v>
      </c>
      <c r="N774">
        <v>0</v>
      </c>
      <c r="O774">
        <v>0</v>
      </c>
      <c r="P774">
        <v>0</v>
      </c>
      <c r="R774">
        <v>21</v>
      </c>
      <c r="S774" t="b">
        <v>0</v>
      </c>
    </row>
    <row r="775" spans="1:19" hidden="1" x14ac:dyDescent="0.25">
      <c r="A775">
        <v>934</v>
      </c>
      <c r="B775" t="s">
        <v>4153</v>
      </c>
      <c r="C775" t="s">
        <v>2853</v>
      </c>
      <c r="D775" t="s">
        <v>4154</v>
      </c>
      <c r="E775" t="str">
        <f>IF(FIFAdata5626[[#This Row],[knownName]]="",_xlfn.CONCAT(FIFAdata5626[[#This Row],[firstName]]," ",FIFAdata5626[[#This Row],[lastName]]),FIFAdata5626[[#This Row],[knownName]])</f>
        <v>Rúben Neves</v>
      </c>
      <c r="F775">
        <v>35</v>
      </c>
      <c r="G775" t="s">
        <v>18</v>
      </c>
      <c r="H775">
        <v>5.9</v>
      </c>
      <c r="I775" t="s">
        <v>1582</v>
      </c>
      <c r="K775">
        <v>0.3</v>
      </c>
      <c r="L775">
        <v>0.3</v>
      </c>
      <c r="M775">
        <v>0</v>
      </c>
      <c r="N775">
        <v>0</v>
      </c>
      <c r="O775">
        <v>0</v>
      </c>
      <c r="P775">
        <v>0</v>
      </c>
      <c r="R775">
        <v>21</v>
      </c>
      <c r="S775" t="b">
        <v>0</v>
      </c>
    </row>
    <row r="776" spans="1:19" hidden="1" x14ac:dyDescent="0.25">
      <c r="A776">
        <v>935</v>
      </c>
      <c r="B776" t="s">
        <v>2854</v>
      </c>
      <c r="C776" t="s">
        <v>2855</v>
      </c>
      <c r="D776" t="s">
        <v>2856</v>
      </c>
      <c r="E776" t="str">
        <f>IF(FIFAdata5626[[#This Row],[knownName]]="",_xlfn.CONCAT(FIFAdata5626[[#This Row],[firstName]]," ",FIFAdata5626[[#This Row],[lastName]]),FIFAdata5626[[#This Row],[knownName]])</f>
        <v>Matheus Nunes</v>
      </c>
      <c r="F776">
        <v>35</v>
      </c>
      <c r="G776" t="s">
        <v>18</v>
      </c>
      <c r="H776">
        <v>6.1</v>
      </c>
      <c r="I776" t="s">
        <v>1582</v>
      </c>
      <c r="K776">
        <v>0.2</v>
      </c>
      <c r="L776">
        <v>0.2</v>
      </c>
      <c r="M776">
        <v>0</v>
      </c>
      <c r="N776">
        <v>0</v>
      </c>
      <c r="O776">
        <v>0</v>
      </c>
      <c r="P776">
        <v>0</v>
      </c>
      <c r="R776">
        <v>21</v>
      </c>
      <c r="S776" t="b">
        <v>0</v>
      </c>
    </row>
    <row r="777" spans="1:19" hidden="1" x14ac:dyDescent="0.25">
      <c r="A777">
        <v>936</v>
      </c>
      <c r="B777" t="s">
        <v>4098</v>
      </c>
      <c r="C777" t="s">
        <v>2857</v>
      </c>
      <c r="D777" t="s">
        <v>2858</v>
      </c>
      <c r="E777" t="str">
        <f>IF(FIFAdata5626[[#This Row],[knownName]]="",_xlfn.CONCAT(FIFAdata5626[[#This Row],[firstName]]," ",FIFAdata5626[[#This Row],[lastName]]),FIFAdata5626[[#This Row],[knownName]])</f>
        <v>Vitinha</v>
      </c>
      <c r="F777">
        <v>35</v>
      </c>
      <c r="G777" t="s">
        <v>18</v>
      </c>
      <c r="H777">
        <v>6.4</v>
      </c>
      <c r="I777" t="s">
        <v>1582</v>
      </c>
      <c r="K777">
        <v>11.2</v>
      </c>
      <c r="L777">
        <v>11.2</v>
      </c>
      <c r="M777">
        <v>0</v>
      </c>
      <c r="N777">
        <v>0</v>
      </c>
      <c r="O777">
        <v>0</v>
      </c>
      <c r="P777">
        <v>0</v>
      </c>
      <c r="R777">
        <v>21</v>
      </c>
      <c r="S777" t="b">
        <v>0</v>
      </c>
    </row>
    <row r="778" spans="1:19" hidden="1" x14ac:dyDescent="0.25">
      <c r="A778">
        <v>937</v>
      </c>
      <c r="B778" t="s">
        <v>4134</v>
      </c>
      <c r="C778" t="s">
        <v>4174</v>
      </c>
      <c r="D778" t="s">
        <v>4140</v>
      </c>
      <c r="E778" t="str">
        <f>IF(FIFAdata5626[[#This Row],[knownName]]="",_xlfn.CONCAT(FIFAdata5626[[#This Row],[firstName]]," ",FIFAdata5626[[#This Row],[lastName]]),FIFAdata5626[[#This Row],[knownName]])</f>
        <v>João Neves</v>
      </c>
      <c r="F778">
        <v>35</v>
      </c>
      <c r="G778" t="s">
        <v>18</v>
      </c>
      <c r="H778">
        <v>6.5</v>
      </c>
      <c r="I778" t="s">
        <v>1582</v>
      </c>
      <c r="K778">
        <v>3.9</v>
      </c>
      <c r="L778">
        <v>3.9</v>
      </c>
      <c r="M778">
        <v>0</v>
      </c>
      <c r="N778">
        <v>0</v>
      </c>
      <c r="O778">
        <v>0</v>
      </c>
      <c r="P778">
        <v>0</v>
      </c>
      <c r="R778">
        <v>21</v>
      </c>
      <c r="S778" t="b">
        <v>0</v>
      </c>
    </row>
    <row r="779" spans="1:19" hidden="1" x14ac:dyDescent="0.25">
      <c r="A779">
        <v>939</v>
      </c>
      <c r="B779" t="s">
        <v>2859</v>
      </c>
      <c r="C779" t="s">
        <v>2860</v>
      </c>
      <c r="D779" t="s">
        <v>2861</v>
      </c>
      <c r="E779" t="str">
        <f>IF(FIFAdata5626[[#This Row],[knownName]]="",_xlfn.CONCAT(FIFAdata5626[[#This Row],[firstName]]," ",FIFAdata5626[[#This Row],[lastName]]),FIFAdata5626[[#This Row],[knownName]])</f>
        <v>Bruno Fernandes</v>
      </c>
      <c r="F779">
        <v>35</v>
      </c>
      <c r="G779" t="s">
        <v>18</v>
      </c>
      <c r="H779">
        <v>8.5</v>
      </c>
      <c r="I779" t="s">
        <v>1582</v>
      </c>
      <c r="K779">
        <v>48.8</v>
      </c>
      <c r="L779">
        <v>48.8</v>
      </c>
      <c r="M779">
        <v>0</v>
      </c>
      <c r="N779">
        <v>0</v>
      </c>
      <c r="O779">
        <v>0</v>
      </c>
      <c r="P779">
        <v>0</v>
      </c>
      <c r="R779">
        <v>21</v>
      </c>
      <c r="S779" t="b">
        <v>0</v>
      </c>
    </row>
    <row r="780" spans="1:19" hidden="1" x14ac:dyDescent="0.25">
      <c r="A780">
        <v>942</v>
      </c>
      <c r="B780" t="s">
        <v>2862</v>
      </c>
      <c r="C780" t="s">
        <v>2863</v>
      </c>
      <c r="D780" t="s">
        <v>2864</v>
      </c>
      <c r="E780" t="str">
        <f>IF(FIFAdata5626[[#This Row],[knownName]]="",_xlfn.CONCAT(FIFAdata5626[[#This Row],[firstName]]," ",FIFAdata5626[[#This Row],[lastName]]),FIFAdata5626[[#This Row],[knownName]])</f>
        <v>Mohammad Al Mannai</v>
      </c>
      <c r="F780">
        <v>36</v>
      </c>
      <c r="G780" t="s">
        <v>18</v>
      </c>
      <c r="H780">
        <v>4.2</v>
      </c>
      <c r="I780" t="s">
        <v>1582</v>
      </c>
      <c r="K780">
        <v>0.1</v>
      </c>
      <c r="L780">
        <v>0.1</v>
      </c>
      <c r="M780">
        <v>0</v>
      </c>
      <c r="N780">
        <v>0</v>
      </c>
      <c r="O780">
        <v>0</v>
      </c>
      <c r="P780">
        <v>0</v>
      </c>
      <c r="R780">
        <v>5</v>
      </c>
      <c r="S780" t="b">
        <v>0</v>
      </c>
    </row>
    <row r="781" spans="1:19" hidden="1" x14ac:dyDescent="0.25">
      <c r="A781">
        <v>943</v>
      </c>
      <c r="B781" t="s">
        <v>2865</v>
      </c>
      <c r="C781" t="s">
        <v>2866</v>
      </c>
      <c r="D781" t="s">
        <v>2867</v>
      </c>
      <c r="E781" t="str">
        <f>IF(FIFAdata5626[[#This Row],[knownName]]="",_xlfn.CONCAT(FIFAdata5626[[#This Row],[firstName]]," ",FIFAdata5626[[#This Row],[lastName]]),FIFAdata5626[[#This Row],[knownName]])</f>
        <v>Ayoub Al Oui</v>
      </c>
      <c r="F781">
        <v>36</v>
      </c>
      <c r="G781" t="s">
        <v>18</v>
      </c>
      <c r="H781">
        <v>4.4000000000000004</v>
      </c>
      <c r="I781" t="s">
        <v>1582</v>
      </c>
      <c r="K781">
        <v>0</v>
      </c>
      <c r="L781">
        <v>0</v>
      </c>
      <c r="M781">
        <v>0</v>
      </c>
      <c r="N781">
        <v>0</v>
      </c>
      <c r="O781">
        <v>0</v>
      </c>
      <c r="P781">
        <v>0</v>
      </c>
      <c r="R781">
        <v>5</v>
      </c>
      <c r="S781" t="b">
        <v>0</v>
      </c>
    </row>
    <row r="782" spans="1:19" hidden="1" x14ac:dyDescent="0.25">
      <c r="A782">
        <v>944</v>
      </c>
      <c r="B782" t="s">
        <v>2868</v>
      </c>
      <c r="C782" t="s">
        <v>2869</v>
      </c>
      <c r="D782" t="s">
        <v>2870</v>
      </c>
      <c r="E782" t="str">
        <f>IF(FIFAdata5626[[#This Row],[knownName]]="",_xlfn.CONCAT(FIFAdata5626[[#This Row],[firstName]]," ",FIFAdata5626[[#This Row],[lastName]]),FIFAdata5626[[#This Row],[knownName]])</f>
        <v>Ahmed Fathy</v>
      </c>
      <c r="F782">
        <v>36</v>
      </c>
      <c r="G782" t="s">
        <v>18</v>
      </c>
      <c r="H782">
        <v>4.7</v>
      </c>
      <c r="I782" t="s">
        <v>1582</v>
      </c>
      <c r="K782">
        <v>0</v>
      </c>
      <c r="L782">
        <v>0</v>
      </c>
      <c r="M782">
        <v>0</v>
      </c>
      <c r="N782">
        <v>0</v>
      </c>
      <c r="O782">
        <v>0</v>
      </c>
      <c r="P782">
        <v>0</v>
      </c>
      <c r="R782">
        <v>5</v>
      </c>
      <c r="S782" t="b">
        <v>0</v>
      </c>
    </row>
    <row r="783" spans="1:19" hidden="1" x14ac:dyDescent="0.25">
      <c r="A783">
        <v>946</v>
      </c>
      <c r="B783" t="s">
        <v>2871</v>
      </c>
      <c r="C783" t="s">
        <v>2872</v>
      </c>
      <c r="D783" t="s">
        <v>791</v>
      </c>
      <c r="E783" t="str">
        <f>IF(FIFAdata5626[[#This Row],[knownName]]="",_xlfn.CONCAT(FIFAdata5626[[#This Row],[firstName]]," ",FIFAdata5626[[#This Row],[lastName]]),FIFAdata5626[[#This Row],[knownName]])</f>
        <v>Karim Boudiaf</v>
      </c>
      <c r="F783">
        <v>36</v>
      </c>
      <c r="G783" t="s">
        <v>18</v>
      </c>
      <c r="H783">
        <v>4.9000000000000004</v>
      </c>
      <c r="I783" t="s">
        <v>1582</v>
      </c>
      <c r="K783">
        <v>0</v>
      </c>
      <c r="L783">
        <v>0</v>
      </c>
      <c r="M783">
        <v>0</v>
      </c>
      <c r="N783">
        <v>0</v>
      </c>
      <c r="O783">
        <v>0</v>
      </c>
      <c r="P783">
        <v>0</v>
      </c>
      <c r="R783">
        <v>5</v>
      </c>
      <c r="S783" t="b">
        <v>0</v>
      </c>
    </row>
    <row r="784" spans="1:19" hidden="1" x14ac:dyDescent="0.25">
      <c r="A784">
        <v>947</v>
      </c>
      <c r="B784" t="s">
        <v>2873</v>
      </c>
      <c r="C784" t="s">
        <v>2874</v>
      </c>
      <c r="D784" t="s">
        <v>2875</v>
      </c>
      <c r="E784" t="str">
        <f>IF(FIFAdata5626[[#This Row],[knownName]]="",_xlfn.CONCAT(FIFAdata5626[[#This Row],[firstName]]," ",FIFAdata5626[[#This Row],[lastName]]),FIFAdata5626[[#This Row],[knownName]])</f>
        <v>Assim Madibo</v>
      </c>
      <c r="F784">
        <v>36</v>
      </c>
      <c r="G784" t="s">
        <v>18</v>
      </c>
      <c r="H784">
        <v>5.0999999999999996</v>
      </c>
      <c r="I784" t="s">
        <v>1582</v>
      </c>
      <c r="K784">
        <v>0</v>
      </c>
      <c r="L784">
        <v>0</v>
      </c>
      <c r="M784">
        <v>0</v>
      </c>
      <c r="N784">
        <v>0</v>
      </c>
      <c r="O784">
        <v>0</v>
      </c>
      <c r="P784">
        <v>0</v>
      </c>
      <c r="R784">
        <v>5</v>
      </c>
      <c r="S784" t="b">
        <v>0</v>
      </c>
    </row>
    <row r="785" spans="1:19" hidden="1" x14ac:dyDescent="0.25">
      <c r="A785">
        <v>948</v>
      </c>
      <c r="B785" t="s">
        <v>2876</v>
      </c>
      <c r="C785" t="s">
        <v>2877</v>
      </c>
      <c r="D785" t="s">
        <v>2878</v>
      </c>
      <c r="E785" t="str">
        <f>IF(FIFAdata5626[[#This Row],[knownName]]="",_xlfn.CONCAT(FIFAdata5626[[#This Row],[firstName]]," ",FIFAdata5626[[#This Row],[lastName]]),FIFAdata5626[[#This Row],[knownName]])</f>
        <v>Mohammed Waad</v>
      </c>
      <c r="F785">
        <v>36</v>
      </c>
      <c r="G785" t="s">
        <v>18</v>
      </c>
      <c r="H785">
        <v>5.3</v>
      </c>
      <c r="I785" t="s">
        <v>1588</v>
      </c>
      <c r="K785">
        <v>0</v>
      </c>
      <c r="L785">
        <v>0</v>
      </c>
      <c r="M785">
        <v>0</v>
      </c>
      <c r="N785">
        <v>0</v>
      </c>
      <c r="O785">
        <v>0</v>
      </c>
      <c r="P785">
        <v>0</v>
      </c>
      <c r="R785">
        <v>5</v>
      </c>
      <c r="S785" t="b">
        <v>0</v>
      </c>
    </row>
    <row r="786" spans="1:19" hidden="1" x14ac:dyDescent="0.25">
      <c r="A786">
        <v>949</v>
      </c>
      <c r="B786" t="s">
        <v>2879</v>
      </c>
      <c r="C786" t="s">
        <v>2880</v>
      </c>
      <c r="D786" t="s">
        <v>2879</v>
      </c>
      <c r="E786" t="str">
        <f>IF(FIFAdata5626[[#This Row],[knownName]]="",_xlfn.CONCAT(FIFAdata5626[[#This Row],[firstName]]," ",FIFAdata5626[[#This Row],[lastName]]),FIFAdata5626[[#This Row],[knownName]])</f>
        <v>Pedro Miguel</v>
      </c>
      <c r="F786">
        <v>36</v>
      </c>
      <c r="G786" t="s">
        <v>6</v>
      </c>
      <c r="H786">
        <v>3.9</v>
      </c>
      <c r="I786" t="s">
        <v>1582</v>
      </c>
      <c r="K786">
        <v>0</v>
      </c>
      <c r="L786">
        <v>0</v>
      </c>
      <c r="M786">
        <v>0</v>
      </c>
      <c r="N786">
        <v>0</v>
      </c>
      <c r="O786">
        <v>0</v>
      </c>
      <c r="P786">
        <v>0</v>
      </c>
      <c r="R786">
        <v>5</v>
      </c>
      <c r="S786" t="b">
        <v>0</v>
      </c>
    </row>
    <row r="787" spans="1:19" hidden="1" x14ac:dyDescent="0.25">
      <c r="A787">
        <v>950</v>
      </c>
      <c r="B787" t="s">
        <v>2881</v>
      </c>
      <c r="C787" t="s">
        <v>2882</v>
      </c>
      <c r="D787" t="s">
        <v>2883</v>
      </c>
      <c r="E787" t="str">
        <f>IF(FIFAdata5626[[#This Row],[knownName]]="",_xlfn.CONCAT(FIFAdata5626[[#This Row],[firstName]]," ",FIFAdata5626[[#This Row],[lastName]]),FIFAdata5626[[#This Row],[knownName]])</f>
        <v>Bassam Al Rawi</v>
      </c>
      <c r="F787">
        <v>36</v>
      </c>
      <c r="G787" t="s">
        <v>6</v>
      </c>
      <c r="H787">
        <v>3.8</v>
      </c>
      <c r="I787" t="s">
        <v>1588</v>
      </c>
      <c r="K787">
        <v>0</v>
      </c>
      <c r="L787">
        <v>0</v>
      </c>
      <c r="M787">
        <v>0</v>
      </c>
      <c r="N787">
        <v>0</v>
      </c>
      <c r="O787">
        <v>0</v>
      </c>
      <c r="P787">
        <v>0</v>
      </c>
      <c r="R787">
        <v>5</v>
      </c>
      <c r="S787" t="b">
        <v>0</v>
      </c>
    </row>
    <row r="788" spans="1:19" hidden="1" x14ac:dyDescent="0.25">
      <c r="A788">
        <v>951</v>
      </c>
      <c r="B788" t="s">
        <v>2884</v>
      </c>
      <c r="C788" t="s">
        <v>2885</v>
      </c>
      <c r="D788" t="s">
        <v>2886</v>
      </c>
      <c r="E788" t="str">
        <f>IF(FIFAdata5626[[#This Row],[knownName]]="",_xlfn.CONCAT(FIFAdata5626[[#This Row],[firstName]]," ",FIFAdata5626[[#This Row],[lastName]]),FIFAdata5626[[#This Row],[knownName]])</f>
        <v>Lucas Mendes</v>
      </c>
      <c r="F788">
        <v>36</v>
      </c>
      <c r="G788" t="s">
        <v>6</v>
      </c>
      <c r="H788">
        <v>3.8</v>
      </c>
      <c r="I788" t="s">
        <v>1582</v>
      </c>
      <c r="K788">
        <v>0</v>
      </c>
      <c r="L788">
        <v>0</v>
      </c>
      <c r="M788">
        <v>0</v>
      </c>
      <c r="N788">
        <v>0</v>
      </c>
      <c r="O788">
        <v>0</v>
      </c>
      <c r="P788">
        <v>0</v>
      </c>
      <c r="R788">
        <v>5</v>
      </c>
      <c r="S788" t="b">
        <v>0</v>
      </c>
    </row>
    <row r="789" spans="1:19" hidden="1" x14ac:dyDescent="0.25">
      <c r="A789">
        <v>952</v>
      </c>
      <c r="B789" t="s">
        <v>2887</v>
      </c>
      <c r="C789" t="s">
        <v>2888</v>
      </c>
      <c r="D789" t="s">
        <v>797</v>
      </c>
      <c r="E789" t="str">
        <f>IF(FIFAdata5626[[#This Row],[knownName]]="",_xlfn.CONCAT(FIFAdata5626[[#This Row],[firstName]]," ",FIFAdata5626[[#This Row],[lastName]]),FIFAdata5626[[#This Row],[knownName]])</f>
        <v>Boualem Khoukhi</v>
      </c>
      <c r="F789">
        <v>36</v>
      </c>
      <c r="G789" t="s">
        <v>6</v>
      </c>
      <c r="H789">
        <v>3.8</v>
      </c>
      <c r="I789" t="s">
        <v>1582</v>
      </c>
      <c r="K789">
        <v>0</v>
      </c>
      <c r="L789">
        <v>0</v>
      </c>
      <c r="M789">
        <v>0</v>
      </c>
      <c r="N789">
        <v>0</v>
      </c>
      <c r="O789">
        <v>0</v>
      </c>
      <c r="P789">
        <v>0</v>
      </c>
      <c r="R789">
        <v>5</v>
      </c>
      <c r="S789" t="b">
        <v>0</v>
      </c>
    </row>
    <row r="790" spans="1:19" hidden="1" x14ac:dyDescent="0.25">
      <c r="A790">
        <v>954</v>
      </c>
      <c r="B790" t="s">
        <v>2889</v>
      </c>
      <c r="C790" t="s">
        <v>2890</v>
      </c>
      <c r="D790" t="s">
        <v>2891</v>
      </c>
      <c r="E790" t="str">
        <f>IF(FIFAdata5626[[#This Row],[knownName]]="",_xlfn.CONCAT(FIFAdata5626[[#This Row],[firstName]]," ",FIFAdata5626[[#This Row],[lastName]]),FIFAdata5626[[#This Row],[knownName]])</f>
        <v>Niall Mason</v>
      </c>
      <c r="F790">
        <v>36</v>
      </c>
      <c r="G790" t="s">
        <v>6</v>
      </c>
      <c r="H790">
        <v>3.5</v>
      </c>
      <c r="I790" t="s">
        <v>1588</v>
      </c>
      <c r="K790">
        <v>0</v>
      </c>
      <c r="L790">
        <v>0</v>
      </c>
      <c r="M790">
        <v>0</v>
      </c>
      <c r="N790">
        <v>0</v>
      </c>
      <c r="O790">
        <v>0</v>
      </c>
      <c r="P790">
        <v>0</v>
      </c>
      <c r="R790">
        <v>5</v>
      </c>
      <c r="S790" t="b">
        <v>0</v>
      </c>
    </row>
    <row r="791" spans="1:19" hidden="1" x14ac:dyDescent="0.25">
      <c r="A791">
        <v>955</v>
      </c>
      <c r="B791" t="s">
        <v>2892</v>
      </c>
      <c r="C791" t="s">
        <v>2893</v>
      </c>
      <c r="D791" t="s">
        <v>2894</v>
      </c>
      <c r="E791" t="str">
        <f>IF(FIFAdata5626[[#This Row],[knownName]]="",_xlfn.CONCAT(FIFAdata5626[[#This Row],[firstName]]," ",FIFAdata5626[[#This Row],[lastName]]),FIFAdata5626[[#This Row],[knownName]])</f>
        <v>Hashmi Al Hussain</v>
      </c>
      <c r="F791">
        <v>36</v>
      </c>
      <c r="G791" t="s">
        <v>6</v>
      </c>
      <c r="H791">
        <v>3.5</v>
      </c>
      <c r="I791" t="s">
        <v>1582</v>
      </c>
      <c r="K791">
        <v>0</v>
      </c>
      <c r="L791">
        <v>0</v>
      </c>
      <c r="M791">
        <v>0</v>
      </c>
      <c r="N791">
        <v>0</v>
      </c>
      <c r="O791">
        <v>0</v>
      </c>
      <c r="P791">
        <v>0</v>
      </c>
      <c r="R791">
        <v>5</v>
      </c>
      <c r="S791" t="b">
        <v>0</v>
      </c>
    </row>
    <row r="792" spans="1:19" hidden="1" x14ac:dyDescent="0.25">
      <c r="A792">
        <v>957</v>
      </c>
      <c r="B792" t="s">
        <v>2895</v>
      </c>
      <c r="C792" t="s">
        <v>2896</v>
      </c>
      <c r="D792" t="s">
        <v>2897</v>
      </c>
      <c r="E792" t="str">
        <f>IF(FIFAdata5626[[#This Row],[knownName]]="",_xlfn.CONCAT(FIFAdata5626[[#This Row],[firstName]]," ",FIFAdata5626[[#This Row],[lastName]]),FIFAdata5626[[#This Row],[knownName]])</f>
        <v>Issa Laye</v>
      </c>
      <c r="F792">
        <v>36</v>
      </c>
      <c r="G792" t="s">
        <v>6</v>
      </c>
      <c r="H792">
        <v>3.5</v>
      </c>
      <c r="I792" t="s">
        <v>1582</v>
      </c>
      <c r="K792">
        <v>0</v>
      </c>
      <c r="L792">
        <v>0</v>
      </c>
      <c r="M792">
        <v>0</v>
      </c>
      <c r="N792">
        <v>0</v>
      </c>
      <c r="O792">
        <v>0</v>
      </c>
      <c r="P792">
        <v>0</v>
      </c>
      <c r="R792">
        <v>5</v>
      </c>
      <c r="S792" t="b">
        <v>0</v>
      </c>
    </row>
    <row r="793" spans="1:19" hidden="1" x14ac:dyDescent="0.25">
      <c r="A793">
        <v>958</v>
      </c>
      <c r="B793" t="s">
        <v>2898</v>
      </c>
      <c r="C793" t="s">
        <v>2899</v>
      </c>
      <c r="D793" t="s">
        <v>2900</v>
      </c>
      <c r="E793" t="str">
        <f>IF(FIFAdata5626[[#This Row],[knownName]]="",_xlfn.CONCAT(FIFAdata5626[[#This Row],[firstName]]," ",FIFAdata5626[[#This Row],[lastName]]),FIFAdata5626[[#This Row],[knownName]])</f>
        <v>Akram Afif</v>
      </c>
      <c r="F793">
        <v>36</v>
      </c>
      <c r="G793" t="s">
        <v>15</v>
      </c>
      <c r="H793">
        <v>5.9</v>
      </c>
      <c r="I793" t="s">
        <v>1582</v>
      </c>
      <c r="K793">
        <v>0.1</v>
      </c>
      <c r="L793">
        <v>0.1</v>
      </c>
      <c r="M793">
        <v>0</v>
      </c>
      <c r="N793">
        <v>0</v>
      </c>
      <c r="O793">
        <v>0</v>
      </c>
      <c r="P793">
        <v>0</v>
      </c>
      <c r="R793">
        <v>5</v>
      </c>
      <c r="S793" t="b">
        <v>0</v>
      </c>
    </row>
    <row r="794" spans="1:19" hidden="1" x14ac:dyDescent="0.25">
      <c r="A794">
        <v>959</v>
      </c>
      <c r="B794" t="s">
        <v>2901</v>
      </c>
      <c r="C794" t="s">
        <v>2902</v>
      </c>
      <c r="D794" t="s">
        <v>2903</v>
      </c>
      <c r="E794" t="str">
        <f>IF(FIFAdata5626[[#This Row],[knownName]]="",_xlfn.CONCAT(FIFAdata5626[[#This Row],[firstName]]," ",FIFAdata5626[[#This Row],[lastName]]),FIFAdata5626[[#This Row],[knownName]])</f>
        <v>Almoez Ali</v>
      </c>
      <c r="F794">
        <v>36</v>
      </c>
      <c r="G794" t="s">
        <v>15</v>
      </c>
      <c r="H794">
        <v>5.3</v>
      </c>
      <c r="I794" t="s">
        <v>1582</v>
      </c>
      <c r="K794">
        <v>0</v>
      </c>
      <c r="L794">
        <v>0</v>
      </c>
      <c r="M794">
        <v>0</v>
      </c>
      <c r="N794">
        <v>0</v>
      </c>
      <c r="O794">
        <v>0</v>
      </c>
      <c r="P794">
        <v>0</v>
      </c>
      <c r="R794">
        <v>5</v>
      </c>
      <c r="S794" t="b">
        <v>0</v>
      </c>
    </row>
    <row r="795" spans="1:19" hidden="1" x14ac:dyDescent="0.25">
      <c r="A795">
        <v>960</v>
      </c>
      <c r="B795" t="s">
        <v>4099</v>
      </c>
      <c r="C795" t="s">
        <v>1844</v>
      </c>
      <c r="D795" t="s">
        <v>4100</v>
      </c>
      <c r="E795" t="str">
        <f>IF(FIFAdata5626[[#This Row],[knownName]]="",_xlfn.CONCAT(FIFAdata5626[[#This Row],[firstName]]," ",FIFAdata5626[[#This Row],[lastName]]),FIFAdata5626[[#This Row],[knownName]])</f>
        <v>Edmílson Junior</v>
      </c>
      <c r="F795">
        <v>36</v>
      </c>
      <c r="G795" t="s">
        <v>15</v>
      </c>
      <c r="H795">
        <v>4.9000000000000004</v>
      </c>
      <c r="I795" t="s">
        <v>1582</v>
      </c>
      <c r="K795">
        <v>0.1</v>
      </c>
      <c r="L795">
        <v>0.1</v>
      </c>
      <c r="M795">
        <v>0</v>
      </c>
      <c r="N795">
        <v>0</v>
      </c>
      <c r="O795">
        <v>0</v>
      </c>
      <c r="P795">
        <v>0</v>
      </c>
      <c r="R795">
        <v>5</v>
      </c>
      <c r="S795" t="b">
        <v>0</v>
      </c>
    </row>
    <row r="796" spans="1:19" hidden="1" x14ac:dyDescent="0.25">
      <c r="A796">
        <v>961</v>
      </c>
      <c r="B796" t="s">
        <v>2904</v>
      </c>
      <c r="C796" t="s">
        <v>2905</v>
      </c>
      <c r="D796" t="s">
        <v>2906</v>
      </c>
      <c r="E796" t="str">
        <f>IF(FIFAdata5626[[#This Row],[knownName]]="",_xlfn.CONCAT(FIFAdata5626[[#This Row],[firstName]]," ",FIFAdata5626[[#This Row],[lastName]]),FIFAdata5626[[#This Row],[knownName]])</f>
        <v>Hassan Al Haydos</v>
      </c>
      <c r="F796">
        <v>36</v>
      </c>
      <c r="G796" t="s">
        <v>15</v>
      </c>
      <c r="H796">
        <v>4.5999999999999996</v>
      </c>
      <c r="I796" t="s">
        <v>1582</v>
      </c>
      <c r="K796">
        <v>0</v>
      </c>
      <c r="L796">
        <v>0</v>
      </c>
      <c r="M796">
        <v>0</v>
      </c>
      <c r="N796">
        <v>0</v>
      </c>
      <c r="O796">
        <v>0</v>
      </c>
      <c r="P796">
        <v>0</v>
      </c>
      <c r="R796">
        <v>5</v>
      </c>
      <c r="S796" t="b">
        <v>0</v>
      </c>
    </row>
    <row r="797" spans="1:19" hidden="1" x14ac:dyDescent="0.25">
      <c r="A797">
        <v>962</v>
      </c>
      <c r="B797" t="s">
        <v>2907</v>
      </c>
      <c r="C797" t="s">
        <v>2908</v>
      </c>
      <c r="D797" t="s">
        <v>2909</v>
      </c>
      <c r="E797" t="str">
        <f>IF(FIFAdata5626[[#This Row],[knownName]]="",_xlfn.CONCAT(FIFAdata5626[[#This Row],[firstName]]," ",FIFAdata5626[[#This Row],[lastName]]),FIFAdata5626[[#This Row],[knownName]])</f>
        <v>Yusuf Abdurisag</v>
      </c>
      <c r="F797">
        <v>36</v>
      </c>
      <c r="G797" t="s">
        <v>15</v>
      </c>
      <c r="H797">
        <v>4.4000000000000004</v>
      </c>
      <c r="I797" t="s">
        <v>1582</v>
      </c>
      <c r="K797">
        <v>0</v>
      </c>
      <c r="L797">
        <v>0</v>
      </c>
      <c r="M797">
        <v>0</v>
      </c>
      <c r="N797">
        <v>0</v>
      </c>
      <c r="O797">
        <v>0</v>
      </c>
      <c r="P797">
        <v>0</v>
      </c>
      <c r="R797">
        <v>5</v>
      </c>
      <c r="S797" t="b">
        <v>0</v>
      </c>
    </row>
    <row r="798" spans="1:19" hidden="1" x14ac:dyDescent="0.25">
      <c r="A798">
        <v>963</v>
      </c>
      <c r="B798" t="s">
        <v>2910</v>
      </c>
      <c r="C798" t="s">
        <v>2911</v>
      </c>
      <c r="D798" t="s">
        <v>2912</v>
      </c>
      <c r="E798" t="str">
        <f>IF(FIFAdata5626[[#This Row],[knownName]]="",_xlfn.CONCAT(FIFAdata5626[[#This Row],[firstName]]," ",FIFAdata5626[[#This Row],[lastName]]),FIFAdata5626[[#This Row],[knownName]])</f>
        <v>Ahmed Al Ganehi</v>
      </c>
      <c r="F798">
        <v>36</v>
      </c>
      <c r="G798" t="s">
        <v>15</v>
      </c>
      <c r="H798">
        <v>4.2</v>
      </c>
      <c r="I798" t="s">
        <v>1582</v>
      </c>
      <c r="K798">
        <v>0</v>
      </c>
      <c r="L798">
        <v>0</v>
      </c>
      <c r="M798">
        <v>0</v>
      </c>
      <c r="N798">
        <v>0</v>
      </c>
      <c r="O798">
        <v>0</v>
      </c>
      <c r="P798">
        <v>0</v>
      </c>
      <c r="R798">
        <v>5</v>
      </c>
      <c r="S798" t="b">
        <v>0</v>
      </c>
    </row>
    <row r="799" spans="1:19" hidden="1" x14ac:dyDescent="0.25">
      <c r="A799">
        <v>966</v>
      </c>
      <c r="B799" t="s">
        <v>2913</v>
      </c>
      <c r="C799" t="s">
        <v>2914</v>
      </c>
      <c r="D799" t="s">
        <v>2915</v>
      </c>
      <c r="E799" t="str">
        <f>IF(FIFAdata5626[[#This Row],[knownName]]="",_xlfn.CONCAT(FIFAdata5626[[#This Row],[firstName]]," ",FIFAdata5626[[#This Row],[lastName]]),FIFAdata5626[[#This Row],[knownName]])</f>
        <v>Mubarak Shanan</v>
      </c>
      <c r="F799">
        <v>36</v>
      </c>
      <c r="G799" t="s">
        <v>15</v>
      </c>
      <c r="H799">
        <v>4</v>
      </c>
      <c r="I799" t="s">
        <v>1588</v>
      </c>
      <c r="K799">
        <v>0</v>
      </c>
      <c r="L799">
        <v>0</v>
      </c>
      <c r="M799">
        <v>0</v>
      </c>
      <c r="N799">
        <v>0</v>
      </c>
      <c r="O799">
        <v>0</v>
      </c>
      <c r="P799">
        <v>0</v>
      </c>
      <c r="R799">
        <v>5</v>
      </c>
      <c r="S799" t="b">
        <v>0</v>
      </c>
    </row>
    <row r="800" spans="1:19" hidden="1" x14ac:dyDescent="0.25">
      <c r="A800">
        <v>968</v>
      </c>
      <c r="B800" t="s">
        <v>2916</v>
      </c>
      <c r="C800" t="s">
        <v>2917</v>
      </c>
      <c r="D800" t="s">
        <v>2918</v>
      </c>
      <c r="E800" t="str">
        <f>IF(FIFAdata5626[[#This Row],[knownName]]="",_xlfn.CONCAT(FIFAdata5626[[#This Row],[firstName]]," ",FIFAdata5626[[#This Row],[lastName]]),FIFAdata5626[[#This Row],[knownName]])</f>
        <v>Meshaal Barsham</v>
      </c>
      <c r="F800">
        <v>36</v>
      </c>
      <c r="G800" t="s">
        <v>25</v>
      </c>
      <c r="H800">
        <v>4.0999999999999996</v>
      </c>
      <c r="I800" t="s">
        <v>1582</v>
      </c>
      <c r="K800">
        <v>0</v>
      </c>
      <c r="L800">
        <v>0</v>
      </c>
      <c r="M800">
        <v>0</v>
      </c>
      <c r="N800">
        <v>0</v>
      </c>
      <c r="O800">
        <v>0</v>
      </c>
      <c r="P800">
        <v>0</v>
      </c>
      <c r="R800">
        <v>5</v>
      </c>
      <c r="S800" t="b">
        <v>0</v>
      </c>
    </row>
    <row r="801" spans="1:19" hidden="1" x14ac:dyDescent="0.25">
      <c r="A801">
        <v>969</v>
      </c>
      <c r="B801" t="s">
        <v>2919</v>
      </c>
      <c r="C801" t="s">
        <v>2920</v>
      </c>
      <c r="D801" t="s">
        <v>2921</v>
      </c>
      <c r="E801" t="str">
        <f>IF(FIFAdata5626[[#This Row],[knownName]]="",_xlfn.CONCAT(FIFAdata5626[[#This Row],[firstName]]," ",FIFAdata5626[[#This Row],[lastName]]),FIFAdata5626[[#This Row],[knownName]])</f>
        <v>Salah Zakaria</v>
      </c>
      <c r="F801">
        <v>36</v>
      </c>
      <c r="G801" t="s">
        <v>25</v>
      </c>
      <c r="H801">
        <v>3.7</v>
      </c>
      <c r="I801" t="s">
        <v>1582</v>
      </c>
      <c r="K801">
        <v>0</v>
      </c>
      <c r="L801">
        <v>0</v>
      </c>
      <c r="M801">
        <v>0</v>
      </c>
      <c r="N801">
        <v>0</v>
      </c>
      <c r="O801">
        <v>0</v>
      </c>
      <c r="P801">
        <v>0</v>
      </c>
      <c r="R801">
        <v>5</v>
      </c>
      <c r="S801" t="b">
        <v>0</v>
      </c>
    </row>
    <row r="802" spans="1:19" hidden="1" x14ac:dyDescent="0.25">
      <c r="A802">
        <v>970</v>
      </c>
      <c r="B802" t="s">
        <v>2922</v>
      </c>
      <c r="C802" t="s">
        <v>2923</v>
      </c>
      <c r="D802" t="s">
        <v>2924</v>
      </c>
      <c r="E802" t="str">
        <f>IF(FIFAdata5626[[#This Row],[knownName]]="",_xlfn.CONCAT(FIFAdata5626[[#This Row],[firstName]]," ",FIFAdata5626[[#This Row],[lastName]]),FIFAdata5626[[#This Row],[knownName]])</f>
        <v>Shehab Ellethy</v>
      </c>
      <c r="F802">
        <v>36</v>
      </c>
      <c r="G802" t="s">
        <v>25</v>
      </c>
      <c r="H802">
        <v>3.6</v>
      </c>
      <c r="I802" t="s">
        <v>1588</v>
      </c>
      <c r="K802">
        <v>0</v>
      </c>
      <c r="L802">
        <v>0</v>
      </c>
      <c r="M802">
        <v>0</v>
      </c>
      <c r="N802">
        <v>0</v>
      </c>
      <c r="O802">
        <v>0</v>
      </c>
      <c r="P802">
        <v>0</v>
      </c>
      <c r="R802">
        <v>5</v>
      </c>
      <c r="S802" t="b">
        <v>0</v>
      </c>
    </row>
    <row r="803" spans="1:19" hidden="1" x14ac:dyDescent="0.25">
      <c r="A803">
        <v>971</v>
      </c>
      <c r="B803" t="s">
        <v>2925</v>
      </c>
      <c r="C803" t="s">
        <v>2926</v>
      </c>
      <c r="D803" t="s">
        <v>2927</v>
      </c>
      <c r="E803" t="str">
        <f>IF(FIFAdata5626[[#This Row],[knownName]]="",_xlfn.CONCAT(FIFAdata5626[[#This Row],[firstName]]," ",FIFAdata5626[[#This Row],[lastName]]),FIFAdata5626[[#This Row],[knownName]])</f>
        <v>Mahmud Abunada</v>
      </c>
      <c r="F803">
        <v>36</v>
      </c>
      <c r="G803" t="s">
        <v>25</v>
      </c>
      <c r="H803">
        <v>3.5</v>
      </c>
      <c r="I803" t="s">
        <v>1582</v>
      </c>
      <c r="K803">
        <v>0.1</v>
      </c>
      <c r="L803">
        <v>0.1</v>
      </c>
      <c r="M803">
        <v>0</v>
      </c>
      <c r="N803">
        <v>0</v>
      </c>
      <c r="O803">
        <v>0</v>
      </c>
      <c r="P803">
        <v>0</v>
      </c>
      <c r="R803">
        <v>5</v>
      </c>
      <c r="S803" t="b">
        <v>0</v>
      </c>
    </row>
    <row r="804" spans="1:19" hidden="1" x14ac:dyDescent="0.25">
      <c r="A804">
        <v>972</v>
      </c>
      <c r="B804" t="s">
        <v>2928</v>
      </c>
      <c r="C804" t="s">
        <v>2929</v>
      </c>
      <c r="D804" t="s">
        <v>2930</v>
      </c>
      <c r="E804" t="str">
        <f>IF(FIFAdata5626[[#This Row],[knownName]]="",_xlfn.CONCAT(FIFAdata5626[[#This Row],[firstName]]," ",FIFAdata5626[[#This Row],[lastName]]),FIFAdata5626[[#This Row],[knownName]])</f>
        <v>Musab Al Juwayr</v>
      </c>
      <c r="F804">
        <v>37</v>
      </c>
      <c r="G804" t="s">
        <v>18</v>
      </c>
      <c r="H804">
        <v>4.0999999999999996</v>
      </c>
      <c r="I804" t="s">
        <v>1582</v>
      </c>
      <c r="K804">
        <v>0.4</v>
      </c>
      <c r="L804">
        <v>0.4</v>
      </c>
      <c r="M804">
        <v>0</v>
      </c>
      <c r="N804">
        <v>0</v>
      </c>
      <c r="O804">
        <v>0</v>
      </c>
      <c r="P804">
        <v>0</v>
      </c>
      <c r="R804">
        <v>15</v>
      </c>
      <c r="S804" t="b">
        <v>0</v>
      </c>
    </row>
    <row r="805" spans="1:19" hidden="1" x14ac:dyDescent="0.25">
      <c r="A805">
        <v>977</v>
      </c>
      <c r="B805" t="s">
        <v>2931</v>
      </c>
      <c r="C805" t="s">
        <v>2932</v>
      </c>
      <c r="D805" t="s">
        <v>2933</v>
      </c>
      <c r="E805" t="str">
        <f>IF(FIFAdata5626[[#This Row],[knownName]]="",_xlfn.CONCAT(FIFAdata5626[[#This Row],[firstName]]," ",FIFAdata5626[[#This Row],[lastName]]),FIFAdata5626[[#This Row],[knownName]])</f>
        <v>Ziyad Al Johani</v>
      </c>
      <c r="F805">
        <v>37</v>
      </c>
      <c r="G805" t="s">
        <v>18</v>
      </c>
      <c r="H805">
        <v>4.9000000000000004</v>
      </c>
      <c r="I805" t="s">
        <v>1582</v>
      </c>
      <c r="K805">
        <v>0</v>
      </c>
      <c r="L805">
        <v>0</v>
      </c>
      <c r="M805">
        <v>0</v>
      </c>
      <c r="N805">
        <v>0</v>
      </c>
      <c r="O805">
        <v>0</v>
      </c>
      <c r="P805">
        <v>0</v>
      </c>
      <c r="R805">
        <v>15</v>
      </c>
      <c r="S805" t="b">
        <v>0</v>
      </c>
    </row>
    <row r="806" spans="1:19" hidden="1" x14ac:dyDescent="0.25">
      <c r="A806">
        <v>978</v>
      </c>
      <c r="B806" t="s">
        <v>2934</v>
      </c>
      <c r="C806" t="s">
        <v>2935</v>
      </c>
      <c r="D806" t="s">
        <v>2936</v>
      </c>
      <c r="E806" t="str">
        <f>IF(FIFAdata5626[[#This Row],[knownName]]="",_xlfn.CONCAT(FIFAdata5626[[#This Row],[firstName]]," ",FIFAdata5626[[#This Row],[lastName]]),FIFAdata5626[[#This Row],[knownName]])</f>
        <v>Mohamed Kanno</v>
      </c>
      <c r="F806">
        <v>37</v>
      </c>
      <c r="G806" t="s">
        <v>18</v>
      </c>
      <c r="H806">
        <v>5.0999999999999996</v>
      </c>
      <c r="I806" t="s">
        <v>1582</v>
      </c>
      <c r="K806">
        <v>0</v>
      </c>
      <c r="L806">
        <v>0</v>
      </c>
      <c r="M806">
        <v>0</v>
      </c>
      <c r="N806">
        <v>0</v>
      </c>
      <c r="O806">
        <v>0</v>
      </c>
      <c r="P806">
        <v>0</v>
      </c>
      <c r="R806">
        <v>15</v>
      </c>
      <c r="S806" t="b">
        <v>0</v>
      </c>
    </row>
    <row r="807" spans="1:19" hidden="1" x14ac:dyDescent="0.25">
      <c r="A807">
        <v>980</v>
      </c>
      <c r="B807" t="s">
        <v>2937</v>
      </c>
      <c r="C807" t="s">
        <v>2938</v>
      </c>
      <c r="D807" t="s">
        <v>2939</v>
      </c>
      <c r="E807" t="str">
        <f>IF(FIFAdata5626[[#This Row],[knownName]]="",_xlfn.CONCAT(FIFAdata5626[[#This Row],[firstName]]," ",FIFAdata5626[[#This Row],[lastName]]),FIFAdata5626[[#This Row],[knownName]])</f>
        <v>Abdullah Al Khaibari</v>
      </c>
      <c r="F807">
        <v>37</v>
      </c>
      <c r="G807" t="s">
        <v>18</v>
      </c>
      <c r="H807">
        <v>5.0999999999999996</v>
      </c>
      <c r="I807" t="s">
        <v>1582</v>
      </c>
      <c r="K807">
        <v>0</v>
      </c>
      <c r="L807">
        <v>0</v>
      </c>
      <c r="M807">
        <v>0</v>
      </c>
      <c r="N807">
        <v>0</v>
      </c>
      <c r="O807">
        <v>0</v>
      </c>
      <c r="P807">
        <v>0</v>
      </c>
      <c r="R807">
        <v>15</v>
      </c>
      <c r="S807" t="b">
        <v>0</v>
      </c>
    </row>
    <row r="808" spans="1:19" hidden="1" x14ac:dyDescent="0.25">
      <c r="A808">
        <v>982</v>
      </c>
      <c r="B808" t="s">
        <v>2940</v>
      </c>
      <c r="C808" t="s">
        <v>2941</v>
      </c>
      <c r="D808" t="s">
        <v>2942</v>
      </c>
      <c r="E808" t="str">
        <f>IF(FIFAdata5626[[#This Row],[knownName]]="",_xlfn.CONCAT(FIFAdata5626[[#This Row],[firstName]]," ",FIFAdata5626[[#This Row],[lastName]]),FIFAdata5626[[#This Row],[knownName]])</f>
        <v>Aiman Yahya</v>
      </c>
      <c r="F808">
        <v>37</v>
      </c>
      <c r="G808" t="s">
        <v>18</v>
      </c>
      <c r="H808">
        <v>5.6</v>
      </c>
      <c r="I808" t="s">
        <v>1582</v>
      </c>
      <c r="K808">
        <v>0</v>
      </c>
      <c r="L808">
        <v>0</v>
      </c>
      <c r="M808">
        <v>0</v>
      </c>
      <c r="N808">
        <v>0</v>
      </c>
      <c r="O808">
        <v>0</v>
      </c>
      <c r="P808">
        <v>0</v>
      </c>
      <c r="R808">
        <v>15</v>
      </c>
      <c r="S808" t="b">
        <v>0</v>
      </c>
    </row>
    <row r="809" spans="1:19" hidden="1" x14ac:dyDescent="0.25">
      <c r="A809">
        <v>983</v>
      </c>
      <c r="B809" t="s">
        <v>2943</v>
      </c>
      <c r="C809" t="s">
        <v>2944</v>
      </c>
      <c r="D809" t="s">
        <v>2945</v>
      </c>
      <c r="E809" t="str">
        <f>IF(FIFAdata5626[[#This Row],[knownName]]="",_xlfn.CONCAT(FIFAdata5626[[#This Row],[firstName]]," ",FIFAdata5626[[#This Row],[lastName]]),FIFAdata5626[[#This Row],[knownName]])</f>
        <v>Saud Abdulhamid</v>
      </c>
      <c r="F809">
        <v>37</v>
      </c>
      <c r="G809" t="s">
        <v>6</v>
      </c>
      <c r="H809">
        <v>4.0999999999999996</v>
      </c>
      <c r="I809" t="s">
        <v>1582</v>
      </c>
      <c r="K809">
        <v>0.2</v>
      </c>
      <c r="L809">
        <v>0.2</v>
      </c>
      <c r="M809">
        <v>0</v>
      </c>
      <c r="N809">
        <v>0</v>
      </c>
      <c r="O809">
        <v>0</v>
      </c>
      <c r="P809">
        <v>0</v>
      </c>
      <c r="R809">
        <v>15</v>
      </c>
      <c r="S809" t="b">
        <v>0</v>
      </c>
    </row>
    <row r="810" spans="1:19" hidden="1" x14ac:dyDescent="0.25">
      <c r="A810">
        <v>984</v>
      </c>
      <c r="B810" t="s">
        <v>2946</v>
      </c>
      <c r="C810" t="s">
        <v>2947</v>
      </c>
      <c r="D810" t="s">
        <v>2948</v>
      </c>
      <c r="E810" t="str">
        <f>IF(FIFAdata5626[[#This Row],[knownName]]="",_xlfn.CONCAT(FIFAdata5626[[#This Row],[firstName]]," ",FIFAdata5626[[#This Row],[lastName]]),FIFAdata5626[[#This Row],[knownName]])</f>
        <v>Abdulelah Al Amri</v>
      </c>
      <c r="F810">
        <v>37</v>
      </c>
      <c r="G810" t="s">
        <v>6</v>
      </c>
      <c r="H810">
        <v>3.7</v>
      </c>
      <c r="I810" t="s">
        <v>1582</v>
      </c>
      <c r="K810">
        <v>0</v>
      </c>
      <c r="L810">
        <v>0</v>
      </c>
      <c r="M810">
        <v>0</v>
      </c>
      <c r="N810">
        <v>0</v>
      </c>
      <c r="O810">
        <v>0</v>
      </c>
      <c r="P810">
        <v>0</v>
      </c>
      <c r="R810">
        <v>15</v>
      </c>
      <c r="S810" t="b">
        <v>0</v>
      </c>
    </row>
    <row r="811" spans="1:19" hidden="1" x14ac:dyDescent="0.25">
      <c r="A811">
        <v>985</v>
      </c>
      <c r="B811" t="s">
        <v>2949</v>
      </c>
      <c r="C811" t="s">
        <v>2950</v>
      </c>
      <c r="D811" t="s">
        <v>2951</v>
      </c>
      <c r="E811" t="str">
        <f>IF(FIFAdata5626[[#This Row],[knownName]]="",_xlfn.CONCAT(FIFAdata5626[[#This Row],[firstName]]," ",FIFAdata5626[[#This Row],[lastName]]),FIFAdata5626[[#This Row],[knownName]])</f>
        <v>Hassan Kadish</v>
      </c>
      <c r="F811">
        <v>37</v>
      </c>
      <c r="G811" t="s">
        <v>6</v>
      </c>
      <c r="H811">
        <v>3.7</v>
      </c>
      <c r="I811" t="s">
        <v>1582</v>
      </c>
      <c r="K811">
        <v>0</v>
      </c>
      <c r="L811">
        <v>0</v>
      </c>
      <c r="M811">
        <v>0</v>
      </c>
      <c r="N811">
        <v>0</v>
      </c>
      <c r="O811">
        <v>0</v>
      </c>
      <c r="P811">
        <v>0</v>
      </c>
      <c r="R811">
        <v>15</v>
      </c>
      <c r="S811" t="b">
        <v>0</v>
      </c>
    </row>
    <row r="812" spans="1:19" hidden="1" x14ac:dyDescent="0.25">
      <c r="A812">
        <v>986</v>
      </c>
      <c r="B812" t="s">
        <v>2952</v>
      </c>
      <c r="C812" t="s">
        <v>2953</v>
      </c>
      <c r="D812" t="s">
        <v>2954</v>
      </c>
      <c r="E812" t="str">
        <f>IF(FIFAdata5626[[#This Row],[knownName]]="",_xlfn.CONCAT(FIFAdata5626[[#This Row],[firstName]]," ",FIFAdata5626[[#This Row],[lastName]]),FIFAdata5626[[#This Row],[knownName]])</f>
        <v>Ali Majrashi</v>
      </c>
      <c r="F812">
        <v>37</v>
      </c>
      <c r="G812" t="s">
        <v>6</v>
      </c>
      <c r="H812">
        <v>3.6</v>
      </c>
      <c r="I812" t="s">
        <v>1582</v>
      </c>
      <c r="K812">
        <v>0</v>
      </c>
      <c r="L812">
        <v>0</v>
      </c>
      <c r="M812">
        <v>0</v>
      </c>
      <c r="N812">
        <v>0</v>
      </c>
      <c r="O812">
        <v>0</v>
      </c>
      <c r="P812">
        <v>0</v>
      </c>
      <c r="R812">
        <v>15</v>
      </c>
      <c r="S812" t="b">
        <v>0</v>
      </c>
    </row>
    <row r="813" spans="1:19" hidden="1" x14ac:dyDescent="0.25">
      <c r="A813">
        <v>987</v>
      </c>
      <c r="B813" t="s">
        <v>2955</v>
      </c>
      <c r="C813" t="s">
        <v>2956</v>
      </c>
      <c r="D813" t="s">
        <v>2957</v>
      </c>
      <c r="E813" t="str">
        <f>IF(FIFAdata5626[[#This Row],[knownName]]="",_xlfn.CONCAT(FIFAdata5626[[#This Row],[firstName]]," ",FIFAdata5626[[#This Row],[lastName]]),FIFAdata5626[[#This Row],[knownName]])</f>
        <v>Nawaf Bu Washl</v>
      </c>
      <c r="F813">
        <v>37</v>
      </c>
      <c r="G813" t="s">
        <v>6</v>
      </c>
      <c r="H813">
        <v>3.5</v>
      </c>
      <c r="I813" t="s">
        <v>1582</v>
      </c>
      <c r="K813">
        <v>0</v>
      </c>
      <c r="L813">
        <v>0</v>
      </c>
      <c r="M813">
        <v>0</v>
      </c>
      <c r="N813">
        <v>0</v>
      </c>
      <c r="O813">
        <v>0</v>
      </c>
      <c r="P813">
        <v>0</v>
      </c>
      <c r="R813">
        <v>15</v>
      </c>
      <c r="S813" t="b">
        <v>0</v>
      </c>
    </row>
    <row r="814" spans="1:19" hidden="1" x14ac:dyDescent="0.25">
      <c r="A814">
        <v>991</v>
      </c>
      <c r="B814" t="s">
        <v>2958</v>
      </c>
      <c r="C814" t="s">
        <v>2959</v>
      </c>
      <c r="D814" t="s">
        <v>2960</v>
      </c>
      <c r="E814" t="str">
        <f>IF(FIFAdata5626[[#This Row],[knownName]]="",_xlfn.CONCAT(FIFAdata5626[[#This Row],[firstName]]," ",FIFAdata5626[[#This Row],[lastName]]),FIFAdata5626[[#This Row],[knownName]])</f>
        <v>Ali Lajami</v>
      </c>
      <c r="F814">
        <v>37</v>
      </c>
      <c r="G814" t="s">
        <v>6</v>
      </c>
      <c r="H814">
        <v>3.5</v>
      </c>
      <c r="I814" t="s">
        <v>1582</v>
      </c>
      <c r="K814">
        <v>0.1</v>
      </c>
      <c r="L814">
        <v>0.1</v>
      </c>
      <c r="M814">
        <v>0</v>
      </c>
      <c r="N814">
        <v>0</v>
      </c>
      <c r="O814">
        <v>0</v>
      </c>
      <c r="P814">
        <v>0</v>
      </c>
      <c r="R814">
        <v>15</v>
      </c>
      <c r="S814" t="b">
        <v>0</v>
      </c>
    </row>
    <row r="815" spans="1:19" hidden="1" x14ac:dyDescent="0.25">
      <c r="A815">
        <v>992</v>
      </c>
      <c r="B815" t="s">
        <v>2961</v>
      </c>
      <c r="C815" t="s">
        <v>2962</v>
      </c>
      <c r="D815" t="s">
        <v>2963</v>
      </c>
      <c r="E815" t="str">
        <f>IF(FIFAdata5626[[#This Row],[knownName]]="",_xlfn.CONCAT(FIFAdata5626[[#This Row],[firstName]]," ",FIFAdata5626[[#This Row],[lastName]]),FIFAdata5626[[#This Row],[knownName]])</f>
        <v>Feras Al Brikan</v>
      </c>
      <c r="F815">
        <v>37</v>
      </c>
      <c r="G815" t="s">
        <v>15</v>
      </c>
      <c r="H815">
        <v>5.3</v>
      </c>
      <c r="I815" t="s">
        <v>1582</v>
      </c>
      <c r="K815">
        <v>0</v>
      </c>
      <c r="L815">
        <v>0</v>
      </c>
      <c r="M815">
        <v>0</v>
      </c>
      <c r="N815">
        <v>0</v>
      </c>
      <c r="O815">
        <v>0</v>
      </c>
      <c r="P815">
        <v>0</v>
      </c>
      <c r="R815">
        <v>15</v>
      </c>
      <c r="S815" t="b">
        <v>0</v>
      </c>
    </row>
    <row r="816" spans="1:19" hidden="1" x14ac:dyDescent="0.25">
      <c r="A816">
        <v>993</v>
      </c>
      <c r="B816" t="s">
        <v>2964</v>
      </c>
      <c r="C816" t="s">
        <v>2965</v>
      </c>
      <c r="D816" t="s">
        <v>2966</v>
      </c>
      <c r="E816" t="str">
        <f>IF(FIFAdata5626[[#This Row],[knownName]]="",_xlfn.CONCAT(FIFAdata5626[[#This Row],[firstName]]," ",FIFAdata5626[[#This Row],[lastName]]),FIFAdata5626[[#This Row],[knownName]])</f>
        <v>Abdullah Al Hamddan</v>
      </c>
      <c r="F816">
        <v>37</v>
      </c>
      <c r="G816" t="s">
        <v>15</v>
      </c>
      <c r="H816">
        <v>4.9000000000000004</v>
      </c>
      <c r="I816" t="s">
        <v>1582</v>
      </c>
      <c r="K816">
        <v>0.1</v>
      </c>
      <c r="L816">
        <v>0.1</v>
      </c>
      <c r="M816">
        <v>0</v>
      </c>
      <c r="N816">
        <v>0</v>
      </c>
      <c r="O816">
        <v>0</v>
      </c>
      <c r="P816">
        <v>0</v>
      </c>
      <c r="R816">
        <v>15</v>
      </c>
      <c r="S816" t="b">
        <v>0</v>
      </c>
    </row>
    <row r="817" spans="1:19" hidden="1" x14ac:dyDescent="0.25">
      <c r="A817">
        <v>994</v>
      </c>
      <c r="B817" t="s">
        <v>2967</v>
      </c>
      <c r="C817" t="s">
        <v>2968</v>
      </c>
      <c r="D817" t="s">
        <v>2969</v>
      </c>
      <c r="E817" t="str">
        <f>IF(FIFAdata5626[[#This Row],[knownName]]="",_xlfn.CONCAT(FIFAdata5626[[#This Row],[firstName]]," ",FIFAdata5626[[#This Row],[lastName]]),FIFAdata5626[[#This Row],[knownName]])</f>
        <v>Khalid Al Ghannam</v>
      </c>
      <c r="F817">
        <v>37</v>
      </c>
      <c r="G817" t="s">
        <v>15</v>
      </c>
      <c r="H817">
        <v>4.9000000000000004</v>
      </c>
      <c r="I817" t="s">
        <v>1582</v>
      </c>
      <c r="K817">
        <v>0.1</v>
      </c>
      <c r="L817">
        <v>0.1</v>
      </c>
      <c r="M817">
        <v>0</v>
      </c>
      <c r="N817">
        <v>0</v>
      </c>
      <c r="O817">
        <v>0</v>
      </c>
      <c r="P817">
        <v>0</v>
      </c>
      <c r="R817">
        <v>15</v>
      </c>
      <c r="S817" t="b">
        <v>0</v>
      </c>
    </row>
    <row r="818" spans="1:19" hidden="1" x14ac:dyDescent="0.25">
      <c r="A818">
        <v>995</v>
      </c>
      <c r="B818" t="s">
        <v>2970</v>
      </c>
      <c r="C818" t="s">
        <v>2971</v>
      </c>
      <c r="D818" t="s">
        <v>2972</v>
      </c>
      <c r="E818" t="str">
        <f>IF(FIFAdata5626[[#This Row],[knownName]]="",_xlfn.CONCAT(FIFAdata5626[[#This Row],[firstName]]," ",FIFAdata5626[[#This Row],[lastName]]),FIFAdata5626[[#This Row],[knownName]])</f>
        <v>Saleh Al Shehri</v>
      </c>
      <c r="F818">
        <v>37</v>
      </c>
      <c r="G818" t="s">
        <v>15</v>
      </c>
      <c r="H818">
        <v>4.9000000000000004</v>
      </c>
      <c r="I818" t="s">
        <v>1582</v>
      </c>
      <c r="K818">
        <v>0.1</v>
      </c>
      <c r="L818">
        <v>0.1</v>
      </c>
      <c r="M818">
        <v>0</v>
      </c>
      <c r="N818">
        <v>0</v>
      </c>
      <c r="O818">
        <v>0</v>
      </c>
      <c r="P818">
        <v>0</v>
      </c>
      <c r="R818">
        <v>15</v>
      </c>
      <c r="S818" t="b">
        <v>0</v>
      </c>
    </row>
    <row r="819" spans="1:19" hidden="1" x14ac:dyDescent="0.25">
      <c r="A819">
        <v>997</v>
      </c>
      <c r="B819" t="s">
        <v>2973</v>
      </c>
      <c r="C819" t="s">
        <v>2974</v>
      </c>
      <c r="D819" t="s">
        <v>2975</v>
      </c>
      <c r="E819" t="str">
        <f>IF(FIFAdata5626[[#This Row],[knownName]]="",_xlfn.CONCAT(FIFAdata5626[[#This Row],[firstName]]," ",FIFAdata5626[[#This Row],[lastName]]),FIFAdata5626[[#This Row],[knownName]])</f>
        <v>Sultan Mandash</v>
      </c>
      <c r="F819">
        <v>37</v>
      </c>
      <c r="G819" t="s">
        <v>15</v>
      </c>
      <c r="H819">
        <v>4.5</v>
      </c>
      <c r="I819" t="s">
        <v>1582</v>
      </c>
      <c r="K819">
        <v>0</v>
      </c>
      <c r="L819">
        <v>0</v>
      </c>
      <c r="M819">
        <v>0</v>
      </c>
      <c r="N819">
        <v>0</v>
      </c>
      <c r="O819">
        <v>0</v>
      </c>
      <c r="P819">
        <v>0</v>
      </c>
      <c r="R819">
        <v>15</v>
      </c>
      <c r="S819" t="b">
        <v>0</v>
      </c>
    </row>
    <row r="820" spans="1:19" hidden="1" x14ac:dyDescent="0.25">
      <c r="A820">
        <v>999</v>
      </c>
      <c r="B820" t="s">
        <v>2976</v>
      </c>
      <c r="C820" t="s">
        <v>2977</v>
      </c>
      <c r="D820" t="s">
        <v>2978</v>
      </c>
      <c r="E820" t="str">
        <f>IF(FIFAdata5626[[#This Row],[knownName]]="",_xlfn.CONCAT(FIFAdata5626[[#This Row],[firstName]]," ",FIFAdata5626[[#This Row],[lastName]]),FIFAdata5626[[#This Row],[knownName]])</f>
        <v>Nawaf Al Aqidi</v>
      </c>
      <c r="F820">
        <v>37</v>
      </c>
      <c r="G820" t="s">
        <v>25</v>
      </c>
      <c r="H820">
        <v>4</v>
      </c>
      <c r="I820" t="s">
        <v>1582</v>
      </c>
      <c r="K820">
        <v>0.2</v>
      </c>
      <c r="L820">
        <v>0.2</v>
      </c>
      <c r="M820">
        <v>0</v>
      </c>
      <c r="N820">
        <v>0</v>
      </c>
      <c r="O820">
        <v>0</v>
      </c>
      <c r="P820">
        <v>0</v>
      </c>
      <c r="R820">
        <v>15</v>
      </c>
      <c r="S820" t="b">
        <v>0</v>
      </c>
    </row>
    <row r="821" spans="1:19" hidden="1" x14ac:dyDescent="0.25">
      <c r="A821">
        <v>1000</v>
      </c>
      <c r="B821" t="s">
        <v>2979</v>
      </c>
      <c r="C821" t="s">
        <v>2980</v>
      </c>
      <c r="D821" t="s">
        <v>2981</v>
      </c>
      <c r="E821" t="str">
        <f>IF(FIFAdata5626[[#This Row],[knownName]]="",_xlfn.CONCAT(FIFAdata5626[[#This Row],[firstName]]," ",FIFAdata5626[[#This Row],[lastName]]),FIFAdata5626[[#This Row],[knownName]])</f>
        <v>Ahmed Al Kassar</v>
      </c>
      <c r="F821">
        <v>37</v>
      </c>
      <c r="G821" t="s">
        <v>25</v>
      </c>
      <c r="H821">
        <v>3.9</v>
      </c>
      <c r="I821" t="s">
        <v>1582</v>
      </c>
      <c r="K821">
        <v>0</v>
      </c>
      <c r="L821">
        <v>0</v>
      </c>
      <c r="M821">
        <v>0</v>
      </c>
      <c r="N821">
        <v>0</v>
      </c>
      <c r="O821">
        <v>0</v>
      </c>
      <c r="P821">
        <v>0</v>
      </c>
      <c r="R821">
        <v>15</v>
      </c>
      <c r="S821" t="b">
        <v>0</v>
      </c>
    </row>
    <row r="822" spans="1:19" hidden="1" x14ac:dyDescent="0.25">
      <c r="A822">
        <v>1001</v>
      </c>
      <c r="B822" t="s">
        <v>2982</v>
      </c>
      <c r="C822" t="s">
        <v>2983</v>
      </c>
      <c r="D822" t="s">
        <v>2984</v>
      </c>
      <c r="E822" t="str">
        <f>IF(FIFAdata5626[[#This Row],[knownName]]="",_xlfn.CONCAT(FIFAdata5626[[#This Row],[firstName]]," ",FIFAdata5626[[#This Row],[lastName]]),FIFAdata5626[[#This Row],[knownName]])</f>
        <v>Mohammed Al Owais</v>
      </c>
      <c r="F822">
        <v>37</v>
      </c>
      <c r="G822" t="s">
        <v>25</v>
      </c>
      <c r="H822">
        <v>3.5</v>
      </c>
      <c r="I822" t="s">
        <v>1582</v>
      </c>
      <c r="K822">
        <v>0.3</v>
      </c>
      <c r="L822">
        <v>0.3</v>
      </c>
      <c r="M822">
        <v>0</v>
      </c>
      <c r="N822">
        <v>0</v>
      </c>
      <c r="O822">
        <v>0</v>
      </c>
      <c r="P822">
        <v>0</v>
      </c>
      <c r="R822">
        <v>15</v>
      </c>
      <c r="S822" t="b">
        <v>0</v>
      </c>
    </row>
    <row r="823" spans="1:19" hidden="1" x14ac:dyDescent="0.25">
      <c r="A823">
        <v>1003</v>
      </c>
      <c r="B823" t="s">
        <v>2169</v>
      </c>
      <c r="C823" t="s">
        <v>2985</v>
      </c>
      <c r="E823" t="str">
        <f>IF(FIFAdata5626[[#This Row],[knownName]]="",_xlfn.CONCAT(FIFAdata5626[[#This Row],[firstName]]," ",FIFAdata5626[[#This Row],[lastName]]),FIFAdata5626[[#This Row],[knownName]])</f>
        <v>John McGinn</v>
      </c>
      <c r="F823">
        <v>38</v>
      </c>
      <c r="G823" t="s">
        <v>18</v>
      </c>
      <c r="H823">
        <v>6</v>
      </c>
      <c r="I823" t="s">
        <v>1582</v>
      </c>
      <c r="K823">
        <v>2.2000000000000002</v>
      </c>
      <c r="L823">
        <v>2.2000000000000002</v>
      </c>
      <c r="M823">
        <v>0</v>
      </c>
      <c r="N823">
        <v>0</v>
      </c>
      <c r="O823">
        <v>0</v>
      </c>
      <c r="P823">
        <v>0</v>
      </c>
      <c r="R823">
        <v>7</v>
      </c>
      <c r="S823" t="b">
        <v>0</v>
      </c>
    </row>
    <row r="824" spans="1:19" hidden="1" x14ac:dyDescent="0.25">
      <c r="A824">
        <v>1005</v>
      </c>
      <c r="B824" t="s">
        <v>2986</v>
      </c>
      <c r="C824" t="s">
        <v>2987</v>
      </c>
      <c r="E824" t="str">
        <f>IF(FIFAdata5626[[#This Row],[knownName]]="",_xlfn.CONCAT(FIFAdata5626[[#This Row],[firstName]]," ",FIFAdata5626[[#This Row],[lastName]]),FIFAdata5626[[#This Row],[knownName]])</f>
        <v>Billy Gilmour</v>
      </c>
      <c r="F824">
        <v>38</v>
      </c>
      <c r="G824" t="s">
        <v>18</v>
      </c>
      <c r="H824">
        <v>5.0999999999999996</v>
      </c>
      <c r="I824" t="s">
        <v>1588</v>
      </c>
      <c r="K824">
        <v>0.1</v>
      </c>
      <c r="L824">
        <v>0.1</v>
      </c>
      <c r="M824">
        <v>0</v>
      </c>
      <c r="N824">
        <v>0</v>
      </c>
      <c r="O824">
        <v>0</v>
      </c>
      <c r="P824">
        <v>0</v>
      </c>
      <c r="R824">
        <v>7</v>
      </c>
      <c r="S824" t="b">
        <v>0</v>
      </c>
    </row>
    <row r="825" spans="1:19" hidden="1" x14ac:dyDescent="0.25">
      <c r="A825">
        <v>1007</v>
      </c>
      <c r="B825" t="s">
        <v>1701</v>
      </c>
      <c r="C825" t="s">
        <v>2988</v>
      </c>
      <c r="E825" t="str">
        <f>IF(FIFAdata5626[[#This Row],[knownName]]="",_xlfn.CONCAT(FIFAdata5626[[#This Row],[firstName]]," ",FIFAdata5626[[#This Row],[lastName]]),FIFAdata5626[[#This Row],[knownName]])</f>
        <v>Ryan Christie</v>
      </c>
      <c r="F825">
        <v>38</v>
      </c>
      <c r="G825" t="s">
        <v>18</v>
      </c>
      <c r="H825">
        <v>5.6</v>
      </c>
      <c r="I825" t="s">
        <v>1582</v>
      </c>
      <c r="K825">
        <v>0.1</v>
      </c>
      <c r="L825">
        <v>0.1</v>
      </c>
      <c r="M825">
        <v>0</v>
      </c>
      <c r="N825">
        <v>0</v>
      </c>
      <c r="O825">
        <v>0</v>
      </c>
      <c r="P825">
        <v>0</v>
      </c>
      <c r="R825">
        <v>7</v>
      </c>
      <c r="S825" t="b">
        <v>0</v>
      </c>
    </row>
    <row r="826" spans="1:19" hidden="1" x14ac:dyDescent="0.25">
      <c r="A826">
        <v>1008</v>
      </c>
      <c r="B826" t="s">
        <v>2989</v>
      </c>
      <c r="C826" t="s">
        <v>2990</v>
      </c>
      <c r="E826" t="str">
        <f>IF(FIFAdata5626[[#This Row],[knownName]]="",_xlfn.CONCAT(FIFAdata5626[[#This Row],[firstName]]," ",FIFAdata5626[[#This Row],[lastName]]),FIFAdata5626[[#This Row],[knownName]])</f>
        <v>Kenny McLean</v>
      </c>
      <c r="F826">
        <v>38</v>
      </c>
      <c r="G826" t="s">
        <v>18</v>
      </c>
      <c r="H826">
        <v>4.8</v>
      </c>
      <c r="I826" t="s">
        <v>1582</v>
      </c>
      <c r="K826">
        <v>0.1</v>
      </c>
      <c r="L826">
        <v>0.1</v>
      </c>
      <c r="M826">
        <v>0</v>
      </c>
      <c r="N826">
        <v>0</v>
      </c>
      <c r="O826">
        <v>0</v>
      </c>
      <c r="P826">
        <v>0</v>
      </c>
      <c r="R826">
        <v>7</v>
      </c>
      <c r="S826" t="b">
        <v>0</v>
      </c>
    </row>
    <row r="827" spans="1:19" hidden="1" x14ac:dyDescent="0.25">
      <c r="A827">
        <v>1009</v>
      </c>
      <c r="B827" t="s">
        <v>2991</v>
      </c>
      <c r="C827" t="s">
        <v>1709</v>
      </c>
      <c r="E827" t="str">
        <f>IF(FIFAdata5626[[#This Row],[knownName]]="",_xlfn.CONCAT(FIFAdata5626[[#This Row],[firstName]]," ",FIFAdata5626[[#This Row],[lastName]]),FIFAdata5626[[#This Row],[knownName]])</f>
        <v>Andy Robertson</v>
      </c>
      <c r="F827">
        <v>38</v>
      </c>
      <c r="G827" t="s">
        <v>6</v>
      </c>
      <c r="H827">
        <v>5</v>
      </c>
      <c r="I827" t="s">
        <v>1582</v>
      </c>
      <c r="K827">
        <v>4.8</v>
      </c>
      <c r="L827">
        <v>4.8</v>
      </c>
      <c r="M827">
        <v>0</v>
      </c>
      <c r="N827">
        <v>0</v>
      </c>
      <c r="O827">
        <v>0</v>
      </c>
      <c r="P827">
        <v>0</v>
      </c>
      <c r="R827">
        <v>7</v>
      </c>
      <c r="S827" t="b">
        <v>0</v>
      </c>
    </row>
    <row r="828" spans="1:19" hidden="1" x14ac:dyDescent="0.25">
      <c r="A828">
        <v>1010</v>
      </c>
      <c r="B828" t="s">
        <v>2992</v>
      </c>
      <c r="C828" t="s">
        <v>2993</v>
      </c>
      <c r="E828" t="str">
        <f>IF(FIFAdata5626[[#This Row],[knownName]]="",_xlfn.CONCAT(FIFAdata5626[[#This Row],[firstName]]," ",FIFAdata5626[[#This Row],[lastName]]),FIFAdata5626[[#This Row],[knownName]])</f>
        <v>Kieran Tierney</v>
      </c>
      <c r="F828">
        <v>38</v>
      </c>
      <c r="G828" t="s">
        <v>6</v>
      </c>
      <c r="H828">
        <v>4.3</v>
      </c>
      <c r="I828" t="s">
        <v>1582</v>
      </c>
      <c r="K828">
        <v>1</v>
      </c>
      <c r="L828">
        <v>1</v>
      </c>
      <c r="M828">
        <v>0</v>
      </c>
      <c r="N828">
        <v>0</v>
      </c>
      <c r="O828">
        <v>0</v>
      </c>
      <c r="P828">
        <v>0</v>
      </c>
      <c r="R828">
        <v>7</v>
      </c>
      <c r="S828" t="b">
        <v>0</v>
      </c>
    </row>
    <row r="829" spans="1:19" hidden="1" x14ac:dyDescent="0.25">
      <c r="A829">
        <v>1011</v>
      </c>
      <c r="B829" t="s">
        <v>1780</v>
      </c>
      <c r="C829" t="s">
        <v>2994</v>
      </c>
      <c r="E829" t="str">
        <f>IF(FIFAdata5626[[#This Row],[knownName]]="",_xlfn.CONCAT(FIFAdata5626[[#This Row],[firstName]]," ",FIFAdata5626[[#This Row],[lastName]]),FIFAdata5626[[#This Row],[knownName]])</f>
        <v>Nathan Patterson</v>
      </c>
      <c r="F829">
        <v>38</v>
      </c>
      <c r="G829" t="s">
        <v>6</v>
      </c>
      <c r="H829">
        <v>4</v>
      </c>
      <c r="I829" t="s">
        <v>1582</v>
      </c>
      <c r="K829">
        <v>0.4</v>
      </c>
      <c r="L829">
        <v>0.4</v>
      </c>
      <c r="M829">
        <v>0</v>
      </c>
      <c r="N829">
        <v>0</v>
      </c>
      <c r="O829">
        <v>0</v>
      </c>
      <c r="P829">
        <v>0</v>
      </c>
      <c r="R829">
        <v>7</v>
      </c>
      <c r="S829" t="b">
        <v>0</v>
      </c>
    </row>
    <row r="830" spans="1:19" hidden="1" x14ac:dyDescent="0.25">
      <c r="A830">
        <v>1012</v>
      </c>
      <c r="B830" t="s">
        <v>2995</v>
      </c>
      <c r="C830" t="s">
        <v>2996</v>
      </c>
      <c r="E830" t="str">
        <f>IF(FIFAdata5626[[#This Row],[knownName]]="",_xlfn.CONCAT(FIFAdata5626[[#This Row],[firstName]]," ",FIFAdata5626[[#This Row],[lastName]]),FIFAdata5626[[#This Row],[knownName]])</f>
        <v>Jack Hendry</v>
      </c>
      <c r="F830">
        <v>38</v>
      </c>
      <c r="G830" t="s">
        <v>6</v>
      </c>
      <c r="H830">
        <v>3.9</v>
      </c>
      <c r="I830" t="s">
        <v>1582</v>
      </c>
      <c r="K830">
        <v>0.1</v>
      </c>
      <c r="L830">
        <v>0.1</v>
      </c>
      <c r="M830">
        <v>0</v>
      </c>
      <c r="N830">
        <v>0</v>
      </c>
      <c r="O830">
        <v>0</v>
      </c>
      <c r="P830">
        <v>0</v>
      </c>
      <c r="R830">
        <v>7</v>
      </c>
      <c r="S830" t="b">
        <v>0</v>
      </c>
    </row>
    <row r="831" spans="1:19" hidden="1" x14ac:dyDescent="0.25">
      <c r="A831">
        <v>1013</v>
      </c>
      <c r="B831" t="s">
        <v>2169</v>
      </c>
      <c r="C831" t="s">
        <v>2997</v>
      </c>
      <c r="E831" t="str">
        <f>IF(FIFAdata5626[[#This Row],[knownName]]="",_xlfn.CONCAT(FIFAdata5626[[#This Row],[firstName]]," ",FIFAdata5626[[#This Row],[lastName]]),FIFAdata5626[[#This Row],[knownName]])</f>
        <v>John Souttar</v>
      </c>
      <c r="F831">
        <v>38</v>
      </c>
      <c r="G831" t="s">
        <v>6</v>
      </c>
      <c r="H831">
        <v>3.8</v>
      </c>
      <c r="I831" t="s">
        <v>1582</v>
      </c>
      <c r="K831">
        <v>0.1</v>
      </c>
      <c r="L831">
        <v>0.1</v>
      </c>
      <c r="M831">
        <v>0</v>
      </c>
      <c r="N831">
        <v>0</v>
      </c>
      <c r="O831">
        <v>0</v>
      </c>
      <c r="P831">
        <v>0</v>
      </c>
      <c r="R831">
        <v>7</v>
      </c>
      <c r="S831" t="b">
        <v>0</v>
      </c>
    </row>
    <row r="832" spans="1:19" hidden="1" x14ac:dyDescent="0.25">
      <c r="A832">
        <v>1014</v>
      </c>
      <c r="B832" t="s">
        <v>2998</v>
      </c>
      <c r="C832" t="s">
        <v>2999</v>
      </c>
      <c r="E832" t="str">
        <f>IF(FIFAdata5626[[#This Row],[knownName]]="",_xlfn.CONCAT(FIFAdata5626[[#This Row],[firstName]]," ",FIFAdata5626[[#This Row],[lastName]]),FIFAdata5626[[#This Row],[knownName]])</f>
        <v>Scott McKenna</v>
      </c>
      <c r="F832">
        <v>38</v>
      </c>
      <c r="G832" t="s">
        <v>6</v>
      </c>
      <c r="H832">
        <v>3.8</v>
      </c>
      <c r="I832" t="s">
        <v>1582</v>
      </c>
      <c r="K832">
        <v>0.2</v>
      </c>
      <c r="L832">
        <v>0.2</v>
      </c>
      <c r="M832">
        <v>0</v>
      </c>
      <c r="N832">
        <v>0</v>
      </c>
      <c r="O832">
        <v>0</v>
      </c>
      <c r="P832">
        <v>0</v>
      </c>
      <c r="R832">
        <v>7</v>
      </c>
      <c r="S832" t="b">
        <v>0</v>
      </c>
    </row>
    <row r="833" spans="1:19" hidden="1" x14ac:dyDescent="0.25">
      <c r="A833">
        <v>1015</v>
      </c>
      <c r="B833" t="s">
        <v>1610</v>
      </c>
      <c r="C833" t="s">
        <v>3000</v>
      </c>
      <c r="E833" t="str">
        <f>IF(FIFAdata5626[[#This Row],[knownName]]="",_xlfn.CONCAT(FIFAdata5626[[#This Row],[firstName]]," ",FIFAdata5626[[#This Row],[lastName]]),FIFAdata5626[[#This Row],[knownName]])</f>
        <v>Anthony Ralston</v>
      </c>
      <c r="F833">
        <v>38</v>
      </c>
      <c r="G833" t="s">
        <v>6</v>
      </c>
      <c r="H833">
        <v>3.8</v>
      </c>
      <c r="I833" t="s">
        <v>1582</v>
      </c>
      <c r="K833">
        <v>0</v>
      </c>
      <c r="L833">
        <v>0</v>
      </c>
      <c r="M833">
        <v>0</v>
      </c>
      <c r="N833">
        <v>0</v>
      </c>
      <c r="O833">
        <v>0</v>
      </c>
      <c r="P833">
        <v>0</v>
      </c>
      <c r="R833">
        <v>7</v>
      </c>
      <c r="S833" t="b">
        <v>0</v>
      </c>
    </row>
    <row r="834" spans="1:19" hidden="1" x14ac:dyDescent="0.25">
      <c r="A834">
        <v>1016</v>
      </c>
      <c r="B834" t="s">
        <v>3001</v>
      </c>
      <c r="C834" t="s">
        <v>3002</v>
      </c>
      <c r="E834" t="str">
        <f>IF(FIFAdata5626[[#This Row],[knownName]]="",_xlfn.CONCAT(FIFAdata5626[[#This Row],[firstName]]," ",FIFAdata5626[[#This Row],[lastName]]),FIFAdata5626[[#This Row],[knownName]])</f>
        <v>Dominic Hyam</v>
      </c>
      <c r="F834">
        <v>38</v>
      </c>
      <c r="G834" t="s">
        <v>6</v>
      </c>
      <c r="H834">
        <v>3.6</v>
      </c>
      <c r="I834" t="s">
        <v>1582</v>
      </c>
      <c r="K834">
        <v>0</v>
      </c>
      <c r="L834">
        <v>0</v>
      </c>
      <c r="M834">
        <v>0</v>
      </c>
      <c r="N834">
        <v>0</v>
      </c>
      <c r="O834">
        <v>0</v>
      </c>
      <c r="P834">
        <v>0</v>
      </c>
      <c r="R834">
        <v>7</v>
      </c>
      <c r="S834" t="b">
        <v>0</v>
      </c>
    </row>
    <row r="835" spans="1:19" hidden="1" x14ac:dyDescent="0.25">
      <c r="A835">
        <v>1018</v>
      </c>
      <c r="B835" t="s">
        <v>3003</v>
      </c>
      <c r="C835" t="s">
        <v>3004</v>
      </c>
      <c r="E835" t="str">
        <f>IF(FIFAdata5626[[#This Row],[knownName]]="",_xlfn.CONCAT(FIFAdata5626[[#This Row],[firstName]]," ",FIFAdata5626[[#This Row],[lastName]]),FIFAdata5626[[#This Row],[knownName]])</f>
        <v>Grant Hanley</v>
      </c>
      <c r="F835">
        <v>38</v>
      </c>
      <c r="G835" t="s">
        <v>6</v>
      </c>
      <c r="H835">
        <v>3.5</v>
      </c>
      <c r="I835" t="s">
        <v>1582</v>
      </c>
      <c r="K835">
        <v>0.4</v>
      </c>
      <c r="L835">
        <v>0.4</v>
      </c>
      <c r="M835">
        <v>0</v>
      </c>
      <c r="N835">
        <v>0</v>
      </c>
      <c r="O835">
        <v>0</v>
      </c>
      <c r="P835">
        <v>0</v>
      </c>
      <c r="R835">
        <v>7</v>
      </c>
      <c r="S835" t="b">
        <v>0</v>
      </c>
    </row>
    <row r="836" spans="1:19" hidden="1" x14ac:dyDescent="0.25">
      <c r="A836">
        <v>1019</v>
      </c>
      <c r="B836" t="s">
        <v>3990</v>
      </c>
      <c r="C836" t="s">
        <v>3005</v>
      </c>
      <c r="E836" t="str">
        <f>IF(FIFAdata5626[[#This Row],[knownName]]="",_xlfn.CONCAT(FIFAdata5626[[#This Row],[firstName]]," ",FIFAdata5626[[#This Row],[lastName]]),FIFAdata5626[[#This Row],[knownName]])</f>
        <v>Ché Adams</v>
      </c>
      <c r="F836">
        <v>38</v>
      </c>
      <c r="G836" t="s">
        <v>15</v>
      </c>
      <c r="H836">
        <v>5.4</v>
      </c>
      <c r="I836" t="s">
        <v>1582</v>
      </c>
      <c r="K836">
        <v>0.2</v>
      </c>
      <c r="L836">
        <v>0.2</v>
      </c>
      <c r="M836">
        <v>0</v>
      </c>
      <c r="N836">
        <v>0</v>
      </c>
      <c r="O836">
        <v>0</v>
      </c>
      <c r="P836">
        <v>0</v>
      </c>
      <c r="R836">
        <v>7</v>
      </c>
      <c r="S836" t="b">
        <v>0</v>
      </c>
    </row>
    <row r="837" spans="1:19" hidden="1" x14ac:dyDescent="0.25">
      <c r="A837">
        <v>1021</v>
      </c>
      <c r="B837" t="s">
        <v>3006</v>
      </c>
      <c r="C837" t="s">
        <v>3007</v>
      </c>
      <c r="E837" t="str">
        <f>IF(FIFAdata5626[[#This Row],[knownName]]="",_xlfn.CONCAT(FIFAdata5626[[#This Row],[firstName]]," ",FIFAdata5626[[#This Row],[lastName]]),FIFAdata5626[[#This Row],[knownName]])</f>
        <v>George Hirst</v>
      </c>
      <c r="F837">
        <v>38</v>
      </c>
      <c r="G837" t="s">
        <v>15</v>
      </c>
      <c r="H837">
        <v>4.5999999999999996</v>
      </c>
      <c r="I837" t="s">
        <v>1582</v>
      </c>
      <c r="K837">
        <v>0.1</v>
      </c>
      <c r="L837">
        <v>0.1</v>
      </c>
      <c r="M837">
        <v>0</v>
      </c>
      <c r="N837">
        <v>0</v>
      </c>
      <c r="O837">
        <v>0</v>
      </c>
      <c r="P837">
        <v>0</v>
      </c>
      <c r="R837">
        <v>7</v>
      </c>
      <c r="S837" t="b">
        <v>0</v>
      </c>
    </row>
    <row r="838" spans="1:19" hidden="1" x14ac:dyDescent="0.25">
      <c r="A838">
        <v>1022</v>
      </c>
      <c r="B838" t="s">
        <v>3008</v>
      </c>
      <c r="C838" t="s">
        <v>3009</v>
      </c>
      <c r="E838" t="str">
        <f>IF(FIFAdata5626[[#This Row],[knownName]]="",_xlfn.CONCAT(FIFAdata5626[[#This Row],[firstName]]," ",FIFAdata5626[[#This Row],[lastName]]),FIFAdata5626[[#This Row],[knownName]])</f>
        <v>Lyndon Dykes</v>
      </c>
      <c r="F838">
        <v>38</v>
      </c>
      <c r="G838" t="s">
        <v>15</v>
      </c>
      <c r="H838">
        <v>4.5999999999999996</v>
      </c>
      <c r="I838" t="s">
        <v>1582</v>
      </c>
      <c r="K838">
        <v>0.1</v>
      </c>
      <c r="L838">
        <v>0.1</v>
      </c>
      <c r="M838">
        <v>0</v>
      </c>
      <c r="N838">
        <v>0</v>
      </c>
      <c r="O838">
        <v>0</v>
      </c>
      <c r="P838">
        <v>0</v>
      </c>
      <c r="R838">
        <v>7</v>
      </c>
      <c r="S838" t="b">
        <v>0</v>
      </c>
    </row>
    <row r="839" spans="1:19" hidden="1" x14ac:dyDescent="0.25">
      <c r="A839">
        <v>1023</v>
      </c>
      <c r="B839" t="s">
        <v>3010</v>
      </c>
      <c r="C839" t="s">
        <v>3011</v>
      </c>
      <c r="E839" t="str">
        <f>IF(FIFAdata5626[[#This Row],[knownName]]="",_xlfn.CONCAT(FIFAdata5626[[#This Row],[firstName]]," ",FIFAdata5626[[#This Row],[lastName]]),FIFAdata5626[[#This Row],[knownName]])</f>
        <v>Findlay Curtis</v>
      </c>
      <c r="F839">
        <v>38</v>
      </c>
      <c r="G839" t="s">
        <v>15</v>
      </c>
      <c r="H839">
        <v>4</v>
      </c>
      <c r="I839" t="s">
        <v>1582</v>
      </c>
      <c r="K839">
        <v>0.4</v>
      </c>
      <c r="L839">
        <v>0.4</v>
      </c>
      <c r="M839">
        <v>0</v>
      </c>
      <c r="N839">
        <v>0</v>
      </c>
      <c r="O839">
        <v>0</v>
      </c>
      <c r="P839">
        <v>0</v>
      </c>
      <c r="R839">
        <v>7</v>
      </c>
      <c r="S839" t="b">
        <v>0</v>
      </c>
    </row>
    <row r="840" spans="1:19" hidden="1" x14ac:dyDescent="0.25">
      <c r="A840">
        <v>1024</v>
      </c>
      <c r="B840" t="s">
        <v>1940</v>
      </c>
      <c r="C840" t="s">
        <v>3012</v>
      </c>
      <c r="E840" t="str">
        <f>IF(FIFAdata5626[[#This Row],[knownName]]="",_xlfn.CONCAT(FIFAdata5626[[#This Row],[firstName]]," ",FIFAdata5626[[#This Row],[lastName]]),FIFAdata5626[[#This Row],[knownName]])</f>
        <v>Liam Kelly</v>
      </c>
      <c r="F840">
        <v>38</v>
      </c>
      <c r="G840" t="s">
        <v>25</v>
      </c>
      <c r="H840">
        <v>3.7</v>
      </c>
      <c r="I840" t="s">
        <v>1582</v>
      </c>
      <c r="K840">
        <v>0.3</v>
      </c>
      <c r="L840">
        <v>0.3</v>
      </c>
      <c r="M840">
        <v>0</v>
      </c>
      <c r="N840">
        <v>0</v>
      </c>
      <c r="O840">
        <v>0</v>
      </c>
      <c r="P840">
        <v>0</v>
      </c>
      <c r="R840">
        <v>7</v>
      </c>
      <c r="S840" t="b">
        <v>0</v>
      </c>
    </row>
    <row r="841" spans="1:19" hidden="1" x14ac:dyDescent="0.25">
      <c r="A841">
        <v>1025</v>
      </c>
      <c r="B841" t="s">
        <v>3013</v>
      </c>
      <c r="C841" t="s">
        <v>3014</v>
      </c>
      <c r="E841" t="str">
        <f>IF(FIFAdata5626[[#This Row],[knownName]]="",_xlfn.CONCAT(FIFAdata5626[[#This Row],[firstName]]," ",FIFAdata5626[[#This Row],[lastName]]),FIFAdata5626[[#This Row],[knownName]])</f>
        <v>Angus Gunn</v>
      </c>
      <c r="F841">
        <v>38</v>
      </c>
      <c r="G841" t="s">
        <v>25</v>
      </c>
      <c r="H841">
        <v>3.6</v>
      </c>
      <c r="I841" t="s">
        <v>1582</v>
      </c>
      <c r="K841">
        <v>1.3</v>
      </c>
      <c r="L841">
        <v>1.3</v>
      </c>
      <c r="M841">
        <v>0</v>
      </c>
      <c r="N841">
        <v>0</v>
      </c>
      <c r="O841">
        <v>0</v>
      </c>
      <c r="P841">
        <v>0</v>
      </c>
      <c r="R841">
        <v>7</v>
      </c>
      <c r="S841" t="b">
        <v>0</v>
      </c>
    </row>
    <row r="842" spans="1:19" hidden="1" x14ac:dyDescent="0.25">
      <c r="A842">
        <v>1027</v>
      </c>
      <c r="B842" t="s">
        <v>2998</v>
      </c>
      <c r="C842" t="s">
        <v>3015</v>
      </c>
      <c r="E842" t="str">
        <f>IF(FIFAdata5626[[#This Row],[knownName]]="",_xlfn.CONCAT(FIFAdata5626[[#This Row],[firstName]]," ",FIFAdata5626[[#This Row],[lastName]]),FIFAdata5626[[#This Row],[knownName]])</f>
        <v>Scott McTominay</v>
      </c>
      <c r="F842">
        <v>38</v>
      </c>
      <c r="G842" t="s">
        <v>18</v>
      </c>
      <c r="H842">
        <v>6.5</v>
      </c>
      <c r="I842" t="s">
        <v>1582</v>
      </c>
      <c r="K842">
        <v>10.7</v>
      </c>
      <c r="L842">
        <v>10.7</v>
      </c>
      <c r="M842">
        <v>0</v>
      </c>
      <c r="N842">
        <v>0</v>
      </c>
      <c r="O842">
        <v>0</v>
      </c>
      <c r="P842">
        <v>0</v>
      </c>
      <c r="R842">
        <v>7</v>
      </c>
      <c r="S842" t="b">
        <v>0</v>
      </c>
    </row>
    <row r="843" spans="1:19" hidden="1" x14ac:dyDescent="0.25">
      <c r="A843">
        <v>1028</v>
      </c>
      <c r="B843" t="s">
        <v>3016</v>
      </c>
      <c r="C843" t="s">
        <v>3017</v>
      </c>
      <c r="E843" t="str">
        <f>IF(FIFAdata5626[[#This Row],[knownName]]="",_xlfn.CONCAT(FIFAdata5626[[#This Row],[firstName]]," ",FIFAdata5626[[#This Row],[lastName]]),FIFAdata5626[[#This Row],[knownName]])</f>
        <v>Lewis Ferguson</v>
      </c>
      <c r="F843">
        <v>38</v>
      </c>
      <c r="G843" t="s">
        <v>18</v>
      </c>
      <c r="H843">
        <v>4.8</v>
      </c>
      <c r="I843" t="s">
        <v>1582</v>
      </c>
      <c r="K843">
        <v>0.1</v>
      </c>
      <c r="L843">
        <v>0.1</v>
      </c>
      <c r="M843">
        <v>0</v>
      </c>
      <c r="N843">
        <v>0</v>
      </c>
      <c r="O843">
        <v>0</v>
      </c>
      <c r="P843">
        <v>0</v>
      </c>
      <c r="R843">
        <v>7</v>
      </c>
      <c r="S843" t="b">
        <v>0</v>
      </c>
    </row>
    <row r="844" spans="1:19" hidden="1" x14ac:dyDescent="0.25">
      <c r="A844">
        <v>1029</v>
      </c>
      <c r="B844" t="s">
        <v>3018</v>
      </c>
      <c r="C844" t="s">
        <v>3019</v>
      </c>
      <c r="E844" t="str">
        <f>IF(FIFAdata5626[[#This Row],[knownName]]="",_xlfn.CONCAT(FIFAdata5626[[#This Row],[firstName]]," ",FIFAdata5626[[#This Row],[lastName]]),FIFAdata5626[[#This Row],[knownName]])</f>
        <v>Idrissa Gueye</v>
      </c>
      <c r="F844">
        <v>39</v>
      </c>
      <c r="G844" t="s">
        <v>18</v>
      </c>
      <c r="H844">
        <v>4.9000000000000004</v>
      </c>
      <c r="I844" t="s">
        <v>1582</v>
      </c>
      <c r="K844">
        <v>0.2</v>
      </c>
      <c r="L844">
        <v>0.2</v>
      </c>
      <c r="M844">
        <v>0</v>
      </c>
      <c r="N844">
        <v>0</v>
      </c>
      <c r="O844">
        <v>0</v>
      </c>
      <c r="P844">
        <v>0</v>
      </c>
      <c r="R844">
        <v>17</v>
      </c>
      <c r="S844" t="b">
        <v>0</v>
      </c>
    </row>
    <row r="845" spans="1:19" hidden="1" x14ac:dyDescent="0.25">
      <c r="A845">
        <v>1030</v>
      </c>
      <c r="B845" t="s">
        <v>3020</v>
      </c>
      <c r="C845" t="s">
        <v>3021</v>
      </c>
      <c r="E845" t="str">
        <f>IF(FIFAdata5626[[#This Row],[knownName]]="",_xlfn.CONCAT(FIFAdata5626[[#This Row],[firstName]]," ",FIFAdata5626[[#This Row],[lastName]]),FIFAdata5626[[#This Row],[knownName]])</f>
        <v>Pape Matar Sarr</v>
      </c>
      <c r="F845">
        <v>39</v>
      </c>
      <c r="G845" t="s">
        <v>18</v>
      </c>
      <c r="H845">
        <v>5.6</v>
      </c>
      <c r="I845" t="s">
        <v>1582</v>
      </c>
      <c r="K845">
        <v>0.5</v>
      </c>
      <c r="L845">
        <v>0.5</v>
      </c>
      <c r="M845">
        <v>0</v>
      </c>
      <c r="N845">
        <v>0</v>
      </c>
      <c r="O845">
        <v>0</v>
      </c>
      <c r="P845">
        <v>0</v>
      </c>
      <c r="R845">
        <v>17</v>
      </c>
      <c r="S845" t="b">
        <v>0</v>
      </c>
    </row>
    <row r="846" spans="1:19" hidden="1" x14ac:dyDescent="0.25">
      <c r="A846">
        <v>1031</v>
      </c>
      <c r="B846" t="s">
        <v>3991</v>
      </c>
      <c r="C846" t="s">
        <v>3022</v>
      </c>
      <c r="E846" t="str">
        <f>IF(FIFAdata5626[[#This Row],[knownName]]="",_xlfn.CONCAT(FIFAdata5626[[#This Row],[firstName]]," ",FIFAdata5626[[#This Row],[lastName]]),FIFAdata5626[[#This Row],[knownName]])</f>
        <v>Pathé Ciss</v>
      </c>
      <c r="F846">
        <v>39</v>
      </c>
      <c r="G846" t="s">
        <v>18</v>
      </c>
      <c r="H846">
        <v>5.6</v>
      </c>
      <c r="I846" t="s">
        <v>1582</v>
      </c>
      <c r="K846">
        <v>0</v>
      </c>
      <c r="L846">
        <v>0</v>
      </c>
      <c r="M846">
        <v>0</v>
      </c>
      <c r="N846">
        <v>0</v>
      </c>
      <c r="O846">
        <v>0</v>
      </c>
      <c r="P846">
        <v>0</v>
      </c>
      <c r="R846">
        <v>17</v>
      </c>
      <c r="S846" t="b">
        <v>0</v>
      </c>
    </row>
    <row r="847" spans="1:19" hidden="1" x14ac:dyDescent="0.25">
      <c r="A847">
        <v>1032</v>
      </c>
      <c r="B847" t="s">
        <v>3023</v>
      </c>
      <c r="C847" t="s">
        <v>3019</v>
      </c>
      <c r="E847" t="str">
        <f>IF(FIFAdata5626[[#This Row],[knownName]]="",_xlfn.CONCAT(FIFAdata5626[[#This Row],[firstName]]," ",FIFAdata5626[[#This Row],[lastName]]),FIFAdata5626[[#This Row],[knownName]])</f>
        <v>Pape Gueye</v>
      </c>
      <c r="F847">
        <v>39</v>
      </c>
      <c r="G847" t="s">
        <v>18</v>
      </c>
      <c r="H847">
        <v>5.9</v>
      </c>
      <c r="I847" t="s">
        <v>1582</v>
      </c>
      <c r="K847">
        <v>0.1</v>
      </c>
      <c r="L847">
        <v>0.1</v>
      </c>
      <c r="M847">
        <v>0</v>
      </c>
      <c r="N847">
        <v>0</v>
      </c>
      <c r="O847">
        <v>0</v>
      </c>
      <c r="P847">
        <v>0</v>
      </c>
      <c r="R847">
        <v>17</v>
      </c>
      <c r="S847" t="b">
        <v>0</v>
      </c>
    </row>
    <row r="848" spans="1:19" hidden="1" x14ac:dyDescent="0.25">
      <c r="A848">
        <v>1033</v>
      </c>
      <c r="B848" t="s">
        <v>3024</v>
      </c>
      <c r="C848" t="s">
        <v>3021</v>
      </c>
      <c r="E848" t="str">
        <f>IF(FIFAdata5626[[#This Row],[knownName]]="",_xlfn.CONCAT(FIFAdata5626[[#This Row],[firstName]]," ",FIFAdata5626[[#This Row],[lastName]]),FIFAdata5626[[#This Row],[knownName]])</f>
        <v>Mamadou Sarr</v>
      </c>
      <c r="F848">
        <v>39</v>
      </c>
      <c r="G848" t="s">
        <v>6</v>
      </c>
      <c r="H848">
        <v>4.7</v>
      </c>
      <c r="I848" t="s">
        <v>1582</v>
      </c>
      <c r="K848">
        <v>0.2</v>
      </c>
      <c r="L848">
        <v>0.2</v>
      </c>
      <c r="M848">
        <v>0</v>
      </c>
      <c r="N848">
        <v>0</v>
      </c>
      <c r="O848">
        <v>0</v>
      </c>
      <c r="P848">
        <v>0</v>
      </c>
      <c r="R848">
        <v>17</v>
      </c>
      <c r="S848" t="b">
        <v>0</v>
      </c>
    </row>
    <row r="849" spans="1:19" hidden="1" x14ac:dyDescent="0.25">
      <c r="A849">
        <v>1034</v>
      </c>
      <c r="B849" t="s">
        <v>3025</v>
      </c>
      <c r="C849" t="s">
        <v>3992</v>
      </c>
      <c r="E849" t="str">
        <f>IF(FIFAdata5626[[#This Row],[knownName]]="",_xlfn.CONCAT(FIFAdata5626[[#This Row],[firstName]]," ",FIFAdata5626[[#This Row],[lastName]]),FIFAdata5626[[#This Row],[knownName]])</f>
        <v>Moussa Niakhaté</v>
      </c>
      <c r="F849">
        <v>39</v>
      </c>
      <c r="G849" t="s">
        <v>6</v>
      </c>
      <c r="H849">
        <v>4.3</v>
      </c>
      <c r="I849" t="s">
        <v>1582</v>
      </c>
      <c r="K849">
        <v>0.1</v>
      </c>
      <c r="L849">
        <v>0.1</v>
      </c>
      <c r="M849">
        <v>0</v>
      </c>
      <c r="N849">
        <v>0</v>
      </c>
      <c r="O849">
        <v>0</v>
      </c>
      <c r="P849">
        <v>0</v>
      </c>
      <c r="R849">
        <v>17</v>
      </c>
      <c r="S849" t="b">
        <v>0</v>
      </c>
    </row>
    <row r="850" spans="1:19" hidden="1" x14ac:dyDescent="0.25">
      <c r="A850">
        <v>1035</v>
      </c>
      <c r="B850" t="s">
        <v>3026</v>
      </c>
      <c r="C850" t="s">
        <v>3027</v>
      </c>
      <c r="E850" t="str">
        <f>IF(FIFAdata5626[[#This Row],[knownName]]="",_xlfn.CONCAT(FIFAdata5626[[#This Row],[firstName]]," ",FIFAdata5626[[#This Row],[lastName]]),FIFAdata5626[[#This Row],[knownName]])</f>
        <v>El Hadji Malick Diouf</v>
      </c>
      <c r="F850">
        <v>39</v>
      </c>
      <c r="G850" t="s">
        <v>6</v>
      </c>
      <c r="H850">
        <v>4.0999999999999996</v>
      </c>
      <c r="I850" t="s">
        <v>1582</v>
      </c>
      <c r="K850">
        <v>0.8</v>
      </c>
      <c r="L850">
        <v>0.8</v>
      </c>
      <c r="M850">
        <v>0</v>
      </c>
      <c r="N850">
        <v>0</v>
      </c>
      <c r="O850">
        <v>0</v>
      </c>
      <c r="P850">
        <v>0</v>
      </c>
      <c r="R850">
        <v>17</v>
      </c>
      <c r="S850" t="b">
        <v>0</v>
      </c>
    </row>
    <row r="851" spans="1:19" hidden="1" x14ac:dyDescent="0.25">
      <c r="A851">
        <v>1036</v>
      </c>
      <c r="B851" t="s">
        <v>3028</v>
      </c>
      <c r="C851" t="s">
        <v>3029</v>
      </c>
      <c r="E851" t="str">
        <f>IF(FIFAdata5626[[#This Row],[knownName]]="",_xlfn.CONCAT(FIFAdata5626[[#This Row],[firstName]]," ",FIFAdata5626[[#This Row],[lastName]]),FIFAdata5626[[#This Row],[knownName]])</f>
        <v>Ismail Jakobs</v>
      </c>
      <c r="F851">
        <v>39</v>
      </c>
      <c r="G851" t="s">
        <v>6</v>
      </c>
      <c r="H851">
        <v>4.0999999999999996</v>
      </c>
      <c r="I851" t="s">
        <v>1582</v>
      </c>
      <c r="K851">
        <v>0</v>
      </c>
      <c r="L851">
        <v>0</v>
      </c>
      <c r="M851">
        <v>0</v>
      </c>
      <c r="N851">
        <v>0</v>
      </c>
      <c r="O851">
        <v>0</v>
      </c>
      <c r="P851">
        <v>0</v>
      </c>
      <c r="R851">
        <v>17</v>
      </c>
      <c r="S851" t="b">
        <v>0</v>
      </c>
    </row>
    <row r="852" spans="1:19" hidden="1" x14ac:dyDescent="0.25">
      <c r="A852">
        <v>1037</v>
      </c>
      <c r="B852" t="s">
        <v>3030</v>
      </c>
      <c r="C852" t="s">
        <v>3031</v>
      </c>
      <c r="E852" t="str">
        <f>IF(FIFAdata5626[[#This Row],[knownName]]="",_xlfn.CONCAT(FIFAdata5626[[#This Row],[firstName]]," ",FIFAdata5626[[#This Row],[lastName]]),FIFAdata5626[[#This Row],[knownName]])</f>
        <v>Kalidou Koulibaly</v>
      </c>
      <c r="F852">
        <v>39</v>
      </c>
      <c r="G852" t="s">
        <v>6</v>
      </c>
      <c r="H852">
        <v>4.9000000000000004</v>
      </c>
      <c r="I852" t="s">
        <v>1582</v>
      </c>
      <c r="K852">
        <v>0.7</v>
      </c>
      <c r="L852">
        <v>0.7</v>
      </c>
      <c r="M852">
        <v>0</v>
      </c>
      <c r="N852">
        <v>0</v>
      </c>
      <c r="O852">
        <v>0</v>
      </c>
      <c r="P852">
        <v>0</v>
      </c>
      <c r="R852">
        <v>17</v>
      </c>
      <c r="S852" t="b">
        <v>0</v>
      </c>
    </row>
    <row r="853" spans="1:19" hidden="1" x14ac:dyDescent="0.25">
      <c r="A853">
        <v>1038</v>
      </c>
      <c r="B853" t="s">
        <v>3032</v>
      </c>
      <c r="C853" t="s">
        <v>3033</v>
      </c>
      <c r="E853" t="str">
        <f>IF(FIFAdata5626[[#This Row],[knownName]]="",_xlfn.CONCAT(FIFAdata5626[[#This Row],[firstName]]," ",FIFAdata5626[[#This Row],[lastName]]),FIFAdata5626[[#This Row],[knownName]])</f>
        <v>Abdoulaye Seck</v>
      </c>
      <c r="F853">
        <v>39</v>
      </c>
      <c r="G853" t="s">
        <v>6</v>
      </c>
      <c r="H853">
        <v>3.8</v>
      </c>
      <c r="I853" t="s">
        <v>1582</v>
      </c>
      <c r="K853">
        <v>0</v>
      </c>
      <c r="L853">
        <v>0</v>
      </c>
      <c r="M853">
        <v>0</v>
      </c>
      <c r="N853">
        <v>0</v>
      </c>
      <c r="O853">
        <v>0</v>
      </c>
      <c r="P853">
        <v>0</v>
      </c>
      <c r="R853">
        <v>17</v>
      </c>
      <c r="S853" t="b">
        <v>0</v>
      </c>
    </row>
    <row r="854" spans="1:19" hidden="1" x14ac:dyDescent="0.25">
      <c r="A854">
        <v>1039</v>
      </c>
      <c r="B854" t="s">
        <v>3034</v>
      </c>
      <c r="C854" t="s">
        <v>3035</v>
      </c>
      <c r="E854" t="str">
        <f>IF(FIFAdata5626[[#This Row],[knownName]]="",_xlfn.CONCAT(FIFAdata5626[[#This Row],[firstName]]," ",FIFAdata5626[[#This Row],[lastName]]),FIFAdata5626[[#This Row],[knownName]])</f>
        <v>Antoine Mendy</v>
      </c>
      <c r="F854">
        <v>39</v>
      </c>
      <c r="G854" t="s">
        <v>6</v>
      </c>
      <c r="H854">
        <v>3.7</v>
      </c>
      <c r="I854" t="s">
        <v>1582</v>
      </c>
      <c r="K854">
        <v>0.2</v>
      </c>
      <c r="L854">
        <v>0.2</v>
      </c>
      <c r="M854">
        <v>0</v>
      </c>
      <c r="N854">
        <v>0</v>
      </c>
      <c r="O854">
        <v>0</v>
      </c>
      <c r="P854">
        <v>0</v>
      </c>
      <c r="R854">
        <v>17</v>
      </c>
      <c r="S854" t="b">
        <v>0</v>
      </c>
    </row>
    <row r="855" spans="1:19" hidden="1" x14ac:dyDescent="0.25">
      <c r="A855">
        <v>1041</v>
      </c>
      <c r="B855" t="s">
        <v>1751</v>
      </c>
      <c r="C855" t="s">
        <v>2161</v>
      </c>
      <c r="E855" t="str">
        <f>IF(FIFAdata5626[[#This Row],[knownName]]="",_xlfn.CONCAT(FIFAdata5626[[#This Row],[firstName]]," ",FIFAdata5626[[#This Row],[lastName]]),FIFAdata5626[[#This Row],[knownName]])</f>
        <v>Nicolas Jackson</v>
      </c>
      <c r="F855">
        <v>39</v>
      </c>
      <c r="G855" t="s">
        <v>15</v>
      </c>
      <c r="H855">
        <v>6.7</v>
      </c>
      <c r="I855" t="s">
        <v>1582</v>
      </c>
      <c r="K855">
        <v>0.4</v>
      </c>
      <c r="L855">
        <v>0.4</v>
      </c>
      <c r="M855">
        <v>0</v>
      </c>
      <c r="N855">
        <v>0</v>
      </c>
      <c r="O855">
        <v>0</v>
      </c>
      <c r="P855">
        <v>0</v>
      </c>
      <c r="R855">
        <v>17</v>
      </c>
      <c r="S855" t="b">
        <v>0</v>
      </c>
    </row>
    <row r="856" spans="1:19" hidden="1" x14ac:dyDescent="0.25">
      <c r="A856">
        <v>1042</v>
      </c>
      <c r="B856" t="s">
        <v>3036</v>
      </c>
      <c r="C856" t="s">
        <v>3037</v>
      </c>
      <c r="E856" t="str">
        <f>IF(FIFAdata5626[[#This Row],[knownName]]="",_xlfn.CONCAT(FIFAdata5626[[#This Row],[firstName]]," ",FIFAdata5626[[#This Row],[lastName]]),FIFAdata5626[[#This Row],[knownName]])</f>
        <v>Iliman Ndiaye</v>
      </c>
      <c r="F856">
        <v>39</v>
      </c>
      <c r="G856" t="s">
        <v>15</v>
      </c>
      <c r="H856">
        <v>6.5</v>
      </c>
      <c r="I856" t="s">
        <v>1582</v>
      </c>
      <c r="K856">
        <v>0.7</v>
      </c>
      <c r="L856">
        <v>0.7</v>
      </c>
      <c r="M856">
        <v>0</v>
      </c>
      <c r="N856">
        <v>0</v>
      </c>
      <c r="O856">
        <v>0</v>
      </c>
      <c r="P856">
        <v>0</v>
      </c>
      <c r="R856">
        <v>17</v>
      </c>
      <c r="S856" t="b">
        <v>0</v>
      </c>
    </row>
    <row r="857" spans="1:19" hidden="1" x14ac:dyDescent="0.25">
      <c r="A857">
        <v>1043</v>
      </c>
      <c r="B857" t="s">
        <v>3933</v>
      </c>
      <c r="C857" t="s">
        <v>3021</v>
      </c>
      <c r="E857" t="str">
        <f>IF(FIFAdata5626[[#This Row],[knownName]]="",_xlfn.CONCAT(FIFAdata5626[[#This Row],[firstName]]," ",FIFAdata5626[[#This Row],[lastName]]),FIFAdata5626[[#This Row],[knownName]])</f>
        <v>Ismaïla Sarr</v>
      </c>
      <c r="F857">
        <v>39</v>
      </c>
      <c r="G857" t="s">
        <v>15</v>
      </c>
      <c r="H857">
        <v>6.2</v>
      </c>
      <c r="I857" t="s">
        <v>1582</v>
      </c>
      <c r="K857">
        <v>0.5</v>
      </c>
      <c r="L857">
        <v>0.5</v>
      </c>
      <c r="M857">
        <v>0</v>
      </c>
      <c r="N857">
        <v>0</v>
      </c>
      <c r="O857">
        <v>0</v>
      </c>
      <c r="P857">
        <v>0</v>
      </c>
      <c r="R857">
        <v>17</v>
      </c>
      <c r="S857" t="b">
        <v>0</v>
      </c>
    </row>
    <row r="858" spans="1:19" hidden="1" x14ac:dyDescent="0.25">
      <c r="A858">
        <v>1046</v>
      </c>
      <c r="B858" t="s">
        <v>3038</v>
      </c>
      <c r="C858" t="s">
        <v>3039</v>
      </c>
      <c r="E858" t="str">
        <f>IF(FIFAdata5626[[#This Row],[knownName]]="",_xlfn.CONCAT(FIFAdata5626[[#This Row],[firstName]]," ",FIFAdata5626[[#This Row],[lastName]]),FIFAdata5626[[#This Row],[knownName]])</f>
        <v>Assane Diao</v>
      </c>
      <c r="F858">
        <v>39</v>
      </c>
      <c r="G858" t="s">
        <v>15</v>
      </c>
      <c r="H858">
        <v>4.9000000000000004</v>
      </c>
      <c r="I858" t="s">
        <v>1582</v>
      </c>
      <c r="K858">
        <v>0.1</v>
      </c>
      <c r="L858">
        <v>0.1</v>
      </c>
      <c r="M858">
        <v>0</v>
      </c>
      <c r="N858">
        <v>0</v>
      </c>
      <c r="O858">
        <v>0</v>
      </c>
      <c r="P858">
        <v>0</v>
      </c>
      <c r="R858">
        <v>17</v>
      </c>
      <c r="S858" t="b">
        <v>0</v>
      </c>
    </row>
    <row r="859" spans="1:19" hidden="1" x14ac:dyDescent="0.25">
      <c r="A859">
        <v>1047</v>
      </c>
      <c r="B859" t="s">
        <v>3040</v>
      </c>
      <c r="C859" t="s">
        <v>3037</v>
      </c>
      <c r="D859" t="s">
        <v>867</v>
      </c>
      <c r="E859" t="str">
        <f>IF(FIFAdata5626[[#This Row],[knownName]]="",_xlfn.CONCAT(FIFAdata5626[[#This Row],[firstName]]," ",FIFAdata5626[[#This Row],[lastName]]),FIFAdata5626[[#This Row],[knownName]])</f>
        <v>Cherif Ndiaye</v>
      </c>
      <c r="F859">
        <v>39</v>
      </c>
      <c r="G859" t="s">
        <v>15</v>
      </c>
      <c r="H859">
        <v>4.9000000000000004</v>
      </c>
      <c r="I859" t="s">
        <v>1582</v>
      </c>
      <c r="K859">
        <v>0.1</v>
      </c>
      <c r="L859">
        <v>0.1</v>
      </c>
      <c r="M859">
        <v>0</v>
      </c>
      <c r="N859">
        <v>0</v>
      </c>
      <c r="O859">
        <v>0</v>
      </c>
      <c r="P859">
        <v>0</v>
      </c>
      <c r="R859">
        <v>17</v>
      </c>
      <c r="S859" t="b">
        <v>0</v>
      </c>
    </row>
    <row r="860" spans="1:19" hidden="1" x14ac:dyDescent="0.25">
      <c r="A860">
        <v>1048</v>
      </c>
      <c r="B860" t="s">
        <v>3041</v>
      </c>
      <c r="C860" t="s">
        <v>3042</v>
      </c>
      <c r="E860" t="str">
        <f>IF(FIFAdata5626[[#This Row],[knownName]]="",_xlfn.CONCAT(FIFAdata5626[[#This Row],[firstName]]," ",FIFAdata5626[[#This Row],[lastName]]),FIFAdata5626[[#This Row],[knownName]])</f>
        <v>Bamba Dieng</v>
      </c>
      <c r="F860">
        <v>39</v>
      </c>
      <c r="G860" t="s">
        <v>15</v>
      </c>
      <c r="H860">
        <v>4.9000000000000004</v>
      </c>
      <c r="I860" t="s">
        <v>1582</v>
      </c>
      <c r="K860">
        <v>0.1</v>
      </c>
      <c r="L860">
        <v>0.1</v>
      </c>
      <c r="M860">
        <v>0</v>
      </c>
      <c r="N860">
        <v>0</v>
      </c>
      <c r="O860">
        <v>0</v>
      </c>
      <c r="P860">
        <v>0</v>
      </c>
      <c r="R860">
        <v>17</v>
      </c>
      <c r="S860" t="b">
        <v>0</v>
      </c>
    </row>
    <row r="861" spans="1:19" hidden="1" x14ac:dyDescent="0.25">
      <c r="A861">
        <v>1049</v>
      </c>
      <c r="B861" t="s">
        <v>1601</v>
      </c>
      <c r="C861" t="s">
        <v>3043</v>
      </c>
      <c r="E861" t="str">
        <f>IF(FIFAdata5626[[#This Row],[knownName]]="",_xlfn.CONCAT(FIFAdata5626[[#This Row],[firstName]]," ",FIFAdata5626[[#This Row],[lastName]]),FIFAdata5626[[#This Row],[knownName]])</f>
        <v>Ibrahim Mbaye</v>
      </c>
      <c r="F861">
        <v>39</v>
      </c>
      <c r="G861" t="s">
        <v>15</v>
      </c>
      <c r="H861">
        <v>4.4000000000000004</v>
      </c>
      <c r="I861" t="s">
        <v>1582</v>
      </c>
      <c r="K861">
        <v>0.1</v>
      </c>
      <c r="L861">
        <v>0.1</v>
      </c>
      <c r="M861">
        <v>0</v>
      </c>
      <c r="N861">
        <v>0</v>
      </c>
      <c r="O861">
        <v>0</v>
      </c>
      <c r="P861">
        <v>0</v>
      </c>
      <c r="R861">
        <v>17</v>
      </c>
      <c r="S861" t="b">
        <v>0</v>
      </c>
    </row>
    <row r="862" spans="1:19" hidden="1" x14ac:dyDescent="0.25">
      <c r="A862">
        <v>1051</v>
      </c>
      <c r="B862" t="s">
        <v>4208</v>
      </c>
      <c r="C862" t="s">
        <v>3035</v>
      </c>
      <c r="D862" t="s">
        <v>870</v>
      </c>
      <c r="E862" t="str">
        <f>IF(FIFAdata5626[[#This Row],[knownName]]="",_xlfn.CONCAT(FIFAdata5626[[#This Row],[firstName]]," ",FIFAdata5626[[#This Row],[lastName]]),FIFAdata5626[[#This Row],[knownName]])</f>
        <v>Édouard Mendy</v>
      </c>
      <c r="F862">
        <v>39</v>
      </c>
      <c r="G862" t="s">
        <v>25</v>
      </c>
      <c r="H862">
        <v>4.5</v>
      </c>
      <c r="I862" t="s">
        <v>1582</v>
      </c>
      <c r="K862">
        <v>1.2</v>
      </c>
      <c r="L862">
        <v>1.2</v>
      </c>
      <c r="M862">
        <v>0</v>
      </c>
      <c r="N862">
        <v>0</v>
      </c>
      <c r="O862">
        <v>0</v>
      </c>
      <c r="P862">
        <v>0</v>
      </c>
      <c r="R862">
        <v>17</v>
      </c>
      <c r="S862" t="b">
        <v>0</v>
      </c>
    </row>
    <row r="863" spans="1:19" hidden="1" x14ac:dyDescent="0.25">
      <c r="A863">
        <v>1052</v>
      </c>
      <c r="B863" t="s">
        <v>3044</v>
      </c>
      <c r="C863" t="s">
        <v>3027</v>
      </c>
      <c r="E863" t="str">
        <f>IF(FIFAdata5626[[#This Row],[knownName]]="",_xlfn.CONCAT(FIFAdata5626[[#This Row],[firstName]]," ",FIFAdata5626[[#This Row],[lastName]]),FIFAdata5626[[#This Row],[knownName]])</f>
        <v>Yehvann Diouf</v>
      </c>
      <c r="F863">
        <v>39</v>
      </c>
      <c r="G863" t="s">
        <v>25</v>
      </c>
      <c r="H863">
        <v>3.9</v>
      </c>
      <c r="I863" t="s">
        <v>1582</v>
      </c>
      <c r="K863">
        <v>0.1</v>
      </c>
      <c r="L863">
        <v>0.1</v>
      </c>
      <c r="M863">
        <v>0</v>
      </c>
      <c r="N863">
        <v>0</v>
      </c>
      <c r="O863">
        <v>0</v>
      </c>
      <c r="P863">
        <v>0</v>
      </c>
      <c r="R863">
        <v>17</v>
      </c>
      <c r="S863" t="b">
        <v>0</v>
      </c>
    </row>
    <row r="864" spans="1:19" hidden="1" x14ac:dyDescent="0.25">
      <c r="A864">
        <v>1053</v>
      </c>
      <c r="B864" t="s">
        <v>3045</v>
      </c>
      <c r="C864" t="s">
        <v>3046</v>
      </c>
      <c r="E864" t="str">
        <f>IF(FIFAdata5626[[#This Row],[knownName]]="",_xlfn.CONCAT(FIFAdata5626[[#This Row],[firstName]]," ",FIFAdata5626[[#This Row],[lastName]]),FIFAdata5626[[#This Row],[knownName]])</f>
        <v>Mory Diaw</v>
      </c>
      <c r="F864">
        <v>39</v>
      </c>
      <c r="G864" t="s">
        <v>25</v>
      </c>
      <c r="H864">
        <v>3.8</v>
      </c>
      <c r="I864" t="s">
        <v>1582</v>
      </c>
      <c r="K864">
        <v>0</v>
      </c>
      <c r="L864">
        <v>0</v>
      </c>
      <c r="M864">
        <v>0</v>
      </c>
      <c r="N864">
        <v>0</v>
      </c>
      <c r="O864">
        <v>0</v>
      </c>
      <c r="P864">
        <v>0</v>
      </c>
      <c r="R864">
        <v>17</v>
      </c>
      <c r="S864" t="b">
        <v>0</v>
      </c>
    </row>
    <row r="865" spans="1:19" hidden="1" x14ac:dyDescent="0.25">
      <c r="A865">
        <v>1054</v>
      </c>
      <c r="B865" t="s">
        <v>3993</v>
      </c>
      <c r="C865" t="s">
        <v>3047</v>
      </c>
      <c r="E865" t="str">
        <f>IF(FIFAdata5626[[#This Row],[knownName]]="",_xlfn.CONCAT(FIFAdata5626[[#This Row],[firstName]]," ",FIFAdata5626[[#This Row],[lastName]]),FIFAdata5626[[#This Row],[knownName]])</f>
        <v>Krépin Diatta</v>
      </c>
      <c r="F865">
        <v>39</v>
      </c>
      <c r="G865" t="s">
        <v>18</v>
      </c>
      <c r="H865">
        <v>6.1</v>
      </c>
      <c r="I865" t="s">
        <v>1582</v>
      </c>
      <c r="K865">
        <v>0</v>
      </c>
      <c r="L865">
        <v>0</v>
      </c>
      <c r="M865">
        <v>0</v>
      </c>
      <c r="N865">
        <v>0</v>
      </c>
      <c r="O865">
        <v>0</v>
      </c>
      <c r="P865">
        <v>0</v>
      </c>
      <c r="R865">
        <v>17</v>
      </c>
      <c r="S865" t="b">
        <v>0</v>
      </c>
    </row>
    <row r="866" spans="1:19" hidden="1" x14ac:dyDescent="0.25">
      <c r="A866">
        <v>1055</v>
      </c>
      <c r="B866" t="s">
        <v>3048</v>
      </c>
      <c r="C866" t="s">
        <v>3049</v>
      </c>
      <c r="D866" t="s">
        <v>874</v>
      </c>
      <c r="E866" t="str">
        <f>IF(FIFAdata5626[[#This Row],[knownName]]="",_xlfn.CONCAT(FIFAdata5626[[#This Row],[firstName]]," ",FIFAdata5626[[#This Row],[lastName]]),FIFAdata5626[[#This Row],[knownName]])</f>
        <v>Lamine Camara</v>
      </c>
      <c r="F866">
        <v>39</v>
      </c>
      <c r="G866" t="s">
        <v>18</v>
      </c>
      <c r="H866">
        <v>6.2</v>
      </c>
      <c r="I866" t="s">
        <v>1582</v>
      </c>
      <c r="K866">
        <v>0</v>
      </c>
      <c r="L866">
        <v>0</v>
      </c>
      <c r="M866">
        <v>0</v>
      </c>
      <c r="N866">
        <v>0</v>
      </c>
      <c r="O866">
        <v>0</v>
      </c>
      <c r="P866">
        <v>0</v>
      </c>
      <c r="R866">
        <v>17</v>
      </c>
      <c r="S866" t="b">
        <v>0</v>
      </c>
    </row>
    <row r="867" spans="1:19" hidden="1" x14ac:dyDescent="0.25">
      <c r="A867">
        <v>1056</v>
      </c>
      <c r="B867" t="s">
        <v>3050</v>
      </c>
      <c r="C867" t="s">
        <v>3051</v>
      </c>
      <c r="E867" t="str">
        <f>IF(FIFAdata5626[[#This Row],[knownName]]="",_xlfn.CONCAT(FIFAdata5626[[#This Row],[firstName]]," ",FIFAdata5626[[#This Row],[lastName]]),FIFAdata5626[[#This Row],[knownName]])</f>
        <v>Habib Diarra</v>
      </c>
      <c r="F867">
        <v>39</v>
      </c>
      <c r="G867" t="s">
        <v>18</v>
      </c>
      <c r="H867">
        <v>6.2</v>
      </c>
      <c r="I867" t="s">
        <v>1582</v>
      </c>
      <c r="K867">
        <v>0</v>
      </c>
      <c r="L867">
        <v>0</v>
      </c>
      <c r="M867">
        <v>0</v>
      </c>
      <c r="N867">
        <v>0</v>
      </c>
      <c r="O867">
        <v>0</v>
      </c>
      <c r="P867">
        <v>0</v>
      </c>
      <c r="R867">
        <v>17</v>
      </c>
      <c r="S867" t="b">
        <v>0</v>
      </c>
    </row>
    <row r="868" spans="1:19" hidden="1" x14ac:dyDescent="0.25">
      <c r="A868">
        <v>1057</v>
      </c>
      <c r="B868" t="s">
        <v>3052</v>
      </c>
      <c r="C868" t="s">
        <v>3005</v>
      </c>
      <c r="E868" t="str">
        <f>IF(FIFAdata5626[[#This Row],[knownName]]="",_xlfn.CONCAT(FIFAdata5626[[#This Row],[firstName]]," ",FIFAdata5626[[#This Row],[lastName]]),FIFAdata5626[[#This Row],[knownName]])</f>
        <v>Jayden Adams</v>
      </c>
      <c r="F868">
        <v>40</v>
      </c>
      <c r="G868" t="s">
        <v>18</v>
      </c>
      <c r="H868">
        <v>4</v>
      </c>
      <c r="I868" t="s">
        <v>1582</v>
      </c>
      <c r="K868">
        <v>3.2</v>
      </c>
      <c r="L868">
        <v>3.2</v>
      </c>
      <c r="M868">
        <v>0</v>
      </c>
      <c r="N868">
        <v>0</v>
      </c>
      <c r="O868">
        <v>0</v>
      </c>
      <c r="P868">
        <v>0</v>
      </c>
      <c r="R868">
        <v>1</v>
      </c>
      <c r="S868" t="b">
        <v>0</v>
      </c>
    </row>
    <row r="869" spans="1:19" hidden="1" x14ac:dyDescent="0.25">
      <c r="A869">
        <v>1058</v>
      </c>
      <c r="B869" t="s">
        <v>3053</v>
      </c>
      <c r="C869" t="s">
        <v>3054</v>
      </c>
      <c r="D869" t="s">
        <v>877</v>
      </c>
      <c r="E869" t="str">
        <f>IF(FIFAdata5626[[#This Row],[knownName]]="",_xlfn.CONCAT(FIFAdata5626[[#This Row],[firstName]]," ",FIFAdata5626[[#This Row],[lastName]]),FIFAdata5626[[#This Row],[knownName]])</f>
        <v>Teboho Mokoena</v>
      </c>
      <c r="F869">
        <v>40</v>
      </c>
      <c r="G869" t="s">
        <v>18</v>
      </c>
      <c r="H869">
        <v>4.3</v>
      </c>
      <c r="I869" t="s">
        <v>1582</v>
      </c>
      <c r="K869">
        <v>0.2</v>
      </c>
      <c r="L869">
        <v>0.2</v>
      </c>
      <c r="M869">
        <v>0</v>
      </c>
      <c r="N869">
        <v>0</v>
      </c>
      <c r="O869">
        <v>0</v>
      </c>
      <c r="P869">
        <v>0</v>
      </c>
      <c r="R869">
        <v>1</v>
      </c>
      <c r="S869" t="b">
        <v>0</v>
      </c>
    </row>
    <row r="870" spans="1:19" hidden="1" x14ac:dyDescent="0.25">
      <c r="A870">
        <v>1059</v>
      </c>
      <c r="B870" t="s">
        <v>3055</v>
      </c>
      <c r="C870" t="s">
        <v>3056</v>
      </c>
      <c r="E870" t="str">
        <f>IF(FIFAdata5626[[#This Row],[knownName]]="",_xlfn.CONCAT(FIFAdata5626[[#This Row],[firstName]]," ",FIFAdata5626[[#This Row],[lastName]]),FIFAdata5626[[#This Row],[knownName]])</f>
        <v>Themba Zwane</v>
      </c>
      <c r="F870">
        <v>40</v>
      </c>
      <c r="G870" t="s">
        <v>18</v>
      </c>
      <c r="H870">
        <v>4.3</v>
      </c>
      <c r="I870" t="s">
        <v>1582</v>
      </c>
      <c r="K870">
        <v>0.1</v>
      </c>
      <c r="L870">
        <v>0.1</v>
      </c>
      <c r="M870">
        <v>0</v>
      </c>
      <c r="N870">
        <v>0</v>
      </c>
      <c r="O870">
        <v>0</v>
      </c>
      <c r="P870">
        <v>0</v>
      </c>
      <c r="R870">
        <v>1</v>
      </c>
      <c r="S870" t="b">
        <v>0</v>
      </c>
    </row>
    <row r="871" spans="1:19" hidden="1" x14ac:dyDescent="0.25">
      <c r="A871">
        <v>1060</v>
      </c>
      <c r="B871" t="s">
        <v>3057</v>
      </c>
      <c r="C871" t="s">
        <v>3058</v>
      </c>
      <c r="E871" t="str">
        <f>IF(FIFAdata5626[[#This Row],[knownName]]="",_xlfn.CONCAT(FIFAdata5626[[#This Row],[firstName]]," ",FIFAdata5626[[#This Row],[lastName]]),FIFAdata5626[[#This Row],[knownName]])</f>
        <v>Thalente Mbatha</v>
      </c>
      <c r="F871">
        <v>40</v>
      </c>
      <c r="G871" t="s">
        <v>18</v>
      </c>
      <c r="H871">
        <v>4.9000000000000004</v>
      </c>
      <c r="I871" t="s">
        <v>1582</v>
      </c>
      <c r="K871">
        <v>0</v>
      </c>
      <c r="L871">
        <v>0</v>
      </c>
      <c r="M871">
        <v>0</v>
      </c>
      <c r="N871">
        <v>0</v>
      </c>
      <c r="O871">
        <v>0</v>
      </c>
      <c r="P871">
        <v>0</v>
      </c>
      <c r="R871">
        <v>1</v>
      </c>
      <c r="S871" t="b">
        <v>0</v>
      </c>
    </row>
    <row r="872" spans="1:19" hidden="1" x14ac:dyDescent="0.25">
      <c r="A872">
        <v>1061</v>
      </c>
      <c r="B872" t="s">
        <v>3059</v>
      </c>
      <c r="C872" t="s">
        <v>3060</v>
      </c>
      <c r="E872" t="str">
        <f>IF(FIFAdata5626[[#This Row],[knownName]]="",_xlfn.CONCAT(FIFAdata5626[[#This Row],[firstName]]," ",FIFAdata5626[[#This Row],[lastName]]),FIFAdata5626[[#This Row],[knownName]])</f>
        <v>Tshepang Moremi</v>
      </c>
      <c r="F872">
        <v>40</v>
      </c>
      <c r="G872" t="s">
        <v>18</v>
      </c>
      <c r="H872">
        <v>4.9000000000000004</v>
      </c>
      <c r="I872" t="s">
        <v>1582</v>
      </c>
      <c r="K872">
        <v>0</v>
      </c>
      <c r="L872">
        <v>0</v>
      </c>
      <c r="M872">
        <v>0</v>
      </c>
      <c r="N872">
        <v>0</v>
      </c>
      <c r="O872">
        <v>0</v>
      </c>
      <c r="P872">
        <v>0</v>
      </c>
      <c r="R872">
        <v>1</v>
      </c>
      <c r="S872" t="b">
        <v>0</v>
      </c>
    </row>
    <row r="873" spans="1:19" hidden="1" x14ac:dyDescent="0.25">
      <c r="A873">
        <v>1062</v>
      </c>
      <c r="B873" t="s">
        <v>3061</v>
      </c>
      <c r="C873" t="s">
        <v>3062</v>
      </c>
      <c r="D873" t="s">
        <v>3063</v>
      </c>
      <c r="E873" t="str">
        <f>IF(FIFAdata5626[[#This Row],[knownName]]="",_xlfn.CONCAT(FIFAdata5626[[#This Row],[firstName]]," ",FIFAdata5626[[#This Row],[lastName]]),FIFAdata5626[[#This Row],[knownName]])</f>
        <v>Yaya Sithole</v>
      </c>
      <c r="F873">
        <v>40</v>
      </c>
      <c r="G873" t="s">
        <v>18</v>
      </c>
      <c r="H873">
        <v>5.0999999999999996</v>
      </c>
      <c r="I873" t="s">
        <v>1582</v>
      </c>
      <c r="K873">
        <v>0</v>
      </c>
      <c r="L873">
        <v>0</v>
      </c>
      <c r="M873">
        <v>0</v>
      </c>
      <c r="N873">
        <v>0</v>
      </c>
      <c r="O873">
        <v>0</v>
      </c>
      <c r="P873">
        <v>0</v>
      </c>
      <c r="R873">
        <v>1</v>
      </c>
      <c r="S873" t="b">
        <v>0</v>
      </c>
    </row>
    <row r="874" spans="1:19" hidden="1" x14ac:dyDescent="0.25">
      <c r="A874">
        <v>1063</v>
      </c>
      <c r="B874" t="s">
        <v>3064</v>
      </c>
      <c r="C874" t="s">
        <v>3065</v>
      </c>
      <c r="E874" t="str">
        <f>IF(FIFAdata5626[[#This Row],[knownName]]="",_xlfn.CONCAT(FIFAdata5626[[#This Row],[firstName]]," ",FIFAdata5626[[#This Row],[lastName]]),FIFAdata5626[[#This Row],[knownName]])</f>
        <v>Aubrey Modiba</v>
      </c>
      <c r="F874">
        <v>40</v>
      </c>
      <c r="G874" t="s">
        <v>6</v>
      </c>
      <c r="H874">
        <v>3.7</v>
      </c>
      <c r="I874" t="s">
        <v>1582</v>
      </c>
      <c r="K874">
        <v>0.1</v>
      </c>
      <c r="L874">
        <v>0.1</v>
      </c>
      <c r="M874">
        <v>0</v>
      </c>
      <c r="N874">
        <v>0</v>
      </c>
      <c r="O874">
        <v>0</v>
      </c>
      <c r="P874">
        <v>0</v>
      </c>
      <c r="R874">
        <v>1</v>
      </c>
      <c r="S874" t="b">
        <v>0</v>
      </c>
    </row>
    <row r="875" spans="1:19" hidden="1" x14ac:dyDescent="0.25">
      <c r="A875">
        <v>1064</v>
      </c>
      <c r="B875" t="s">
        <v>3066</v>
      </c>
      <c r="C875" t="s">
        <v>3067</v>
      </c>
      <c r="E875" t="str">
        <f>IF(FIFAdata5626[[#This Row],[knownName]]="",_xlfn.CONCAT(FIFAdata5626[[#This Row],[firstName]]," ",FIFAdata5626[[#This Row],[lastName]]),FIFAdata5626[[#This Row],[knownName]])</f>
        <v>Thabang Matuludi</v>
      </c>
      <c r="F875">
        <v>40</v>
      </c>
      <c r="G875" t="s">
        <v>6</v>
      </c>
      <c r="H875">
        <v>3.7</v>
      </c>
      <c r="I875" t="s">
        <v>1582</v>
      </c>
      <c r="K875">
        <v>0</v>
      </c>
      <c r="L875">
        <v>0</v>
      </c>
      <c r="M875">
        <v>0</v>
      </c>
      <c r="N875">
        <v>0</v>
      </c>
      <c r="O875">
        <v>0</v>
      </c>
      <c r="P875">
        <v>0</v>
      </c>
      <c r="R875">
        <v>1</v>
      </c>
      <c r="S875" t="b">
        <v>0</v>
      </c>
    </row>
    <row r="876" spans="1:19" hidden="1" x14ac:dyDescent="0.25">
      <c r="A876">
        <v>1065</v>
      </c>
      <c r="B876" t="s">
        <v>3068</v>
      </c>
      <c r="C876" t="s">
        <v>3069</v>
      </c>
      <c r="E876" t="str">
        <f>IF(FIFAdata5626[[#This Row],[knownName]]="",_xlfn.CONCAT(FIFAdata5626[[#This Row],[firstName]]," ",FIFAdata5626[[#This Row],[lastName]]),FIFAdata5626[[#This Row],[knownName]])</f>
        <v>Khuliso Mudau</v>
      </c>
      <c r="F876">
        <v>40</v>
      </c>
      <c r="G876" t="s">
        <v>6</v>
      </c>
      <c r="H876">
        <v>3.6</v>
      </c>
      <c r="I876" t="s">
        <v>1582</v>
      </c>
      <c r="K876">
        <v>0.1</v>
      </c>
      <c r="L876">
        <v>0.1</v>
      </c>
      <c r="M876">
        <v>0</v>
      </c>
      <c r="N876">
        <v>0</v>
      </c>
      <c r="O876">
        <v>0</v>
      </c>
      <c r="P876">
        <v>0</v>
      </c>
      <c r="R876">
        <v>1</v>
      </c>
      <c r="S876" t="b">
        <v>0</v>
      </c>
    </row>
    <row r="877" spans="1:19" hidden="1" x14ac:dyDescent="0.25">
      <c r="A877">
        <v>1066</v>
      </c>
      <c r="B877" t="s">
        <v>3070</v>
      </c>
      <c r="C877" t="s">
        <v>3071</v>
      </c>
      <c r="E877" t="str">
        <f>IF(FIFAdata5626[[#This Row],[knownName]]="",_xlfn.CONCAT(FIFAdata5626[[#This Row],[firstName]]," ",FIFAdata5626[[#This Row],[lastName]]),FIFAdata5626[[#This Row],[knownName]])</f>
        <v>Nkosinathi Sibisi</v>
      </c>
      <c r="F877">
        <v>40</v>
      </c>
      <c r="G877" t="s">
        <v>6</v>
      </c>
      <c r="H877">
        <v>3.6</v>
      </c>
      <c r="I877" t="s">
        <v>1582</v>
      </c>
      <c r="K877">
        <v>0</v>
      </c>
      <c r="L877">
        <v>0</v>
      </c>
      <c r="M877">
        <v>0</v>
      </c>
      <c r="N877">
        <v>0</v>
      </c>
      <c r="O877">
        <v>0</v>
      </c>
      <c r="P877">
        <v>0</v>
      </c>
      <c r="R877">
        <v>1</v>
      </c>
      <c r="S877" t="b">
        <v>0</v>
      </c>
    </row>
    <row r="878" spans="1:19" hidden="1" x14ac:dyDescent="0.25">
      <c r="A878">
        <v>1067</v>
      </c>
      <c r="B878" t="s">
        <v>3072</v>
      </c>
      <c r="C878" t="s">
        <v>3073</v>
      </c>
      <c r="E878" t="str">
        <f>IF(FIFAdata5626[[#This Row],[knownName]]="",_xlfn.CONCAT(FIFAdata5626[[#This Row],[firstName]]," ",FIFAdata5626[[#This Row],[lastName]]),FIFAdata5626[[#This Row],[knownName]])</f>
        <v>Mbekezeli Mbokazi</v>
      </c>
      <c r="F878">
        <v>40</v>
      </c>
      <c r="G878" t="s">
        <v>6</v>
      </c>
      <c r="H878">
        <v>3.5</v>
      </c>
      <c r="I878" t="s">
        <v>1582</v>
      </c>
      <c r="K878">
        <v>0.3</v>
      </c>
      <c r="L878">
        <v>0.3</v>
      </c>
      <c r="M878">
        <v>0</v>
      </c>
      <c r="N878">
        <v>0</v>
      </c>
      <c r="O878">
        <v>0</v>
      </c>
      <c r="P878">
        <v>0</v>
      </c>
      <c r="R878">
        <v>1</v>
      </c>
      <c r="S878" t="b">
        <v>0</v>
      </c>
    </row>
    <row r="879" spans="1:19" hidden="1" x14ac:dyDescent="0.25">
      <c r="A879">
        <v>1068</v>
      </c>
      <c r="B879" t="s">
        <v>3074</v>
      </c>
      <c r="C879" t="s">
        <v>3075</v>
      </c>
      <c r="E879" t="str">
        <f>IF(FIFAdata5626[[#This Row],[knownName]]="",_xlfn.CONCAT(FIFAdata5626[[#This Row],[firstName]]," ",FIFAdata5626[[#This Row],[lastName]]),FIFAdata5626[[#This Row],[knownName]])</f>
        <v>Khulumani Ndamane</v>
      </c>
      <c r="F879">
        <v>40</v>
      </c>
      <c r="G879" t="s">
        <v>6</v>
      </c>
      <c r="H879">
        <v>3.5</v>
      </c>
      <c r="I879" t="s">
        <v>1582</v>
      </c>
      <c r="K879">
        <v>0</v>
      </c>
      <c r="L879">
        <v>0</v>
      </c>
      <c r="M879">
        <v>0</v>
      </c>
      <c r="N879">
        <v>0</v>
      </c>
      <c r="O879">
        <v>0</v>
      </c>
      <c r="P879">
        <v>0</v>
      </c>
      <c r="R879">
        <v>1</v>
      </c>
      <c r="S879" t="b">
        <v>0</v>
      </c>
    </row>
    <row r="880" spans="1:19" hidden="1" x14ac:dyDescent="0.25">
      <c r="A880">
        <v>1069</v>
      </c>
      <c r="B880" t="s">
        <v>3076</v>
      </c>
      <c r="C880" t="s">
        <v>1706</v>
      </c>
      <c r="E880" t="str">
        <f>IF(FIFAdata5626[[#This Row],[knownName]]="",_xlfn.CONCAT(FIFAdata5626[[#This Row],[firstName]]," ",FIFAdata5626[[#This Row],[lastName]]),FIFAdata5626[[#This Row],[knownName]])</f>
        <v>Ime Okon</v>
      </c>
      <c r="F880">
        <v>40</v>
      </c>
      <c r="G880" t="s">
        <v>6</v>
      </c>
      <c r="H880">
        <v>3.5</v>
      </c>
      <c r="I880" t="s">
        <v>1582</v>
      </c>
      <c r="K880">
        <v>0</v>
      </c>
      <c r="L880">
        <v>0</v>
      </c>
      <c r="M880">
        <v>0</v>
      </c>
      <c r="N880">
        <v>0</v>
      </c>
      <c r="O880">
        <v>0</v>
      </c>
      <c r="P880">
        <v>0</v>
      </c>
      <c r="R880">
        <v>1</v>
      </c>
      <c r="S880" t="b">
        <v>0</v>
      </c>
    </row>
    <row r="881" spans="1:19" hidden="1" x14ac:dyDescent="0.25">
      <c r="A881">
        <v>1070</v>
      </c>
      <c r="B881" t="s">
        <v>3077</v>
      </c>
      <c r="C881" t="s">
        <v>3078</v>
      </c>
      <c r="E881" t="str">
        <f>IF(FIFAdata5626[[#This Row],[knownName]]="",_xlfn.CONCAT(FIFAdata5626[[#This Row],[firstName]]," ",FIFAdata5626[[#This Row],[lastName]]),FIFAdata5626[[#This Row],[knownName]])</f>
        <v>Samukele Kabini</v>
      </c>
      <c r="F881">
        <v>40</v>
      </c>
      <c r="G881" t="s">
        <v>6</v>
      </c>
      <c r="H881">
        <v>3.5</v>
      </c>
      <c r="I881" t="s">
        <v>1582</v>
      </c>
      <c r="K881">
        <v>0</v>
      </c>
      <c r="L881">
        <v>0</v>
      </c>
      <c r="M881">
        <v>0</v>
      </c>
      <c r="N881">
        <v>0</v>
      </c>
      <c r="O881">
        <v>0</v>
      </c>
      <c r="P881">
        <v>0</v>
      </c>
      <c r="R881">
        <v>1</v>
      </c>
      <c r="S881" t="b">
        <v>0</v>
      </c>
    </row>
    <row r="882" spans="1:19" hidden="1" x14ac:dyDescent="0.25">
      <c r="A882">
        <v>1071</v>
      </c>
      <c r="B882" t="s">
        <v>3079</v>
      </c>
      <c r="C882" t="s">
        <v>3080</v>
      </c>
      <c r="E882" t="str">
        <f>IF(FIFAdata5626[[#This Row],[knownName]]="",_xlfn.CONCAT(FIFAdata5626[[#This Row],[firstName]]," ",FIFAdata5626[[#This Row],[lastName]]),FIFAdata5626[[#This Row],[knownName]])</f>
        <v>Lyle Foster</v>
      </c>
      <c r="F882">
        <v>40</v>
      </c>
      <c r="G882" t="s">
        <v>15</v>
      </c>
      <c r="H882">
        <v>5.4</v>
      </c>
      <c r="I882" t="s">
        <v>1582</v>
      </c>
      <c r="K882">
        <v>0.1</v>
      </c>
      <c r="L882">
        <v>0.1</v>
      </c>
      <c r="M882">
        <v>0</v>
      </c>
      <c r="N882">
        <v>0</v>
      </c>
      <c r="O882">
        <v>0</v>
      </c>
      <c r="P882">
        <v>0</v>
      </c>
      <c r="R882">
        <v>1</v>
      </c>
      <c r="S882" t="b">
        <v>0</v>
      </c>
    </row>
    <row r="883" spans="1:19" hidden="1" x14ac:dyDescent="0.25">
      <c r="A883">
        <v>1072</v>
      </c>
      <c r="B883" t="s">
        <v>3081</v>
      </c>
      <c r="C883" t="s">
        <v>3082</v>
      </c>
      <c r="E883" t="str">
        <f>IF(FIFAdata5626[[#This Row],[knownName]]="",_xlfn.CONCAT(FIFAdata5626[[#This Row],[firstName]]," ",FIFAdata5626[[#This Row],[lastName]]),FIFAdata5626[[#This Row],[knownName]])</f>
        <v>Relebohile Mofokeng</v>
      </c>
      <c r="F883">
        <v>40</v>
      </c>
      <c r="G883" t="s">
        <v>15</v>
      </c>
      <c r="H883">
        <v>4.9000000000000004</v>
      </c>
      <c r="I883" t="s">
        <v>1582</v>
      </c>
      <c r="K883">
        <v>0.1</v>
      </c>
      <c r="L883">
        <v>0.1</v>
      </c>
      <c r="M883">
        <v>0</v>
      </c>
      <c r="N883">
        <v>0</v>
      </c>
      <c r="O883">
        <v>0</v>
      </c>
      <c r="P883">
        <v>0</v>
      </c>
      <c r="R883">
        <v>1</v>
      </c>
      <c r="S883" t="b">
        <v>0</v>
      </c>
    </row>
    <row r="884" spans="1:19" hidden="1" x14ac:dyDescent="0.25">
      <c r="A884">
        <v>1073</v>
      </c>
      <c r="B884" t="s">
        <v>3083</v>
      </c>
      <c r="C884" t="s">
        <v>3084</v>
      </c>
      <c r="E884" t="str">
        <f>IF(FIFAdata5626[[#This Row],[knownName]]="",_xlfn.CONCAT(FIFAdata5626[[#This Row],[firstName]]," ",FIFAdata5626[[#This Row],[lastName]]),FIFAdata5626[[#This Row],[knownName]])</f>
        <v>Oswin Appollis</v>
      </c>
      <c r="F884">
        <v>40</v>
      </c>
      <c r="G884" t="s">
        <v>15</v>
      </c>
      <c r="H884">
        <v>4.9000000000000004</v>
      </c>
      <c r="I884" t="s">
        <v>1582</v>
      </c>
      <c r="K884">
        <v>0.1</v>
      </c>
      <c r="L884">
        <v>0.1</v>
      </c>
      <c r="M884">
        <v>0</v>
      </c>
      <c r="N884">
        <v>0</v>
      </c>
      <c r="O884">
        <v>0</v>
      </c>
      <c r="P884">
        <v>0</v>
      </c>
      <c r="R884">
        <v>1</v>
      </c>
      <c r="S884" t="b">
        <v>0</v>
      </c>
    </row>
    <row r="885" spans="1:19" hidden="1" x14ac:dyDescent="0.25">
      <c r="A885">
        <v>1075</v>
      </c>
      <c r="B885" t="s">
        <v>3085</v>
      </c>
      <c r="C885" t="s">
        <v>3086</v>
      </c>
      <c r="E885" t="str">
        <f>IF(FIFAdata5626[[#This Row],[knownName]]="",_xlfn.CONCAT(FIFAdata5626[[#This Row],[firstName]]," ",FIFAdata5626[[#This Row],[lastName]]),FIFAdata5626[[#This Row],[knownName]])</f>
        <v>Evidence Makgopa</v>
      </c>
      <c r="F885">
        <v>40</v>
      </c>
      <c r="G885" t="s">
        <v>15</v>
      </c>
      <c r="H885">
        <v>4.5</v>
      </c>
      <c r="I885" t="s">
        <v>1582</v>
      </c>
      <c r="K885">
        <v>0</v>
      </c>
      <c r="L885">
        <v>0</v>
      </c>
      <c r="M885">
        <v>0</v>
      </c>
      <c r="N885">
        <v>0</v>
      </c>
      <c r="O885">
        <v>0</v>
      </c>
      <c r="P885">
        <v>0</v>
      </c>
      <c r="R885">
        <v>1</v>
      </c>
      <c r="S885" t="b">
        <v>0</v>
      </c>
    </row>
    <row r="886" spans="1:19" hidden="1" x14ac:dyDescent="0.25">
      <c r="A886">
        <v>1076</v>
      </c>
      <c r="B886" t="s">
        <v>3087</v>
      </c>
      <c r="C886" t="s">
        <v>3088</v>
      </c>
      <c r="E886" t="str">
        <f>IF(FIFAdata5626[[#This Row],[knownName]]="",_xlfn.CONCAT(FIFAdata5626[[#This Row],[firstName]]," ",FIFAdata5626[[#This Row],[lastName]]),FIFAdata5626[[#This Row],[knownName]])</f>
        <v>Thapelo Maseko</v>
      </c>
      <c r="F886">
        <v>40</v>
      </c>
      <c r="G886" t="s">
        <v>15</v>
      </c>
      <c r="H886">
        <v>4.2</v>
      </c>
      <c r="I886" t="s">
        <v>1582</v>
      </c>
      <c r="K886">
        <v>0</v>
      </c>
      <c r="L886">
        <v>0</v>
      </c>
      <c r="M886">
        <v>0</v>
      </c>
      <c r="N886">
        <v>0</v>
      </c>
      <c r="O886">
        <v>0</v>
      </c>
      <c r="P886">
        <v>0</v>
      </c>
      <c r="R886">
        <v>1</v>
      </c>
      <c r="S886" t="b">
        <v>0</v>
      </c>
    </row>
    <row r="887" spans="1:19" hidden="1" x14ac:dyDescent="0.25">
      <c r="A887">
        <v>1077</v>
      </c>
      <c r="B887" t="s">
        <v>3089</v>
      </c>
      <c r="C887" t="s">
        <v>3090</v>
      </c>
      <c r="E887" t="str">
        <f>IF(FIFAdata5626[[#This Row],[knownName]]="",_xlfn.CONCAT(FIFAdata5626[[#This Row],[firstName]]," ",FIFAdata5626[[#This Row],[lastName]]),FIFAdata5626[[#This Row],[knownName]])</f>
        <v>Ronwen Williams</v>
      </c>
      <c r="F887">
        <v>40</v>
      </c>
      <c r="G887" t="s">
        <v>25</v>
      </c>
      <c r="H887">
        <v>4.5</v>
      </c>
      <c r="I887" t="s">
        <v>1582</v>
      </c>
      <c r="K887">
        <v>0.4</v>
      </c>
      <c r="L887">
        <v>0.4</v>
      </c>
      <c r="M887">
        <v>0</v>
      </c>
      <c r="N887">
        <v>0</v>
      </c>
      <c r="O887">
        <v>0</v>
      </c>
      <c r="P887">
        <v>0</v>
      </c>
      <c r="R887">
        <v>1</v>
      </c>
      <c r="S887" t="b">
        <v>0</v>
      </c>
    </row>
    <row r="888" spans="1:19" hidden="1" x14ac:dyDescent="0.25">
      <c r="A888">
        <v>1078</v>
      </c>
      <c r="B888" t="s">
        <v>2332</v>
      </c>
      <c r="C888" t="s">
        <v>3091</v>
      </c>
      <c r="E888" t="str">
        <f>IF(FIFAdata5626[[#This Row],[knownName]]="",_xlfn.CONCAT(FIFAdata5626[[#This Row],[firstName]]," ",FIFAdata5626[[#This Row],[lastName]]),FIFAdata5626[[#This Row],[knownName]])</f>
        <v>Ricardo Goss</v>
      </c>
      <c r="F888">
        <v>40</v>
      </c>
      <c r="G888" t="s">
        <v>25</v>
      </c>
      <c r="H888">
        <v>3.7</v>
      </c>
      <c r="I888" t="s">
        <v>1582</v>
      </c>
      <c r="K888">
        <v>0</v>
      </c>
      <c r="L888">
        <v>0</v>
      </c>
      <c r="M888">
        <v>0</v>
      </c>
      <c r="N888">
        <v>0</v>
      </c>
      <c r="O888">
        <v>0</v>
      </c>
      <c r="P888">
        <v>0</v>
      </c>
      <c r="R888">
        <v>1</v>
      </c>
      <c r="S888" t="b">
        <v>0</v>
      </c>
    </row>
    <row r="889" spans="1:19" hidden="1" x14ac:dyDescent="0.25">
      <c r="A889">
        <v>1081</v>
      </c>
      <c r="B889" t="s">
        <v>3994</v>
      </c>
      <c r="C889" t="s">
        <v>3092</v>
      </c>
      <c r="E889" t="str">
        <f>IF(FIFAdata5626[[#This Row],[knownName]]="",_xlfn.CONCAT(FIFAdata5626[[#This Row],[firstName]]," ",FIFAdata5626[[#This Row],[lastName]]),FIFAdata5626[[#This Row],[knownName]])</f>
        <v>Yéremy Pino</v>
      </c>
      <c r="F889">
        <v>41</v>
      </c>
      <c r="G889" t="s">
        <v>18</v>
      </c>
      <c r="H889">
        <v>5.9</v>
      </c>
      <c r="I889" t="s">
        <v>1582</v>
      </c>
      <c r="K889">
        <v>0.1</v>
      </c>
      <c r="L889">
        <v>0.1</v>
      </c>
      <c r="M889">
        <v>0</v>
      </c>
      <c r="N889">
        <v>0</v>
      </c>
      <c r="O889">
        <v>0</v>
      </c>
      <c r="P889">
        <v>0</v>
      </c>
      <c r="R889">
        <v>13</v>
      </c>
      <c r="S889" t="b">
        <v>0</v>
      </c>
    </row>
    <row r="890" spans="1:19" hidden="1" x14ac:dyDescent="0.25">
      <c r="A890">
        <v>1082</v>
      </c>
      <c r="B890" t="s">
        <v>4206</v>
      </c>
      <c r="C890" t="s">
        <v>3093</v>
      </c>
      <c r="E890" t="str">
        <f>IF(FIFAdata5626[[#This Row],[knownName]]="",_xlfn.CONCAT(FIFAdata5626[[#This Row],[firstName]]," ",FIFAdata5626[[#This Row],[lastName]]),FIFAdata5626[[#This Row],[knownName]])</f>
        <v>Álex Baena</v>
      </c>
      <c r="F890">
        <v>41</v>
      </c>
      <c r="G890" t="s">
        <v>18</v>
      </c>
      <c r="H890">
        <v>6</v>
      </c>
      <c r="I890" t="s">
        <v>1582</v>
      </c>
      <c r="K890">
        <v>0.2</v>
      </c>
      <c r="L890">
        <v>0.2</v>
      </c>
      <c r="M890">
        <v>0</v>
      </c>
      <c r="N890">
        <v>0</v>
      </c>
      <c r="O890">
        <v>0</v>
      </c>
      <c r="P890">
        <v>0</v>
      </c>
      <c r="R890">
        <v>13</v>
      </c>
      <c r="S890" t="b">
        <v>0</v>
      </c>
    </row>
    <row r="891" spans="1:19" hidden="1" x14ac:dyDescent="0.25">
      <c r="A891">
        <v>1084</v>
      </c>
      <c r="B891" t="s">
        <v>4092</v>
      </c>
      <c r="C891" t="s">
        <v>3094</v>
      </c>
      <c r="E891" t="str">
        <f>IF(FIFAdata5626[[#This Row],[knownName]]="",_xlfn.CONCAT(FIFAdata5626[[#This Row],[firstName]]," ",FIFAdata5626[[#This Row],[lastName]]),FIFAdata5626[[#This Row],[knownName]])</f>
        <v>Martín Zubimendi</v>
      </c>
      <c r="F891">
        <v>41</v>
      </c>
      <c r="G891" t="s">
        <v>18</v>
      </c>
      <c r="H891">
        <v>6.1</v>
      </c>
      <c r="I891" t="s">
        <v>1582</v>
      </c>
      <c r="K891">
        <v>0.4</v>
      </c>
      <c r="L891">
        <v>0.4</v>
      </c>
      <c r="M891">
        <v>0</v>
      </c>
      <c r="N891">
        <v>0</v>
      </c>
      <c r="O891">
        <v>0</v>
      </c>
      <c r="P891">
        <v>0</v>
      </c>
      <c r="R891">
        <v>13</v>
      </c>
      <c r="S891" t="b">
        <v>0</v>
      </c>
    </row>
    <row r="892" spans="1:19" hidden="1" x14ac:dyDescent="0.25">
      <c r="A892">
        <v>1085</v>
      </c>
      <c r="B892" t="s">
        <v>2177</v>
      </c>
      <c r="C892" t="s">
        <v>3095</v>
      </c>
      <c r="E892" t="str">
        <f>IF(FIFAdata5626[[#This Row],[knownName]]="",_xlfn.CONCAT(FIFAdata5626[[#This Row],[firstName]]," ",FIFAdata5626[[#This Row],[lastName]]),FIFAdata5626[[#This Row],[knownName]])</f>
        <v>Pedro Porro</v>
      </c>
      <c r="F892">
        <v>41</v>
      </c>
      <c r="G892" t="s">
        <v>6</v>
      </c>
      <c r="H892">
        <v>5.5</v>
      </c>
      <c r="I892" t="s">
        <v>1582</v>
      </c>
      <c r="K892">
        <v>8.4</v>
      </c>
      <c r="L892">
        <v>8.4</v>
      </c>
      <c r="M892">
        <v>0</v>
      </c>
      <c r="N892">
        <v>0</v>
      </c>
      <c r="O892">
        <v>0</v>
      </c>
      <c r="P892">
        <v>0</v>
      </c>
      <c r="R892">
        <v>13</v>
      </c>
      <c r="S892" t="b">
        <v>0</v>
      </c>
    </row>
    <row r="893" spans="1:19" hidden="1" x14ac:dyDescent="0.25">
      <c r="A893">
        <v>1086</v>
      </c>
      <c r="B893" t="s">
        <v>3096</v>
      </c>
      <c r="C893" t="s">
        <v>3097</v>
      </c>
      <c r="E893" t="str">
        <f>IF(FIFAdata5626[[#This Row],[knownName]]="",_xlfn.CONCAT(FIFAdata5626[[#This Row],[firstName]]," ",FIFAdata5626[[#This Row],[lastName]]),FIFAdata5626[[#This Row],[knownName]])</f>
        <v>Aymeric Laporte</v>
      </c>
      <c r="F893">
        <v>41</v>
      </c>
      <c r="G893" t="s">
        <v>6</v>
      </c>
      <c r="H893">
        <v>5.5</v>
      </c>
      <c r="I893" t="s">
        <v>1582</v>
      </c>
      <c r="K893">
        <v>5</v>
      </c>
      <c r="L893">
        <v>5</v>
      </c>
      <c r="M893">
        <v>0</v>
      </c>
      <c r="N893">
        <v>0</v>
      </c>
      <c r="O893">
        <v>0</v>
      </c>
      <c r="P893">
        <v>0</v>
      </c>
      <c r="R893">
        <v>13</v>
      </c>
      <c r="S893" t="b">
        <v>0</v>
      </c>
    </row>
    <row r="894" spans="1:19" hidden="1" x14ac:dyDescent="0.25">
      <c r="A894">
        <v>1087</v>
      </c>
      <c r="B894" t="s">
        <v>1660</v>
      </c>
      <c r="C894" t="s">
        <v>3098</v>
      </c>
      <c r="E894" t="str">
        <f>IF(FIFAdata5626[[#This Row],[knownName]]="",_xlfn.CONCAT(FIFAdata5626[[#This Row],[firstName]]," ",FIFAdata5626[[#This Row],[lastName]]),FIFAdata5626[[#This Row],[knownName]])</f>
        <v>Alejandro Grimaldo</v>
      </c>
      <c r="F894">
        <v>41</v>
      </c>
      <c r="G894" t="s">
        <v>6</v>
      </c>
      <c r="H894">
        <v>4.9000000000000004</v>
      </c>
      <c r="I894" t="s">
        <v>1582</v>
      </c>
      <c r="K894">
        <v>1.8</v>
      </c>
      <c r="L894">
        <v>1.8</v>
      </c>
      <c r="M894">
        <v>0</v>
      </c>
      <c r="N894">
        <v>0</v>
      </c>
      <c r="O894">
        <v>0</v>
      </c>
      <c r="P894">
        <v>0</v>
      </c>
      <c r="R894">
        <v>13</v>
      </c>
      <c r="S894" t="b">
        <v>0</v>
      </c>
    </row>
    <row r="895" spans="1:19" hidden="1" x14ac:dyDescent="0.25">
      <c r="A895">
        <v>1088</v>
      </c>
      <c r="B895" t="s">
        <v>2236</v>
      </c>
      <c r="C895" t="s">
        <v>3099</v>
      </c>
      <c r="E895" t="str">
        <f>IF(FIFAdata5626[[#This Row],[knownName]]="",_xlfn.CONCAT(FIFAdata5626[[#This Row],[firstName]]," ",FIFAdata5626[[#This Row],[lastName]]),FIFAdata5626[[#This Row],[knownName]])</f>
        <v>Marc Cucurella</v>
      </c>
      <c r="F895">
        <v>41</v>
      </c>
      <c r="G895" t="s">
        <v>6</v>
      </c>
      <c r="H895">
        <v>5.0999999999999996</v>
      </c>
      <c r="I895" t="s">
        <v>1582</v>
      </c>
      <c r="K895">
        <v>22.7</v>
      </c>
      <c r="L895">
        <v>22.7</v>
      </c>
      <c r="M895">
        <v>0</v>
      </c>
      <c r="N895">
        <v>0</v>
      </c>
      <c r="O895">
        <v>0</v>
      </c>
      <c r="P895">
        <v>0</v>
      </c>
      <c r="R895">
        <v>13</v>
      </c>
      <c r="S895" t="b">
        <v>0</v>
      </c>
    </row>
    <row r="896" spans="1:19" hidden="1" x14ac:dyDescent="0.25">
      <c r="A896">
        <v>1089</v>
      </c>
      <c r="B896" t="s">
        <v>3100</v>
      </c>
      <c r="C896" t="s">
        <v>4101</v>
      </c>
      <c r="E896" t="str">
        <f>IF(FIFAdata5626[[#This Row],[knownName]]="",_xlfn.CONCAT(FIFAdata5626[[#This Row],[firstName]]," ",FIFAdata5626[[#This Row],[lastName]]),FIFAdata5626[[#This Row],[knownName]])</f>
        <v>Pau Cubarsí</v>
      </c>
      <c r="F896">
        <v>41</v>
      </c>
      <c r="G896" t="s">
        <v>6</v>
      </c>
      <c r="H896">
        <v>5</v>
      </c>
      <c r="I896" t="s">
        <v>1582</v>
      </c>
      <c r="K896">
        <v>5.7</v>
      </c>
      <c r="L896">
        <v>5.7</v>
      </c>
      <c r="M896">
        <v>0</v>
      </c>
      <c r="N896">
        <v>0</v>
      </c>
      <c r="O896">
        <v>0</v>
      </c>
      <c r="P896">
        <v>0</v>
      </c>
      <c r="R896">
        <v>13</v>
      </c>
      <c r="S896" t="b">
        <v>0</v>
      </c>
    </row>
    <row r="897" spans="1:19" hidden="1" x14ac:dyDescent="0.25">
      <c r="A897">
        <v>1092</v>
      </c>
      <c r="B897" t="s">
        <v>3101</v>
      </c>
      <c r="C897" t="s">
        <v>3102</v>
      </c>
      <c r="D897" t="s">
        <v>3101</v>
      </c>
      <c r="E897" t="str">
        <f>IF(FIFAdata5626[[#This Row],[knownName]]="",_xlfn.CONCAT(FIFAdata5626[[#This Row],[firstName]]," ",FIFAdata5626[[#This Row],[lastName]]),FIFAdata5626[[#This Row],[knownName]])</f>
        <v>Lamine Yamal</v>
      </c>
      <c r="F897">
        <v>41</v>
      </c>
      <c r="G897" t="s">
        <v>18</v>
      </c>
      <c r="H897">
        <v>10</v>
      </c>
      <c r="I897" t="s">
        <v>1582</v>
      </c>
      <c r="K897">
        <v>44.7</v>
      </c>
      <c r="L897">
        <v>44.7</v>
      </c>
      <c r="M897">
        <v>0</v>
      </c>
      <c r="N897">
        <v>0</v>
      </c>
      <c r="O897">
        <v>0</v>
      </c>
      <c r="P897">
        <v>0</v>
      </c>
      <c r="R897">
        <v>13</v>
      </c>
      <c r="S897" t="b">
        <v>0</v>
      </c>
    </row>
    <row r="898" spans="1:19" hidden="1" x14ac:dyDescent="0.25">
      <c r="A898">
        <v>1093</v>
      </c>
      <c r="B898" t="s">
        <v>3103</v>
      </c>
      <c r="C898" t="s">
        <v>2159</v>
      </c>
      <c r="E898" t="str">
        <f>IF(FIFAdata5626[[#This Row],[knownName]]="",_xlfn.CONCAT(FIFAdata5626[[#This Row],[firstName]]," ",FIFAdata5626[[#This Row],[lastName]]),FIFAdata5626[[#This Row],[knownName]])</f>
        <v>Ferran Torres</v>
      </c>
      <c r="F898">
        <v>41</v>
      </c>
      <c r="G898" t="s">
        <v>15</v>
      </c>
      <c r="H898">
        <v>7.8</v>
      </c>
      <c r="I898" t="s">
        <v>1582</v>
      </c>
      <c r="K898">
        <v>3.1</v>
      </c>
      <c r="L898">
        <v>3.1</v>
      </c>
      <c r="M898">
        <v>0</v>
      </c>
      <c r="N898">
        <v>0</v>
      </c>
      <c r="O898">
        <v>0</v>
      </c>
      <c r="P898">
        <v>0</v>
      </c>
      <c r="R898">
        <v>13</v>
      </c>
      <c r="S898" t="b">
        <v>0</v>
      </c>
    </row>
    <row r="899" spans="1:19" hidden="1" x14ac:dyDescent="0.25">
      <c r="A899">
        <v>1094</v>
      </c>
      <c r="B899" t="s">
        <v>3104</v>
      </c>
      <c r="C899" t="s">
        <v>3105</v>
      </c>
      <c r="E899" t="str">
        <f>IF(FIFAdata5626[[#This Row],[knownName]]="",_xlfn.CONCAT(FIFAdata5626[[#This Row],[firstName]]," ",FIFAdata5626[[#This Row],[lastName]]),FIFAdata5626[[#This Row],[knownName]])</f>
        <v>Mikel Oyarzabal</v>
      </c>
      <c r="F899">
        <v>41</v>
      </c>
      <c r="G899" t="s">
        <v>15</v>
      </c>
      <c r="H899">
        <v>8.1</v>
      </c>
      <c r="I899" t="s">
        <v>1582</v>
      </c>
      <c r="K899">
        <v>16.399999999999999</v>
      </c>
      <c r="L899">
        <v>16.399999999999999</v>
      </c>
      <c r="M899">
        <v>0</v>
      </c>
      <c r="N899">
        <v>0</v>
      </c>
      <c r="O899">
        <v>0</v>
      </c>
      <c r="P899">
        <v>0</v>
      </c>
      <c r="R899">
        <v>13</v>
      </c>
      <c r="S899" t="b">
        <v>0</v>
      </c>
    </row>
    <row r="900" spans="1:19" hidden="1" x14ac:dyDescent="0.25">
      <c r="A900">
        <v>1095</v>
      </c>
      <c r="B900" t="s">
        <v>3106</v>
      </c>
      <c r="C900" t="s">
        <v>3107</v>
      </c>
      <c r="E900" t="str">
        <f>IF(FIFAdata5626[[#This Row],[knownName]]="",_xlfn.CONCAT(FIFAdata5626[[#This Row],[firstName]]," ",FIFAdata5626[[#This Row],[lastName]]),FIFAdata5626[[#This Row],[knownName]])</f>
        <v>Borja Iglesias</v>
      </c>
      <c r="F900">
        <v>41</v>
      </c>
      <c r="G900" t="s">
        <v>15</v>
      </c>
      <c r="H900">
        <v>6.8</v>
      </c>
      <c r="I900" t="s">
        <v>1582</v>
      </c>
      <c r="K900">
        <v>0.1</v>
      </c>
      <c r="L900">
        <v>0.1</v>
      </c>
      <c r="M900">
        <v>0</v>
      </c>
      <c r="N900">
        <v>0</v>
      </c>
      <c r="O900">
        <v>0</v>
      </c>
      <c r="P900">
        <v>0</v>
      </c>
      <c r="R900">
        <v>13</v>
      </c>
      <c r="S900" t="b">
        <v>0</v>
      </c>
    </row>
    <row r="901" spans="1:19" hidden="1" x14ac:dyDescent="0.25">
      <c r="A901">
        <v>1097</v>
      </c>
      <c r="B901" t="s">
        <v>4102</v>
      </c>
      <c r="C901" t="s">
        <v>4061</v>
      </c>
      <c r="E901" t="str">
        <f>IF(FIFAdata5626[[#This Row],[knownName]]="",_xlfn.CONCAT(FIFAdata5626[[#This Row],[firstName]]," ",FIFAdata5626[[#This Row],[lastName]]),FIFAdata5626[[#This Row],[knownName]])</f>
        <v>Víctor Muñoz</v>
      </c>
      <c r="F901">
        <v>41</v>
      </c>
      <c r="G901" t="s">
        <v>15</v>
      </c>
      <c r="H901">
        <v>4</v>
      </c>
      <c r="I901" t="s">
        <v>1582</v>
      </c>
      <c r="K901">
        <v>0.7</v>
      </c>
      <c r="L901">
        <v>0.7</v>
      </c>
      <c r="M901">
        <v>0</v>
      </c>
      <c r="N901">
        <v>0</v>
      </c>
      <c r="O901">
        <v>0</v>
      </c>
      <c r="P901">
        <v>0</v>
      </c>
      <c r="R901">
        <v>13</v>
      </c>
      <c r="S901" t="b">
        <v>0</v>
      </c>
    </row>
    <row r="902" spans="1:19" hidden="1" x14ac:dyDescent="0.25">
      <c r="A902">
        <v>1098</v>
      </c>
      <c r="B902" t="s">
        <v>1720</v>
      </c>
      <c r="C902" t="s">
        <v>3108</v>
      </c>
      <c r="E902" t="str">
        <f>IF(FIFAdata5626[[#This Row],[knownName]]="",_xlfn.CONCAT(FIFAdata5626[[#This Row],[firstName]]," ",FIFAdata5626[[#This Row],[lastName]]),FIFAdata5626[[#This Row],[knownName]])</f>
        <v>David Raya</v>
      </c>
      <c r="F902">
        <v>41</v>
      </c>
      <c r="G902" t="s">
        <v>25</v>
      </c>
      <c r="H902">
        <v>5</v>
      </c>
      <c r="I902" t="s">
        <v>1582</v>
      </c>
      <c r="K902">
        <v>15.1</v>
      </c>
      <c r="L902">
        <v>15.1</v>
      </c>
      <c r="M902">
        <v>0</v>
      </c>
      <c r="N902">
        <v>0</v>
      </c>
      <c r="O902">
        <v>0</v>
      </c>
      <c r="P902">
        <v>0</v>
      </c>
      <c r="R902">
        <v>13</v>
      </c>
      <c r="S902" t="b">
        <v>0</v>
      </c>
    </row>
    <row r="903" spans="1:19" hidden="1" x14ac:dyDescent="0.25">
      <c r="A903">
        <v>1099</v>
      </c>
      <c r="B903" t="s">
        <v>3109</v>
      </c>
      <c r="C903" t="s">
        <v>4125</v>
      </c>
      <c r="E903" t="str">
        <f>IF(FIFAdata5626[[#This Row],[knownName]]="",_xlfn.CONCAT(FIFAdata5626[[#This Row],[firstName]]," ",FIFAdata5626[[#This Row],[lastName]]),FIFAdata5626[[#This Row],[knownName]])</f>
        <v>Unai Simón</v>
      </c>
      <c r="F903">
        <v>41</v>
      </c>
      <c r="G903" t="s">
        <v>25</v>
      </c>
      <c r="H903">
        <v>5</v>
      </c>
      <c r="I903" t="s">
        <v>1582</v>
      </c>
      <c r="K903">
        <v>6.8</v>
      </c>
      <c r="L903">
        <v>6.8</v>
      </c>
      <c r="M903">
        <v>0</v>
      </c>
      <c r="N903">
        <v>0</v>
      </c>
      <c r="O903">
        <v>0</v>
      </c>
      <c r="P903">
        <v>0</v>
      </c>
      <c r="R903">
        <v>13</v>
      </c>
      <c r="S903" t="b">
        <v>0</v>
      </c>
    </row>
    <row r="904" spans="1:19" hidden="1" x14ac:dyDescent="0.25">
      <c r="A904">
        <v>1101</v>
      </c>
      <c r="B904" t="s">
        <v>3110</v>
      </c>
      <c r="C904" t="s">
        <v>4103</v>
      </c>
      <c r="D904" t="s">
        <v>912</v>
      </c>
      <c r="E904" t="str">
        <f>IF(FIFAdata5626[[#This Row],[knownName]]="",_xlfn.CONCAT(FIFAdata5626[[#This Row],[firstName]]," ",FIFAdata5626[[#This Row],[lastName]]),FIFAdata5626[[#This Row],[knownName]])</f>
        <v>Joan García</v>
      </c>
      <c r="F904">
        <v>41</v>
      </c>
      <c r="G904" t="s">
        <v>25</v>
      </c>
      <c r="H904">
        <v>4</v>
      </c>
      <c r="I904" t="s">
        <v>1582</v>
      </c>
      <c r="K904">
        <v>1.3</v>
      </c>
      <c r="L904">
        <v>1.3</v>
      </c>
      <c r="M904">
        <v>0</v>
      </c>
      <c r="N904">
        <v>0</v>
      </c>
      <c r="O904">
        <v>0</v>
      </c>
      <c r="P904">
        <v>0</v>
      </c>
      <c r="R904">
        <v>13</v>
      </c>
      <c r="S904" t="b">
        <v>0</v>
      </c>
    </row>
    <row r="905" spans="1:19" hidden="1" x14ac:dyDescent="0.25">
      <c r="A905">
        <v>1102</v>
      </c>
      <c r="B905" t="s">
        <v>1630</v>
      </c>
      <c r="C905" t="s">
        <v>3111</v>
      </c>
      <c r="E905" t="str">
        <f>IF(FIFAdata5626[[#This Row],[knownName]]="",_xlfn.CONCAT(FIFAdata5626[[#This Row],[firstName]]," ",FIFAdata5626[[#This Row],[lastName]]),FIFAdata5626[[#This Row],[knownName]])</f>
        <v>Marcos Llorente</v>
      </c>
      <c r="F905">
        <v>41</v>
      </c>
      <c r="G905" t="s">
        <v>6</v>
      </c>
      <c r="H905">
        <v>5.5</v>
      </c>
      <c r="I905" t="s">
        <v>1582</v>
      </c>
      <c r="K905">
        <v>5.5</v>
      </c>
      <c r="L905">
        <v>5.5</v>
      </c>
      <c r="M905">
        <v>0</v>
      </c>
      <c r="N905">
        <v>0</v>
      </c>
      <c r="O905">
        <v>0</v>
      </c>
      <c r="P905">
        <v>0</v>
      </c>
      <c r="R905">
        <v>13</v>
      </c>
      <c r="S905" t="b">
        <v>0</v>
      </c>
    </row>
    <row r="906" spans="1:19" hidden="1" x14ac:dyDescent="0.25">
      <c r="A906">
        <v>1104</v>
      </c>
      <c r="B906" t="s">
        <v>1657</v>
      </c>
      <c r="C906" t="s">
        <v>4042</v>
      </c>
      <c r="D906" t="s">
        <v>3112</v>
      </c>
      <c r="E906" t="str">
        <f>IF(FIFAdata5626[[#This Row],[knownName]]="",_xlfn.CONCAT(FIFAdata5626[[#This Row],[firstName]]," ",FIFAdata5626[[#This Row],[lastName]]),FIFAdata5626[[#This Row],[knownName]])</f>
        <v>Rodri</v>
      </c>
      <c r="F906">
        <v>41</v>
      </c>
      <c r="G906" t="s">
        <v>18</v>
      </c>
      <c r="H906">
        <v>7.5</v>
      </c>
      <c r="I906" t="s">
        <v>1582</v>
      </c>
      <c r="K906">
        <v>1.8</v>
      </c>
      <c r="L906">
        <v>1.8</v>
      </c>
      <c r="M906">
        <v>0</v>
      </c>
      <c r="N906">
        <v>0</v>
      </c>
      <c r="O906">
        <v>0</v>
      </c>
      <c r="P906">
        <v>0</v>
      </c>
      <c r="R906">
        <v>13</v>
      </c>
      <c r="S906" t="b">
        <v>0</v>
      </c>
    </row>
    <row r="907" spans="1:19" hidden="1" x14ac:dyDescent="0.25">
      <c r="A907">
        <v>1105</v>
      </c>
      <c r="B907" t="s">
        <v>3113</v>
      </c>
      <c r="C907" t="s">
        <v>3114</v>
      </c>
      <c r="E907" t="str">
        <f>IF(FIFAdata5626[[#This Row],[knownName]]="",_xlfn.CONCAT(FIFAdata5626[[#This Row],[firstName]]," ",FIFAdata5626[[#This Row],[lastName]]),FIFAdata5626[[#This Row],[knownName]])</f>
        <v>Dani Olmo</v>
      </c>
      <c r="F907">
        <v>41</v>
      </c>
      <c r="G907" t="s">
        <v>18</v>
      </c>
      <c r="H907">
        <v>7.7</v>
      </c>
      <c r="I907" t="s">
        <v>1582</v>
      </c>
      <c r="K907">
        <v>3</v>
      </c>
      <c r="L907">
        <v>3</v>
      </c>
      <c r="M907">
        <v>0</v>
      </c>
      <c r="N907">
        <v>0</v>
      </c>
      <c r="O907">
        <v>0</v>
      </c>
      <c r="P907">
        <v>0</v>
      </c>
      <c r="R907">
        <v>13</v>
      </c>
      <c r="S907" t="b">
        <v>0</v>
      </c>
    </row>
    <row r="908" spans="1:19" hidden="1" x14ac:dyDescent="0.25">
      <c r="A908">
        <v>1106</v>
      </c>
      <c r="B908" t="s">
        <v>2177</v>
      </c>
      <c r="C908" t="s">
        <v>4126</v>
      </c>
      <c r="D908" t="s">
        <v>3115</v>
      </c>
      <c r="E908" t="str">
        <f>IF(FIFAdata5626[[#This Row],[knownName]]="",_xlfn.CONCAT(FIFAdata5626[[#This Row],[firstName]]," ",FIFAdata5626[[#This Row],[lastName]]),FIFAdata5626[[#This Row],[knownName]])</f>
        <v>Pedri</v>
      </c>
      <c r="F908">
        <v>41</v>
      </c>
      <c r="G908" t="s">
        <v>18</v>
      </c>
      <c r="H908">
        <v>8.1</v>
      </c>
      <c r="I908" t="s">
        <v>1582</v>
      </c>
      <c r="K908">
        <v>9.9</v>
      </c>
      <c r="L908">
        <v>9.9</v>
      </c>
      <c r="M908">
        <v>0</v>
      </c>
      <c r="N908">
        <v>0</v>
      </c>
      <c r="O908">
        <v>0</v>
      </c>
      <c r="P908">
        <v>0</v>
      </c>
      <c r="R908">
        <v>13</v>
      </c>
      <c r="S908" t="b">
        <v>0</v>
      </c>
    </row>
    <row r="909" spans="1:19" hidden="1" x14ac:dyDescent="0.25">
      <c r="A909">
        <v>1109</v>
      </c>
      <c r="B909" t="s">
        <v>3116</v>
      </c>
      <c r="C909" t="s">
        <v>3117</v>
      </c>
      <c r="E909" t="str">
        <f>IF(FIFAdata5626[[#This Row],[knownName]]="",_xlfn.CONCAT(FIFAdata5626[[#This Row],[firstName]]," ",FIFAdata5626[[#This Row],[lastName]]),FIFAdata5626[[#This Row],[knownName]])</f>
        <v>Besfort Zeneli</v>
      </c>
      <c r="F909">
        <v>42</v>
      </c>
      <c r="G909" t="s">
        <v>18</v>
      </c>
      <c r="H909">
        <v>4.7</v>
      </c>
      <c r="I909" t="s">
        <v>1582</v>
      </c>
      <c r="K909">
        <v>0</v>
      </c>
      <c r="L909">
        <v>0</v>
      </c>
      <c r="M909">
        <v>0</v>
      </c>
      <c r="N909">
        <v>0</v>
      </c>
      <c r="O909">
        <v>0</v>
      </c>
      <c r="P909">
        <v>0</v>
      </c>
      <c r="R909">
        <v>12</v>
      </c>
      <c r="S909" t="b">
        <v>0</v>
      </c>
    </row>
    <row r="910" spans="1:19" hidden="1" x14ac:dyDescent="0.25">
      <c r="A910">
        <v>1110</v>
      </c>
      <c r="B910" t="s">
        <v>2261</v>
      </c>
      <c r="C910" t="s">
        <v>3118</v>
      </c>
      <c r="E910" t="str">
        <f>IF(FIFAdata5626[[#This Row],[knownName]]="",_xlfn.CONCAT(FIFAdata5626[[#This Row],[firstName]]," ",FIFAdata5626[[#This Row],[lastName]]),FIFAdata5626[[#This Row],[knownName]])</f>
        <v>Elliot Stroud</v>
      </c>
      <c r="F910">
        <v>42</v>
      </c>
      <c r="G910" t="s">
        <v>18</v>
      </c>
      <c r="H910">
        <v>4.7</v>
      </c>
      <c r="I910" t="s">
        <v>1582</v>
      </c>
      <c r="K910">
        <v>0</v>
      </c>
      <c r="L910">
        <v>0</v>
      </c>
      <c r="M910">
        <v>0</v>
      </c>
      <c r="N910">
        <v>0</v>
      </c>
      <c r="O910">
        <v>0</v>
      </c>
      <c r="P910">
        <v>0</v>
      </c>
      <c r="R910">
        <v>12</v>
      </c>
      <c r="S910" t="b">
        <v>0</v>
      </c>
    </row>
    <row r="911" spans="1:19" hidden="1" x14ac:dyDescent="0.25">
      <c r="A911">
        <v>1111</v>
      </c>
      <c r="B911" t="s">
        <v>2545</v>
      </c>
      <c r="C911" t="s">
        <v>1953</v>
      </c>
      <c r="E911" t="str">
        <f>IF(FIFAdata5626[[#This Row],[knownName]]="",_xlfn.CONCAT(FIFAdata5626[[#This Row],[firstName]]," ",FIFAdata5626[[#This Row],[lastName]]),FIFAdata5626[[#This Row],[knownName]])</f>
        <v>Taha Ali</v>
      </c>
      <c r="F911">
        <v>42</v>
      </c>
      <c r="G911" t="s">
        <v>18</v>
      </c>
      <c r="H911">
        <v>4.9000000000000004</v>
      </c>
      <c r="I911" t="s">
        <v>1582</v>
      </c>
      <c r="K911">
        <v>0.1</v>
      </c>
      <c r="L911">
        <v>0.1</v>
      </c>
      <c r="M911">
        <v>0</v>
      </c>
      <c r="N911">
        <v>0</v>
      </c>
      <c r="O911">
        <v>0</v>
      </c>
      <c r="P911">
        <v>0</v>
      </c>
      <c r="R911">
        <v>12</v>
      </c>
      <c r="S911" t="b">
        <v>0</v>
      </c>
    </row>
    <row r="912" spans="1:19" hidden="1" x14ac:dyDescent="0.25">
      <c r="A912">
        <v>1112</v>
      </c>
      <c r="B912" t="s">
        <v>3119</v>
      </c>
      <c r="C912" t="s">
        <v>3120</v>
      </c>
      <c r="E912" t="str">
        <f>IF(FIFAdata5626[[#This Row],[knownName]]="",_xlfn.CONCAT(FIFAdata5626[[#This Row],[firstName]]," ",FIFAdata5626[[#This Row],[lastName]]),FIFAdata5626[[#This Row],[knownName]])</f>
        <v>Eric Smith</v>
      </c>
      <c r="F912">
        <v>42</v>
      </c>
      <c r="G912" t="s">
        <v>18</v>
      </c>
      <c r="H912">
        <v>4.9000000000000004</v>
      </c>
      <c r="I912" t="s">
        <v>1582</v>
      </c>
      <c r="K912">
        <v>0</v>
      </c>
      <c r="L912">
        <v>0</v>
      </c>
      <c r="M912">
        <v>0</v>
      </c>
      <c r="N912">
        <v>0</v>
      </c>
      <c r="O912">
        <v>0</v>
      </c>
      <c r="P912">
        <v>0</v>
      </c>
      <c r="R912">
        <v>12</v>
      </c>
      <c r="S912" t="b">
        <v>0</v>
      </c>
    </row>
    <row r="913" spans="1:19" hidden="1" x14ac:dyDescent="0.25">
      <c r="A913">
        <v>1113</v>
      </c>
      <c r="B913" t="s">
        <v>1635</v>
      </c>
      <c r="C913" t="s">
        <v>3121</v>
      </c>
      <c r="E913" t="str">
        <f>IF(FIFAdata5626[[#This Row],[knownName]]="",_xlfn.CONCAT(FIFAdata5626[[#This Row],[firstName]]," ",FIFAdata5626[[#This Row],[lastName]]),FIFAdata5626[[#This Row],[knownName]])</f>
        <v>Lucas Bergvall</v>
      </c>
      <c r="F913">
        <v>42</v>
      </c>
      <c r="G913" t="s">
        <v>18</v>
      </c>
      <c r="H913">
        <v>5.0999999999999996</v>
      </c>
      <c r="I913" t="s">
        <v>1582</v>
      </c>
      <c r="K913">
        <v>0.5</v>
      </c>
      <c r="L913">
        <v>0.5</v>
      </c>
      <c r="M913">
        <v>0</v>
      </c>
      <c r="N913">
        <v>0</v>
      </c>
      <c r="O913">
        <v>0</v>
      </c>
      <c r="P913">
        <v>0</v>
      </c>
      <c r="R913">
        <v>12</v>
      </c>
      <c r="S913" t="b">
        <v>0</v>
      </c>
    </row>
    <row r="914" spans="1:19" hidden="1" x14ac:dyDescent="0.25">
      <c r="A914">
        <v>1114</v>
      </c>
      <c r="B914" t="s">
        <v>3122</v>
      </c>
      <c r="C914" t="s">
        <v>3123</v>
      </c>
      <c r="E914" t="str">
        <f>IF(FIFAdata5626[[#This Row],[knownName]]="",_xlfn.CONCAT(FIFAdata5626[[#This Row],[firstName]]," ",FIFAdata5626[[#This Row],[lastName]]),FIFAdata5626[[#This Row],[knownName]])</f>
        <v>Yasin Ayari</v>
      </c>
      <c r="F914">
        <v>42</v>
      </c>
      <c r="G914" t="s">
        <v>18</v>
      </c>
      <c r="H914">
        <v>5.3</v>
      </c>
      <c r="I914" t="s">
        <v>1582</v>
      </c>
      <c r="K914">
        <v>0.3</v>
      </c>
      <c r="L914">
        <v>0.3</v>
      </c>
      <c r="M914">
        <v>0</v>
      </c>
      <c r="N914">
        <v>0</v>
      </c>
      <c r="O914">
        <v>0</v>
      </c>
      <c r="P914">
        <v>0</v>
      </c>
      <c r="R914">
        <v>12</v>
      </c>
      <c r="S914" t="b">
        <v>0</v>
      </c>
    </row>
    <row r="915" spans="1:19" hidden="1" x14ac:dyDescent="0.25">
      <c r="A915">
        <v>1116</v>
      </c>
      <c r="B915" t="s">
        <v>3124</v>
      </c>
      <c r="C915" t="s">
        <v>4210</v>
      </c>
      <c r="E915" t="str">
        <f>IF(FIFAdata5626[[#This Row],[knownName]]="",_xlfn.CONCAT(FIFAdata5626[[#This Row],[firstName]]," ",FIFAdata5626[[#This Row],[lastName]]),FIFAdata5626[[#This Row],[knownName]])</f>
        <v>Jesper Karlström</v>
      </c>
      <c r="F915">
        <v>42</v>
      </c>
      <c r="G915" t="s">
        <v>18</v>
      </c>
      <c r="H915">
        <v>5.6</v>
      </c>
      <c r="I915" t="s">
        <v>1582</v>
      </c>
      <c r="K915">
        <v>0</v>
      </c>
      <c r="L915">
        <v>0</v>
      </c>
      <c r="M915">
        <v>0</v>
      </c>
      <c r="N915">
        <v>0</v>
      </c>
      <c r="O915">
        <v>0</v>
      </c>
      <c r="P915">
        <v>0</v>
      </c>
      <c r="R915">
        <v>12</v>
      </c>
      <c r="S915" t="b">
        <v>0</v>
      </c>
    </row>
    <row r="916" spans="1:19" hidden="1" x14ac:dyDescent="0.25">
      <c r="A916">
        <v>1117</v>
      </c>
      <c r="B916" t="s">
        <v>3125</v>
      </c>
      <c r="C916" t="s">
        <v>3126</v>
      </c>
      <c r="E916" t="str">
        <f>IF(FIFAdata5626[[#This Row],[knownName]]="",_xlfn.CONCAT(FIFAdata5626[[#This Row],[firstName]]," ",FIFAdata5626[[#This Row],[lastName]]),FIFAdata5626[[#This Row],[knownName]])</f>
        <v>Mattias Svanberg</v>
      </c>
      <c r="F916">
        <v>42</v>
      </c>
      <c r="G916" t="s">
        <v>18</v>
      </c>
      <c r="H916">
        <v>6.1</v>
      </c>
      <c r="I916" t="s">
        <v>1582</v>
      </c>
      <c r="K916">
        <v>0</v>
      </c>
      <c r="L916">
        <v>0</v>
      </c>
      <c r="M916">
        <v>0</v>
      </c>
      <c r="N916">
        <v>0</v>
      </c>
      <c r="O916">
        <v>0</v>
      </c>
      <c r="P916">
        <v>0</v>
      </c>
      <c r="R916">
        <v>12</v>
      </c>
      <c r="S916" t="b">
        <v>0</v>
      </c>
    </row>
    <row r="917" spans="1:19" hidden="1" x14ac:dyDescent="0.25">
      <c r="A917">
        <v>1118</v>
      </c>
      <c r="B917" t="s">
        <v>1946</v>
      </c>
      <c r="C917" t="s">
        <v>3127</v>
      </c>
      <c r="E917" t="str">
        <f>IF(FIFAdata5626[[#This Row],[knownName]]="",_xlfn.CONCAT(FIFAdata5626[[#This Row],[firstName]]," ",FIFAdata5626[[#This Row],[lastName]]),FIFAdata5626[[#This Row],[knownName]])</f>
        <v>Daniel Svensson</v>
      </c>
      <c r="F917">
        <v>42</v>
      </c>
      <c r="G917" t="s">
        <v>6</v>
      </c>
      <c r="H917">
        <v>4.5</v>
      </c>
      <c r="I917" t="s">
        <v>1582</v>
      </c>
      <c r="K917">
        <v>0.5</v>
      </c>
      <c r="L917">
        <v>0.5</v>
      </c>
      <c r="M917">
        <v>0</v>
      </c>
      <c r="N917">
        <v>0</v>
      </c>
      <c r="O917">
        <v>0</v>
      </c>
      <c r="P917">
        <v>0</v>
      </c>
      <c r="R917">
        <v>12</v>
      </c>
      <c r="S917" t="b">
        <v>0</v>
      </c>
    </row>
    <row r="918" spans="1:19" hidden="1" x14ac:dyDescent="0.25">
      <c r="A918">
        <v>1119</v>
      </c>
      <c r="B918" t="s">
        <v>1637</v>
      </c>
      <c r="C918" t="s">
        <v>3128</v>
      </c>
      <c r="E918" t="str">
        <f>IF(FIFAdata5626[[#This Row],[knownName]]="",_xlfn.CONCAT(FIFAdata5626[[#This Row],[firstName]]," ",FIFAdata5626[[#This Row],[lastName]]),FIFAdata5626[[#This Row],[knownName]])</f>
        <v>Gabriel Gudmundsson</v>
      </c>
      <c r="F918">
        <v>42</v>
      </c>
      <c r="G918" t="s">
        <v>6</v>
      </c>
      <c r="H918">
        <v>4.2</v>
      </c>
      <c r="I918" t="s">
        <v>1582</v>
      </c>
      <c r="K918">
        <v>0.7</v>
      </c>
      <c r="L918">
        <v>0.7</v>
      </c>
      <c r="M918">
        <v>0</v>
      </c>
      <c r="N918">
        <v>0</v>
      </c>
      <c r="O918">
        <v>0</v>
      </c>
      <c r="P918">
        <v>0</v>
      </c>
      <c r="R918">
        <v>12</v>
      </c>
      <c r="S918" t="b">
        <v>0</v>
      </c>
    </row>
    <row r="919" spans="1:19" hidden="1" x14ac:dyDescent="0.25">
      <c r="A919">
        <v>1120</v>
      </c>
      <c r="B919" t="s">
        <v>2324</v>
      </c>
      <c r="C919" t="s">
        <v>3129</v>
      </c>
      <c r="E919" t="str">
        <f>IF(FIFAdata5626[[#This Row],[knownName]]="",_xlfn.CONCAT(FIFAdata5626[[#This Row],[firstName]]," ",FIFAdata5626[[#This Row],[lastName]]),FIFAdata5626[[#This Row],[knownName]])</f>
        <v>Carl Starfelt</v>
      </c>
      <c r="F919">
        <v>42</v>
      </c>
      <c r="G919" t="s">
        <v>6</v>
      </c>
      <c r="H919">
        <v>4.0999999999999996</v>
      </c>
      <c r="I919" t="s">
        <v>1582</v>
      </c>
      <c r="K919">
        <v>0.1</v>
      </c>
      <c r="L919">
        <v>0.1</v>
      </c>
      <c r="M919">
        <v>0</v>
      </c>
      <c r="N919">
        <v>0</v>
      </c>
      <c r="O919">
        <v>0</v>
      </c>
      <c r="P919">
        <v>0</v>
      </c>
      <c r="R919">
        <v>12</v>
      </c>
      <c r="S919" t="b">
        <v>0</v>
      </c>
    </row>
    <row r="920" spans="1:19" hidden="1" x14ac:dyDescent="0.25">
      <c r="A920">
        <v>1121</v>
      </c>
      <c r="B920" t="s">
        <v>3130</v>
      </c>
      <c r="C920" t="s">
        <v>4211</v>
      </c>
      <c r="E920" t="str">
        <f>IF(FIFAdata5626[[#This Row],[knownName]]="",_xlfn.CONCAT(FIFAdata5626[[#This Row],[firstName]]," ",FIFAdata5626[[#This Row],[lastName]]),FIFAdata5626[[#This Row],[knownName]])</f>
        <v>Victor Lindelöf</v>
      </c>
      <c r="F920">
        <v>42</v>
      </c>
      <c r="G920" t="s">
        <v>6</v>
      </c>
      <c r="H920">
        <v>4</v>
      </c>
      <c r="I920" t="s">
        <v>1582</v>
      </c>
      <c r="K920">
        <v>1.9</v>
      </c>
      <c r="L920">
        <v>1.9</v>
      </c>
      <c r="M920">
        <v>0</v>
      </c>
      <c r="N920">
        <v>0</v>
      </c>
      <c r="O920">
        <v>0</v>
      </c>
      <c r="P920">
        <v>0</v>
      </c>
      <c r="R920">
        <v>12</v>
      </c>
      <c r="S920" t="b">
        <v>0</v>
      </c>
    </row>
    <row r="921" spans="1:19" hidden="1" x14ac:dyDescent="0.25">
      <c r="A921">
        <v>1122</v>
      </c>
      <c r="B921" t="s">
        <v>3131</v>
      </c>
      <c r="C921" t="s">
        <v>3132</v>
      </c>
      <c r="E921" t="str">
        <f>IF(FIFAdata5626[[#This Row],[knownName]]="",_xlfn.CONCAT(FIFAdata5626[[#This Row],[firstName]]," ",FIFAdata5626[[#This Row],[lastName]]),FIFAdata5626[[#This Row],[knownName]])</f>
        <v>Gustaf Lagerbielke</v>
      </c>
      <c r="F921">
        <v>42</v>
      </c>
      <c r="G921" t="s">
        <v>6</v>
      </c>
      <c r="H921">
        <v>3.7</v>
      </c>
      <c r="I921" t="s">
        <v>1582</v>
      </c>
      <c r="K921">
        <v>0.2</v>
      </c>
      <c r="L921">
        <v>0.2</v>
      </c>
      <c r="M921">
        <v>0</v>
      </c>
      <c r="N921">
        <v>0</v>
      </c>
      <c r="O921">
        <v>0</v>
      </c>
      <c r="P921">
        <v>0</v>
      </c>
      <c r="R921">
        <v>12</v>
      </c>
      <c r="S921" t="b">
        <v>0</v>
      </c>
    </row>
    <row r="922" spans="1:19" hidden="1" x14ac:dyDescent="0.25">
      <c r="A922">
        <v>1124</v>
      </c>
      <c r="B922" t="s">
        <v>3133</v>
      </c>
      <c r="C922" t="s">
        <v>4212</v>
      </c>
      <c r="E922" t="str">
        <f>IF(FIFAdata5626[[#This Row],[knownName]]="",_xlfn.CONCAT(FIFAdata5626[[#This Row],[firstName]]," ",FIFAdata5626[[#This Row],[lastName]]),FIFAdata5626[[#This Row],[knownName]])</f>
        <v>Viktor Gyökeres</v>
      </c>
      <c r="F922">
        <v>42</v>
      </c>
      <c r="G922" t="s">
        <v>15</v>
      </c>
      <c r="H922">
        <v>7.8</v>
      </c>
      <c r="I922" t="s">
        <v>1582</v>
      </c>
      <c r="K922">
        <v>6.3</v>
      </c>
      <c r="L922">
        <v>6.3</v>
      </c>
      <c r="M922">
        <v>0</v>
      </c>
      <c r="N922">
        <v>0</v>
      </c>
      <c r="O922">
        <v>0</v>
      </c>
      <c r="P922">
        <v>0</v>
      </c>
      <c r="R922">
        <v>12</v>
      </c>
      <c r="S922" t="b">
        <v>0</v>
      </c>
    </row>
    <row r="923" spans="1:19" hidden="1" x14ac:dyDescent="0.25">
      <c r="A923">
        <v>1125</v>
      </c>
      <c r="B923" t="s">
        <v>1610</v>
      </c>
      <c r="C923" t="s">
        <v>3134</v>
      </c>
      <c r="E923" t="str">
        <f>IF(FIFAdata5626[[#This Row],[knownName]]="",_xlfn.CONCAT(FIFAdata5626[[#This Row],[firstName]]," ",FIFAdata5626[[#This Row],[lastName]]),FIFAdata5626[[#This Row],[knownName]])</f>
        <v>Anthony Elanga</v>
      </c>
      <c r="F923">
        <v>42</v>
      </c>
      <c r="G923" t="s">
        <v>15</v>
      </c>
      <c r="H923">
        <v>5.8</v>
      </c>
      <c r="I923" t="s">
        <v>1582</v>
      </c>
      <c r="K923">
        <v>0.5</v>
      </c>
      <c r="L923">
        <v>0.5</v>
      </c>
      <c r="M923">
        <v>0</v>
      </c>
      <c r="N923">
        <v>0</v>
      </c>
      <c r="O923">
        <v>0</v>
      </c>
      <c r="P923">
        <v>0</v>
      </c>
      <c r="R923">
        <v>12</v>
      </c>
      <c r="S923" t="b">
        <v>0</v>
      </c>
    </row>
    <row r="924" spans="1:19" hidden="1" x14ac:dyDescent="0.25">
      <c r="A924">
        <v>1126</v>
      </c>
      <c r="B924" t="s">
        <v>1837</v>
      </c>
      <c r="C924" t="s">
        <v>3135</v>
      </c>
      <c r="E924" t="str">
        <f>IF(FIFAdata5626[[#This Row],[knownName]]="",_xlfn.CONCAT(FIFAdata5626[[#This Row],[firstName]]," ",FIFAdata5626[[#This Row],[lastName]]),FIFAdata5626[[#This Row],[knownName]])</f>
        <v>Benjamin Nygren</v>
      </c>
      <c r="F924">
        <v>42</v>
      </c>
      <c r="G924" t="s">
        <v>15</v>
      </c>
      <c r="H924">
        <v>4.9000000000000004</v>
      </c>
      <c r="I924" t="s">
        <v>1582</v>
      </c>
      <c r="K924">
        <v>0.1</v>
      </c>
      <c r="L924">
        <v>0.1</v>
      </c>
      <c r="M924">
        <v>0</v>
      </c>
      <c r="N924">
        <v>0</v>
      </c>
      <c r="O924">
        <v>0</v>
      </c>
      <c r="P924">
        <v>0</v>
      </c>
      <c r="R924">
        <v>12</v>
      </c>
      <c r="S924" t="b">
        <v>0</v>
      </c>
    </row>
    <row r="925" spans="1:19" hidden="1" x14ac:dyDescent="0.25">
      <c r="A925">
        <v>1127</v>
      </c>
      <c r="B925" t="s">
        <v>3131</v>
      </c>
      <c r="C925" t="s">
        <v>3136</v>
      </c>
      <c r="E925" t="str">
        <f>IF(FIFAdata5626[[#This Row],[knownName]]="",_xlfn.CONCAT(FIFAdata5626[[#This Row],[firstName]]," ",FIFAdata5626[[#This Row],[lastName]]),FIFAdata5626[[#This Row],[knownName]])</f>
        <v>Gustaf Nilsson</v>
      </c>
      <c r="F925">
        <v>42</v>
      </c>
      <c r="G925" t="s">
        <v>15</v>
      </c>
      <c r="H925">
        <v>4.9000000000000004</v>
      </c>
      <c r="I925" t="s">
        <v>1582</v>
      </c>
      <c r="K925">
        <v>0.1</v>
      </c>
      <c r="L925">
        <v>0.1</v>
      </c>
      <c r="M925">
        <v>0</v>
      </c>
      <c r="N925">
        <v>0</v>
      </c>
      <c r="O925">
        <v>0</v>
      </c>
      <c r="P925">
        <v>0</v>
      </c>
      <c r="R925">
        <v>12</v>
      </c>
      <c r="S925" t="b">
        <v>0</v>
      </c>
    </row>
    <row r="926" spans="1:19" hidden="1" x14ac:dyDescent="0.25">
      <c r="A926">
        <v>1129</v>
      </c>
      <c r="B926" t="s">
        <v>2768</v>
      </c>
      <c r="C926" t="s">
        <v>3137</v>
      </c>
      <c r="E926" t="str">
        <f>IF(FIFAdata5626[[#This Row],[knownName]]="",_xlfn.CONCAT(FIFAdata5626[[#This Row],[firstName]]," ",FIFAdata5626[[#This Row],[lastName]]),FIFAdata5626[[#This Row],[knownName]])</f>
        <v>Kristoffer Nordfeldt</v>
      </c>
      <c r="F926">
        <v>42</v>
      </c>
      <c r="G926" t="s">
        <v>25</v>
      </c>
      <c r="H926">
        <v>3.9</v>
      </c>
      <c r="I926" t="s">
        <v>1582</v>
      </c>
      <c r="K926">
        <v>0.4</v>
      </c>
      <c r="L926">
        <v>0.4</v>
      </c>
      <c r="M926">
        <v>0</v>
      </c>
      <c r="N926">
        <v>0</v>
      </c>
      <c r="O926">
        <v>0</v>
      </c>
      <c r="P926">
        <v>0</v>
      </c>
      <c r="R926">
        <v>12</v>
      </c>
      <c r="S926" t="b">
        <v>0</v>
      </c>
    </row>
    <row r="927" spans="1:19" hidden="1" x14ac:dyDescent="0.25">
      <c r="A927">
        <v>1133</v>
      </c>
      <c r="B927" t="s">
        <v>1966</v>
      </c>
      <c r="C927" t="s">
        <v>3138</v>
      </c>
      <c r="E927" t="str">
        <f>IF(FIFAdata5626[[#This Row],[knownName]]="",_xlfn.CONCAT(FIFAdata5626[[#This Row],[firstName]]," ",FIFAdata5626[[#This Row],[lastName]]),FIFAdata5626[[#This Row],[knownName]])</f>
        <v>Johan Manzambi</v>
      </c>
      <c r="F927">
        <v>43</v>
      </c>
      <c r="G927" t="s">
        <v>18</v>
      </c>
      <c r="H927">
        <v>5.6</v>
      </c>
      <c r="I927" t="s">
        <v>1582</v>
      </c>
      <c r="K927">
        <v>0.1</v>
      </c>
      <c r="L927">
        <v>0.1</v>
      </c>
      <c r="M927">
        <v>0</v>
      </c>
      <c r="N927">
        <v>0</v>
      </c>
      <c r="O927">
        <v>0</v>
      </c>
      <c r="P927">
        <v>0</v>
      </c>
      <c r="R927">
        <v>5</v>
      </c>
      <c r="S927" t="b">
        <v>0</v>
      </c>
    </row>
    <row r="928" spans="1:19" hidden="1" x14ac:dyDescent="0.25">
      <c r="A928">
        <v>1135</v>
      </c>
      <c r="B928" t="s">
        <v>3139</v>
      </c>
      <c r="C928" t="s">
        <v>3140</v>
      </c>
      <c r="E928" t="str">
        <f>IF(FIFAdata5626[[#This Row],[knownName]]="",_xlfn.CONCAT(FIFAdata5626[[#This Row],[firstName]]," ",FIFAdata5626[[#This Row],[lastName]]),FIFAdata5626[[#This Row],[knownName]])</f>
        <v>Granit Xhaka</v>
      </c>
      <c r="F928">
        <v>43</v>
      </c>
      <c r="G928" t="s">
        <v>18</v>
      </c>
      <c r="H928">
        <v>6.2</v>
      </c>
      <c r="I928" t="s">
        <v>1582</v>
      </c>
      <c r="K928">
        <v>5.0999999999999996</v>
      </c>
      <c r="L928">
        <v>5.0999999999999996</v>
      </c>
      <c r="M928">
        <v>0</v>
      </c>
      <c r="N928">
        <v>0</v>
      </c>
      <c r="O928">
        <v>0</v>
      </c>
      <c r="P928">
        <v>0</v>
      </c>
      <c r="R928">
        <v>5</v>
      </c>
      <c r="S928" t="b">
        <v>0</v>
      </c>
    </row>
    <row r="929" spans="1:19" hidden="1" x14ac:dyDescent="0.25">
      <c r="A929">
        <v>1137</v>
      </c>
      <c r="B929" t="s">
        <v>3141</v>
      </c>
      <c r="C929" t="s">
        <v>3142</v>
      </c>
      <c r="E929" t="str">
        <f>IF(FIFAdata5626[[#This Row],[knownName]]="",_xlfn.CONCAT(FIFAdata5626[[#This Row],[firstName]]," ",FIFAdata5626[[#This Row],[lastName]]),FIFAdata5626[[#This Row],[knownName]])</f>
        <v>Michel Aebischer</v>
      </c>
      <c r="F929">
        <v>43</v>
      </c>
      <c r="G929" t="s">
        <v>18</v>
      </c>
      <c r="H929">
        <v>5.9</v>
      </c>
      <c r="I929" t="s">
        <v>1582</v>
      </c>
      <c r="K929">
        <v>0</v>
      </c>
      <c r="L929">
        <v>0</v>
      </c>
      <c r="M929">
        <v>0</v>
      </c>
      <c r="N929">
        <v>0</v>
      </c>
      <c r="O929">
        <v>0</v>
      </c>
      <c r="P929">
        <v>0</v>
      </c>
      <c r="R929">
        <v>5</v>
      </c>
      <c r="S929" t="b">
        <v>0</v>
      </c>
    </row>
    <row r="930" spans="1:19" hidden="1" x14ac:dyDescent="0.25">
      <c r="A930">
        <v>1138</v>
      </c>
      <c r="B930" t="s">
        <v>3143</v>
      </c>
      <c r="C930" t="s">
        <v>3144</v>
      </c>
      <c r="E930" t="str">
        <f>IF(FIFAdata5626[[#This Row],[knownName]]="",_xlfn.CONCAT(FIFAdata5626[[#This Row],[firstName]]," ",FIFAdata5626[[#This Row],[lastName]]),FIFAdata5626[[#This Row],[knownName]])</f>
        <v>Remo Freuler</v>
      </c>
      <c r="F930">
        <v>43</v>
      </c>
      <c r="G930" t="s">
        <v>18</v>
      </c>
      <c r="H930">
        <v>5.9</v>
      </c>
      <c r="I930" t="s">
        <v>1582</v>
      </c>
      <c r="K930">
        <v>0</v>
      </c>
      <c r="L930">
        <v>0</v>
      </c>
      <c r="M930">
        <v>0</v>
      </c>
      <c r="N930">
        <v>0</v>
      </c>
      <c r="O930">
        <v>0</v>
      </c>
      <c r="P930">
        <v>0</v>
      </c>
      <c r="R930">
        <v>5</v>
      </c>
      <c r="S930" t="b">
        <v>0</v>
      </c>
    </row>
    <row r="931" spans="1:19" hidden="1" x14ac:dyDescent="0.25">
      <c r="A931">
        <v>1139</v>
      </c>
      <c r="B931" t="s">
        <v>3145</v>
      </c>
      <c r="C931" t="s">
        <v>3146</v>
      </c>
      <c r="E931" t="str">
        <f>IF(FIFAdata5626[[#This Row],[knownName]]="",_xlfn.CONCAT(FIFAdata5626[[#This Row],[firstName]]," ",FIFAdata5626[[#This Row],[lastName]]),FIFAdata5626[[#This Row],[knownName]])</f>
        <v>Ardon Jashari</v>
      </c>
      <c r="F931">
        <v>43</v>
      </c>
      <c r="G931" t="s">
        <v>18</v>
      </c>
      <c r="H931">
        <v>5.2</v>
      </c>
      <c r="I931" t="s">
        <v>1582</v>
      </c>
      <c r="K931">
        <v>0</v>
      </c>
      <c r="L931">
        <v>0</v>
      </c>
      <c r="M931">
        <v>0</v>
      </c>
      <c r="N931">
        <v>0</v>
      </c>
      <c r="O931">
        <v>0</v>
      </c>
      <c r="P931">
        <v>0</v>
      </c>
      <c r="R931">
        <v>5</v>
      </c>
      <c r="S931" t="b">
        <v>0</v>
      </c>
    </row>
    <row r="932" spans="1:19" hidden="1" x14ac:dyDescent="0.25">
      <c r="A932">
        <v>1140</v>
      </c>
      <c r="B932" t="s">
        <v>3147</v>
      </c>
      <c r="C932" t="s">
        <v>3148</v>
      </c>
      <c r="E932" t="str">
        <f>IF(FIFAdata5626[[#This Row],[knownName]]="",_xlfn.CONCAT(FIFAdata5626[[#This Row],[firstName]]," ",FIFAdata5626[[#This Row],[lastName]]),FIFAdata5626[[#This Row],[knownName]])</f>
        <v>Fabian Rieder</v>
      </c>
      <c r="F932">
        <v>43</v>
      </c>
      <c r="G932" t="s">
        <v>18</v>
      </c>
      <c r="H932">
        <v>6.2</v>
      </c>
      <c r="I932" t="s">
        <v>1582</v>
      </c>
      <c r="K932">
        <v>0.1</v>
      </c>
      <c r="L932">
        <v>0.1</v>
      </c>
      <c r="M932">
        <v>0</v>
      </c>
      <c r="N932">
        <v>0</v>
      </c>
      <c r="O932">
        <v>0</v>
      </c>
      <c r="P932">
        <v>0</v>
      </c>
      <c r="R932">
        <v>5</v>
      </c>
      <c r="S932" t="b">
        <v>0</v>
      </c>
    </row>
    <row r="933" spans="1:19" hidden="1" x14ac:dyDescent="0.25">
      <c r="A933">
        <v>1141</v>
      </c>
      <c r="B933" t="s">
        <v>3149</v>
      </c>
      <c r="C933" t="s">
        <v>3150</v>
      </c>
      <c r="E933" t="str">
        <f>IF(FIFAdata5626[[#This Row],[knownName]]="",_xlfn.CONCAT(FIFAdata5626[[#This Row],[firstName]]," ",FIFAdata5626[[#This Row],[lastName]]),FIFAdata5626[[#This Row],[knownName]])</f>
        <v>Manuel Akanji</v>
      </c>
      <c r="F933">
        <v>43</v>
      </c>
      <c r="G933" t="s">
        <v>6</v>
      </c>
      <c r="H933">
        <v>5</v>
      </c>
      <c r="I933" t="s">
        <v>1582</v>
      </c>
      <c r="K933">
        <v>4.8</v>
      </c>
      <c r="L933">
        <v>4.8</v>
      </c>
      <c r="M933">
        <v>0</v>
      </c>
      <c r="N933">
        <v>0</v>
      </c>
      <c r="O933">
        <v>0</v>
      </c>
      <c r="P933">
        <v>0</v>
      </c>
      <c r="R933">
        <v>5</v>
      </c>
      <c r="S933" t="b">
        <v>0</v>
      </c>
    </row>
    <row r="934" spans="1:19" hidden="1" x14ac:dyDescent="0.25">
      <c r="A934">
        <v>1142</v>
      </c>
      <c r="B934" t="s">
        <v>2332</v>
      </c>
      <c r="C934" t="s">
        <v>4081</v>
      </c>
      <c r="E934" t="str">
        <f>IF(FIFAdata5626[[#This Row],[knownName]]="",_xlfn.CONCAT(FIFAdata5626[[#This Row],[firstName]]," ",FIFAdata5626[[#This Row],[lastName]]),FIFAdata5626[[#This Row],[knownName]])</f>
        <v>Ricardo Rodríguez</v>
      </c>
      <c r="F934">
        <v>43</v>
      </c>
      <c r="G934" t="s">
        <v>6</v>
      </c>
      <c r="H934">
        <v>4.5</v>
      </c>
      <c r="I934" t="s">
        <v>1582</v>
      </c>
      <c r="K934">
        <v>2</v>
      </c>
      <c r="L934">
        <v>2</v>
      </c>
      <c r="M934">
        <v>0</v>
      </c>
      <c r="N934">
        <v>0</v>
      </c>
      <c r="O934">
        <v>0</v>
      </c>
      <c r="P934">
        <v>0</v>
      </c>
      <c r="R934">
        <v>5</v>
      </c>
      <c r="S934" t="b">
        <v>0</v>
      </c>
    </row>
    <row r="935" spans="1:19" hidden="1" x14ac:dyDescent="0.25">
      <c r="A935">
        <v>1143</v>
      </c>
      <c r="B935" t="s">
        <v>1647</v>
      </c>
      <c r="C935" t="s">
        <v>3151</v>
      </c>
      <c r="E935" t="str">
        <f>IF(FIFAdata5626[[#This Row],[knownName]]="",_xlfn.CONCAT(FIFAdata5626[[#This Row],[firstName]]," ",FIFAdata5626[[#This Row],[lastName]]),FIFAdata5626[[#This Row],[knownName]])</f>
        <v>Nico Elvedi</v>
      </c>
      <c r="F935">
        <v>43</v>
      </c>
      <c r="G935" t="s">
        <v>6</v>
      </c>
      <c r="H935">
        <v>4.3</v>
      </c>
      <c r="I935" t="s">
        <v>1582</v>
      </c>
      <c r="K935">
        <v>2.1</v>
      </c>
      <c r="L935">
        <v>2.1</v>
      </c>
      <c r="M935">
        <v>0</v>
      </c>
      <c r="N935">
        <v>0</v>
      </c>
      <c r="O935">
        <v>0</v>
      </c>
      <c r="P935">
        <v>0</v>
      </c>
      <c r="R935">
        <v>5</v>
      </c>
      <c r="S935" t="b">
        <v>0</v>
      </c>
    </row>
    <row r="936" spans="1:19" hidden="1" x14ac:dyDescent="0.25">
      <c r="A936">
        <v>1144</v>
      </c>
      <c r="B936" t="s">
        <v>3152</v>
      </c>
      <c r="C936" t="s">
        <v>3153</v>
      </c>
      <c r="E936" t="str">
        <f>IF(FIFAdata5626[[#This Row],[knownName]]="",_xlfn.CONCAT(FIFAdata5626[[#This Row],[firstName]]," ",FIFAdata5626[[#This Row],[lastName]]),FIFAdata5626[[#This Row],[knownName]])</f>
        <v>Silvan Widmer</v>
      </c>
      <c r="F936">
        <v>43</v>
      </c>
      <c r="G936" t="s">
        <v>6</v>
      </c>
      <c r="H936">
        <v>4.2</v>
      </c>
      <c r="I936" t="s">
        <v>1582</v>
      </c>
      <c r="K936">
        <v>0.9</v>
      </c>
      <c r="L936">
        <v>0.9</v>
      </c>
      <c r="M936">
        <v>0</v>
      </c>
      <c r="N936">
        <v>0</v>
      </c>
      <c r="O936">
        <v>0</v>
      </c>
      <c r="P936">
        <v>0</v>
      </c>
      <c r="R936">
        <v>5</v>
      </c>
      <c r="S936" t="b">
        <v>0</v>
      </c>
    </row>
    <row r="937" spans="1:19" hidden="1" x14ac:dyDescent="0.25">
      <c r="A937">
        <v>1145</v>
      </c>
      <c r="B937" t="s">
        <v>3154</v>
      </c>
      <c r="C937" t="s">
        <v>3155</v>
      </c>
      <c r="E937" t="str">
        <f>IF(FIFAdata5626[[#This Row],[knownName]]="",_xlfn.CONCAT(FIFAdata5626[[#This Row],[firstName]]," ",FIFAdata5626[[#This Row],[lastName]]),FIFAdata5626[[#This Row],[knownName]])</f>
        <v>Miro Muheim</v>
      </c>
      <c r="F937">
        <v>43</v>
      </c>
      <c r="G937" t="s">
        <v>6</v>
      </c>
      <c r="H937">
        <v>4</v>
      </c>
      <c r="I937" t="s">
        <v>1582</v>
      </c>
      <c r="K937">
        <v>0.3</v>
      </c>
      <c r="L937">
        <v>0.3</v>
      </c>
      <c r="M937">
        <v>0</v>
      </c>
      <c r="N937">
        <v>0</v>
      </c>
      <c r="O937">
        <v>0</v>
      </c>
      <c r="P937">
        <v>0</v>
      </c>
      <c r="R937">
        <v>5</v>
      </c>
      <c r="S937" t="b">
        <v>0</v>
      </c>
    </row>
    <row r="938" spans="1:19" hidden="1" x14ac:dyDescent="0.25">
      <c r="A938">
        <v>1146</v>
      </c>
      <c r="B938" t="s">
        <v>3156</v>
      </c>
      <c r="C938" t="s">
        <v>4213</v>
      </c>
      <c r="E938" t="str">
        <f>IF(FIFAdata5626[[#This Row],[knownName]]="",_xlfn.CONCAT(FIFAdata5626[[#This Row],[firstName]]," ",FIFAdata5626[[#This Row],[lastName]]),FIFAdata5626[[#This Row],[knownName]])</f>
        <v>Eray Cömert</v>
      </c>
      <c r="F938">
        <v>43</v>
      </c>
      <c r="G938" t="s">
        <v>6</v>
      </c>
      <c r="H938">
        <v>3.9</v>
      </c>
      <c r="I938" t="s">
        <v>1582</v>
      </c>
      <c r="K938">
        <v>0</v>
      </c>
      <c r="L938">
        <v>0</v>
      </c>
      <c r="M938">
        <v>0</v>
      </c>
      <c r="N938">
        <v>0</v>
      </c>
      <c r="O938">
        <v>0</v>
      </c>
      <c r="P938">
        <v>0</v>
      </c>
      <c r="R938">
        <v>5</v>
      </c>
      <c r="S938" t="b">
        <v>0</v>
      </c>
    </row>
    <row r="939" spans="1:19" hidden="1" x14ac:dyDescent="0.25">
      <c r="A939">
        <v>1147</v>
      </c>
      <c r="B939" t="s">
        <v>3939</v>
      </c>
      <c r="C939" t="s">
        <v>3157</v>
      </c>
      <c r="E939" t="str">
        <f>IF(FIFAdata5626[[#This Row],[knownName]]="",_xlfn.CONCAT(FIFAdata5626[[#This Row],[firstName]]," ",FIFAdata5626[[#This Row],[lastName]]),FIFAdata5626[[#This Row],[knownName]])</f>
        <v>Aurèle Amenda</v>
      </c>
      <c r="F939">
        <v>43</v>
      </c>
      <c r="G939" t="s">
        <v>6</v>
      </c>
      <c r="H939">
        <v>3.7</v>
      </c>
      <c r="I939" t="s">
        <v>1582</v>
      </c>
      <c r="K939">
        <v>0</v>
      </c>
      <c r="L939">
        <v>0</v>
      </c>
      <c r="M939">
        <v>0</v>
      </c>
      <c r="N939">
        <v>0</v>
      </c>
      <c r="O939">
        <v>0</v>
      </c>
      <c r="P939">
        <v>0</v>
      </c>
      <c r="R939">
        <v>5</v>
      </c>
      <c r="S939" t="b">
        <v>0</v>
      </c>
    </row>
    <row r="940" spans="1:19" hidden="1" x14ac:dyDescent="0.25">
      <c r="A940">
        <v>1148</v>
      </c>
      <c r="B940" t="s">
        <v>1611</v>
      </c>
      <c r="C940" t="s">
        <v>3158</v>
      </c>
      <c r="E940" t="str">
        <f>IF(FIFAdata5626[[#This Row],[knownName]]="",_xlfn.CONCAT(FIFAdata5626[[#This Row],[firstName]]," ",FIFAdata5626[[#This Row],[lastName]]),FIFAdata5626[[#This Row],[knownName]])</f>
        <v>Luca Jaquez</v>
      </c>
      <c r="F940">
        <v>43</v>
      </c>
      <c r="G940" t="s">
        <v>6</v>
      </c>
      <c r="H940">
        <v>3.5</v>
      </c>
      <c r="I940" t="s">
        <v>1582</v>
      </c>
      <c r="K940">
        <v>0.1</v>
      </c>
      <c r="L940">
        <v>0.1</v>
      </c>
      <c r="M940">
        <v>0</v>
      </c>
      <c r="N940">
        <v>0</v>
      </c>
      <c r="O940">
        <v>0</v>
      </c>
      <c r="P940">
        <v>0</v>
      </c>
      <c r="R940">
        <v>5</v>
      </c>
      <c r="S940" t="b">
        <v>0</v>
      </c>
    </row>
    <row r="941" spans="1:19" hidden="1" x14ac:dyDescent="0.25">
      <c r="A941">
        <v>1149</v>
      </c>
      <c r="B941" t="s">
        <v>3159</v>
      </c>
      <c r="C941" t="s">
        <v>3160</v>
      </c>
      <c r="E941" t="str">
        <f>IF(FIFAdata5626[[#This Row],[knownName]]="",_xlfn.CONCAT(FIFAdata5626[[#This Row],[firstName]]," ",FIFAdata5626[[#This Row],[lastName]]),FIFAdata5626[[#This Row],[knownName]])</f>
        <v>Breel Embolo</v>
      </c>
      <c r="F941">
        <v>43</v>
      </c>
      <c r="G941" t="s">
        <v>15</v>
      </c>
      <c r="H941">
        <v>7.5</v>
      </c>
      <c r="I941" t="s">
        <v>1582</v>
      </c>
      <c r="K941">
        <v>2.2999999999999998</v>
      </c>
      <c r="L941">
        <v>2.2999999999999998</v>
      </c>
      <c r="M941">
        <v>0</v>
      </c>
      <c r="N941">
        <v>0</v>
      </c>
      <c r="O941">
        <v>0</v>
      </c>
      <c r="P941">
        <v>0</v>
      </c>
      <c r="R941">
        <v>5</v>
      </c>
      <c r="S941" t="b">
        <v>0</v>
      </c>
    </row>
    <row r="942" spans="1:19" hidden="1" x14ac:dyDescent="0.25">
      <c r="A942">
        <v>1150</v>
      </c>
      <c r="B942" t="s">
        <v>2018</v>
      </c>
      <c r="C942" t="s">
        <v>3161</v>
      </c>
      <c r="E942" t="str">
        <f>IF(FIFAdata5626[[#This Row],[knownName]]="",_xlfn.CONCAT(FIFAdata5626[[#This Row],[firstName]]," ",FIFAdata5626[[#This Row],[lastName]]),FIFAdata5626[[#This Row],[knownName]])</f>
        <v>Noah Okafor</v>
      </c>
      <c r="F942">
        <v>43</v>
      </c>
      <c r="G942" t="s">
        <v>15</v>
      </c>
      <c r="H942">
        <v>5.9</v>
      </c>
      <c r="I942" t="s">
        <v>1582</v>
      </c>
      <c r="K942">
        <v>0.6</v>
      </c>
      <c r="L942">
        <v>0.6</v>
      </c>
      <c r="M942">
        <v>0</v>
      </c>
      <c r="N942">
        <v>0</v>
      </c>
      <c r="O942">
        <v>0</v>
      </c>
      <c r="P942">
        <v>0</v>
      </c>
      <c r="R942">
        <v>5</v>
      </c>
      <c r="S942" t="b">
        <v>0</v>
      </c>
    </row>
    <row r="943" spans="1:19" hidden="1" x14ac:dyDescent="0.25">
      <c r="A943">
        <v>1151</v>
      </c>
      <c r="B943" t="s">
        <v>2237</v>
      </c>
      <c r="C943" t="s">
        <v>3162</v>
      </c>
      <c r="E943" t="str">
        <f>IF(FIFAdata5626[[#This Row],[knownName]]="",_xlfn.CONCAT(FIFAdata5626[[#This Row],[firstName]]," ",FIFAdata5626[[#This Row],[lastName]]),FIFAdata5626[[#This Row],[knownName]])</f>
        <v>Dan Ndoye</v>
      </c>
      <c r="F943">
        <v>43</v>
      </c>
      <c r="G943" t="s">
        <v>15</v>
      </c>
      <c r="H943">
        <v>6.8</v>
      </c>
      <c r="I943" t="s">
        <v>1582</v>
      </c>
      <c r="K943">
        <v>0.6</v>
      </c>
      <c r="L943">
        <v>0.6</v>
      </c>
      <c r="M943">
        <v>0</v>
      </c>
      <c r="N943">
        <v>0</v>
      </c>
      <c r="O943">
        <v>0</v>
      </c>
      <c r="P943">
        <v>0</v>
      </c>
      <c r="R943">
        <v>5</v>
      </c>
      <c r="S943" t="b">
        <v>0</v>
      </c>
    </row>
    <row r="944" spans="1:19" hidden="1" x14ac:dyDescent="0.25">
      <c r="A944">
        <v>1153</v>
      </c>
      <c r="B944" t="s">
        <v>3163</v>
      </c>
      <c r="C944" t="s">
        <v>3164</v>
      </c>
      <c r="E944" t="str">
        <f>IF(FIFAdata5626[[#This Row],[knownName]]="",_xlfn.CONCAT(FIFAdata5626[[#This Row],[firstName]]," ",FIFAdata5626[[#This Row],[lastName]]),FIFAdata5626[[#This Row],[knownName]])</f>
        <v>Gregor Kobel</v>
      </c>
      <c r="F944">
        <v>43</v>
      </c>
      <c r="G944" t="s">
        <v>25</v>
      </c>
      <c r="H944">
        <v>4.7</v>
      </c>
      <c r="I944" t="s">
        <v>1582</v>
      </c>
      <c r="K944">
        <v>6.7</v>
      </c>
      <c r="L944">
        <v>6.7</v>
      </c>
      <c r="M944">
        <v>0</v>
      </c>
      <c r="N944">
        <v>0</v>
      </c>
      <c r="O944">
        <v>0</v>
      </c>
      <c r="P944">
        <v>0</v>
      </c>
      <c r="R944">
        <v>5</v>
      </c>
      <c r="S944" t="b">
        <v>0</v>
      </c>
    </row>
    <row r="945" spans="1:19" hidden="1" x14ac:dyDescent="0.25">
      <c r="A945">
        <v>1154</v>
      </c>
      <c r="B945" t="s">
        <v>3165</v>
      </c>
      <c r="C945" t="s">
        <v>3166</v>
      </c>
      <c r="E945" t="str">
        <f>IF(FIFAdata5626[[#This Row],[knownName]]="",_xlfn.CONCAT(FIFAdata5626[[#This Row],[firstName]]," ",FIFAdata5626[[#This Row],[lastName]]),FIFAdata5626[[#This Row],[knownName]])</f>
        <v>Yvon Mvogo</v>
      </c>
      <c r="F945">
        <v>43</v>
      </c>
      <c r="G945" t="s">
        <v>25</v>
      </c>
      <c r="H945">
        <v>4.2</v>
      </c>
      <c r="I945" t="s">
        <v>1582</v>
      </c>
      <c r="K945">
        <v>0.1</v>
      </c>
      <c r="L945">
        <v>0.1</v>
      </c>
      <c r="M945">
        <v>0</v>
      </c>
      <c r="N945">
        <v>0</v>
      </c>
      <c r="O945">
        <v>0</v>
      </c>
      <c r="P945">
        <v>0</v>
      </c>
      <c r="R945">
        <v>5</v>
      </c>
      <c r="S945" t="b">
        <v>0</v>
      </c>
    </row>
    <row r="946" spans="1:19" hidden="1" x14ac:dyDescent="0.25">
      <c r="A946">
        <v>1155</v>
      </c>
      <c r="B946" t="s">
        <v>3167</v>
      </c>
      <c r="C946" t="s">
        <v>3168</v>
      </c>
      <c r="E946" t="str">
        <f>IF(FIFAdata5626[[#This Row],[knownName]]="",_xlfn.CONCAT(FIFAdata5626[[#This Row],[firstName]]," ",FIFAdata5626[[#This Row],[lastName]]),FIFAdata5626[[#This Row],[knownName]])</f>
        <v>Marvin Keller</v>
      </c>
      <c r="F946">
        <v>43</v>
      </c>
      <c r="G946" t="s">
        <v>25</v>
      </c>
      <c r="H946">
        <v>3.7</v>
      </c>
      <c r="I946" t="s">
        <v>1582</v>
      </c>
      <c r="K946">
        <v>0.2</v>
      </c>
      <c r="L946">
        <v>0.2</v>
      </c>
      <c r="M946">
        <v>0</v>
      </c>
      <c r="N946">
        <v>0</v>
      </c>
      <c r="O946">
        <v>0</v>
      </c>
      <c r="P946">
        <v>0</v>
      </c>
      <c r="R946">
        <v>5</v>
      </c>
      <c r="S946" t="b">
        <v>0</v>
      </c>
    </row>
    <row r="947" spans="1:19" hidden="1" x14ac:dyDescent="0.25">
      <c r="A947">
        <v>1156</v>
      </c>
      <c r="B947" t="s">
        <v>3169</v>
      </c>
      <c r="C947" t="s">
        <v>3170</v>
      </c>
      <c r="E947" t="str">
        <f>IF(FIFAdata5626[[#This Row],[knownName]]="",_xlfn.CONCAT(FIFAdata5626[[#This Row],[firstName]]," ",FIFAdata5626[[#This Row],[lastName]]),FIFAdata5626[[#This Row],[knownName]])</f>
        <v>Djibril Sow</v>
      </c>
      <c r="F947">
        <v>43</v>
      </c>
      <c r="G947" t="s">
        <v>18</v>
      </c>
      <c r="H947">
        <v>6.1</v>
      </c>
      <c r="I947" t="s">
        <v>1582</v>
      </c>
      <c r="K947">
        <v>0</v>
      </c>
      <c r="L947">
        <v>0</v>
      </c>
      <c r="M947">
        <v>0</v>
      </c>
      <c r="N947">
        <v>0</v>
      </c>
      <c r="O947">
        <v>0</v>
      </c>
      <c r="P947">
        <v>0</v>
      </c>
      <c r="R947">
        <v>5</v>
      </c>
      <c r="S947" t="b">
        <v>0</v>
      </c>
    </row>
    <row r="948" spans="1:19" hidden="1" x14ac:dyDescent="0.25">
      <c r="A948">
        <v>1157</v>
      </c>
      <c r="B948" t="s">
        <v>2131</v>
      </c>
      <c r="C948" t="s">
        <v>3171</v>
      </c>
      <c r="E948" t="str">
        <f>IF(FIFAdata5626[[#This Row],[knownName]]="",_xlfn.CONCAT(FIFAdata5626[[#This Row],[firstName]]," ",FIFAdata5626[[#This Row],[lastName]]),FIFAdata5626[[#This Row],[knownName]])</f>
        <v>Denis Zakaria</v>
      </c>
      <c r="F948">
        <v>43</v>
      </c>
      <c r="G948" t="s">
        <v>18</v>
      </c>
      <c r="H948">
        <v>6.1</v>
      </c>
      <c r="I948" t="s">
        <v>1582</v>
      </c>
      <c r="K948">
        <v>0.1</v>
      </c>
      <c r="L948">
        <v>0.1</v>
      </c>
      <c r="M948">
        <v>0</v>
      </c>
      <c r="N948">
        <v>0</v>
      </c>
      <c r="O948">
        <v>0</v>
      </c>
      <c r="P948">
        <v>0</v>
      </c>
      <c r="R948">
        <v>5</v>
      </c>
      <c r="S948" t="b">
        <v>0</v>
      </c>
    </row>
    <row r="949" spans="1:19" hidden="1" x14ac:dyDescent="0.25">
      <c r="A949">
        <v>1158</v>
      </c>
      <c r="B949" t="s">
        <v>3995</v>
      </c>
      <c r="C949" t="s">
        <v>1972</v>
      </c>
      <c r="E949" t="str">
        <f>IF(FIFAdata5626[[#This Row],[knownName]]="",_xlfn.CONCAT(FIFAdata5626[[#This Row],[firstName]]," ",FIFAdata5626[[#This Row],[lastName]]),FIFAdata5626[[#This Row],[knownName]])</f>
        <v>Rubén Vargas</v>
      </c>
      <c r="F949">
        <v>43</v>
      </c>
      <c r="G949" t="s">
        <v>18</v>
      </c>
      <c r="H949">
        <v>6.8</v>
      </c>
      <c r="I949" t="s">
        <v>1582</v>
      </c>
      <c r="K949">
        <v>0.5</v>
      </c>
      <c r="L949">
        <v>0.5</v>
      </c>
      <c r="M949">
        <v>0</v>
      </c>
      <c r="N949">
        <v>0</v>
      </c>
      <c r="O949">
        <v>0</v>
      </c>
      <c r="P949">
        <v>0</v>
      </c>
      <c r="R949">
        <v>5</v>
      </c>
      <c r="S949" t="b">
        <v>0</v>
      </c>
    </row>
    <row r="950" spans="1:19" hidden="1" x14ac:dyDescent="0.25">
      <c r="A950">
        <v>1160</v>
      </c>
      <c r="B950" t="s">
        <v>3172</v>
      </c>
      <c r="C950" t="s">
        <v>3173</v>
      </c>
      <c r="E950" t="str">
        <f>IF(FIFAdata5626[[#This Row],[knownName]]="",_xlfn.CONCAT(FIFAdata5626[[#This Row],[firstName]]," ",FIFAdata5626[[#This Row],[lastName]]),FIFAdata5626[[#This Row],[knownName]])</f>
        <v>Ellyes Skhiri</v>
      </c>
      <c r="F950">
        <v>44</v>
      </c>
      <c r="G950" t="s">
        <v>18</v>
      </c>
      <c r="H950">
        <v>4.7</v>
      </c>
      <c r="I950" t="s">
        <v>1582</v>
      </c>
      <c r="K950">
        <v>0</v>
      </c>
      <c r="L950">
        <v>0</v>
      </c>
      <c r="M950">
        <v>0</v>
      </c>
      <c r="N950">
        <v>0</v>
      </c>
      <c r="O950">
        <v>0</v>
      </c>
      <c r="P950">
        <v>0</v>
      </c>
      <c r="R950">
        <v>12</v>
      </c>
      <c r="S950" t="b">
        <v>0</v>
      </c>
    </row>
    <row r="951" spans="1:19" hidden="1" x14ac:dyDescent="0.25">
      <c r="A951">
        <v>1161</v>
      </c>
      <c r="B951" t="s">
        <v>3174</v>
      </c>
      <c r="C951" t="s">
        <v>3175</v>
      </c>
      <c r="E951" t="str">
        <f>IF(FIFAdata5626[[#This Row],[knownName]]="",_xlfn.CONCAT(FIFAdata5626[[#This Row],[firstName]]," ",FIFAdata5626[[#This Row],[lastName]]),FIFAdata5626[[#This Row],[knownName]])</f>
        <v>Rani Khedira</v>
      </c>
      <c r="F951">
        <v>44</v>
      </c>
      <c r="G951" t="s">
        <v>18</v>
      </c>
      <c r="H951">
        <v>4.7</v>
      </c>
      <c r="I951" t="s">
        <v>1582</v>
      </c>
      <c r="K951">
        <v>0</v>
      </c>
      <c r="L951">
        <v>0</v>
      </c>
      <c r="M951">
        <v>0</v>
      </c>
      <c r="N951">
        <v>0</v>
      </c>
      <c r="O951">
        <v>0</v>
      </c>
      <c r="P951">
        <v>0</v>
      </c>
      <c r="R951">
        <v>12</v>
      </c>
      <c r="S951" t="b">
        <v>0</v>
      </c>
    </row>
    <row r="952" spans="1:19" hidden="1" x14ac:dyDescent="0.25">
      <c r="A952">
        <v>1162</v>
      </c>
      <c r="B952" t="s">
        <v>3176</v>
      </c>
      <c r="C952" t="s">
        <v>3177</v>
      </c>
      <c r="E952" t="str">
        <f>IF(FIFAdata5626[[#This Row],[knownName]]="",_xlfn.CONCAT(FIFAdata5626[[#This Row],[firstName]]," ",FIFAdata5626[[#This Row],[lastName]]),FIFAdata5626[[#This Row],[knownName]])</f>
        <v>Hadj Mahmoud</v>
      </c>
      <c r="F952">
        <v>44</v>
      </c>
      <c r="G952" t="s">
        <v>18</v>
      </c>
      <c r="H952">
        <v>4.9000000000000004</v>
      </c>
      <c r="I952" t="s">
        <v>1582</v>
      </c>
      <c r="K952">
        <v>0</v>
      </c>
      <c r="L952">
        <v>0</v>
      </c>
      <c r="M952">
        <v>0</v>
      </c>
      <c r="N952">
        <v>0</v>
      </c>
      <c r="O952">
        <v>0</v>
      </c>
      <c r="P952">
        <v>0</v>
      </c>
      <c r="R952">
        <v>12</v>
      </c>
      <c r="S952" t="b">
        <v>0</v>
      </c>
    </row>
    <row r="953" spans="1:19" hidden="1" x14ac:dyDescent="0.25">
      <c r="A953">
        <v>1163</v>
      </c>
      <c r="B953" t="s">
        <v>3178</v>
      </c>
      <c r="C953" t="s">
        <v>3179</v>
      </c>
      <c r="E953" t="str">
        <f>IF(FIFAdata5626[[#This Row],[knownName]]="",_xlfn.CONCAT(FIFAdata5626[[#This Row],[firstName]]," ",FIFAdata5626[[#This Row],[lastName]]),FIFAdata5626[[#This Row],[knownName]])</f>
        <v>Mortadha Ben Ouanes</v>
      </c>
      <c r="F953">
        <v>44</v>
      </c>
      <c r="G953" t="s">
        <v>18</v>
      </c>
      <c r="H953">
        <v>5</v>
      </c>
      <c r="I953" t="s">
        <v>1582</v>
      </c>
      <c r="K953">
        <v>0.8</v>
      </c>
      <c r="L953">
        <v>0.8</v>
      </c>
      <c r="M953">
        <v>0</v>
      </c>
      <c r="N953">
        <v>0</v>
      </c>
      <c r="O953">
        <v>0</v>
      </c>
      <c r="P953">
        <v>0</v>
      </c>
      <c r="R953">
        <v>12</v>
      </c>
      <c r="S953" t="b">
        <v>0</v>
      </c>
    </row>
    <row r="954" spans="1:19" hidden="1" x14ac:dyDescent="0.25">
      <c r="A954">
        <v>1164</v>
      </c>
      <c r="B954" t="s">
        <v>1603</v>
      </c>
      <c r="C954" t="s">
        <v>3180</v>
      </c>
      <c r="E954" t="str">
        <f>IF(FIFAdata5626[[#This Row],[knownName]]="",_xlfn.CONCAT(FIFAdata5626[[#This Row],[firstName]]," ",FIFAdata5626[[#This Row],[lastName]]),FIFAdata5626[[#This Row],[knownName]])</f>
        <v>Anis Ben Slimane</v>
      </c>
      <c r="F954">
        <v>44</v>
      </c>
      <c r="G954" t="s">
        <v>18</v>
      </c>
      <c r="H954">
        <v>5.3</v>
      </c>
      <c r="I954" t="s">
        <v>1582</v>
      </c>
      <c r="K954">
        <v>0</v>
      </c>
      <c r="L954">
        <v>0</v>
      </c>
      <c r="M954">
        <v>0</v>
      </c>
      <c r="N954">
        <v>0</v>
      </c>
      <c r="O954">
        <v>0</v>
      </c>
      <c r="P954">
        <v>0</v>
      </c>
      <c r="R954">
        <v>12</v>
      </c>
      <c r="S954" t="b">
        <v>0</v>
      </c>
    </row>
    <row r="955" spans="1:19" hidden="1" x14ac:dyDescent="0.25">
      <c r="A955">
        <v>1165</v>
      </c>
      <c r="B955" t="s">
        <v>3181</v>
      </c>
      <c r="C955" t="s">
        <v>3182</v>
      </c>
      <c r="E955" t="str">
        <f>IF(FIFAdata5626[[#This Row],[knownName]]="",_xlfn.CONCAT(FIFAdata5626[[#This Row],[firstName]]," ",FIFAdata5626[[#This Row],[lastName]]),FIFAdata5626[[#This Row],[knownName]])</f>
        <v>Moutaz Neffati</v>
      </c>
      <c r="F955">
        <v>44</v>
      </c>
      <c r="G955" t="s">
        <v>6</v>
      </c>
      <c r="H955">
        <v>4.0999999999999996</v>
      </c>
      <c r="I955" t="s">
        <v>1582</v>
      </c>
      <c r="K955">
        <v>0</v>
      </c>
      <c r="L955">
        <v>0</v>
      </c>
      <c r="M955">
        <v>0</v>
      </c>
      <c r="N955">
        <v>0</v>
      </c>
      <c r="O955">
        <v>0</v>
      </c>
      <c r="P955">
        <v>0</v>
      </c>
      <c r="R955">
        <v>12</v>
      </c>
      <c r="S955" t="b">
        <v>0</v>
      </c>
    </row>
    <row r="956" spans="1:19" hidden="1" x14ac:dyDescent="0.25">
      <c r="A956">
        <v>1166</v>
      </c>
      <c r="B956" t="s">
        <v>1953</v>
      </c>
      <c r="C956" t="s">
        <v>3183</v>
      </c>
      <c r="E956" t="str">
        <f>IF(FIFAdata5626[[#This Row],[knownName]]="",_xlfn.CONCAT(FIFAdata5626[[#This Row],[firstName]]," ",FIFAdata5626[[#This Row],[lastName]]),FIFAdata5626[[#This Row],[knownName]])</f>
        <v>Ali Abdi</v>
      </c>
      <c r="F956">
        <v>44</v>
      </c>
      <c r="G956" t="s">
        <v>6</v>
      </c>
      <c r="H956">
        <v>4.0999999999999996</v>
      </c>
      <c r="I956" t="s">
        <v>1582</v>
      </c>
      <c r="K956">
        <v>0.2</v>
      </c>
      <c r="L956">
        <v>0.2</v>
      </c>
      <c r="M956">
        <v>0</v>
      </c>
      <c r="N956">
        <v>0</v>
      </c>
      <c r="O956">
        <v>0</v>
      </c>
      <c r="P956">
        <v>0</v>
      </c>
      <c r="R956">
        <v>12</v>
      </c>
      <c r="S956" t="b">
        <v>0</v>
      </c>
    </row>
    <row r="957" spans="1:19" hidden="1" x14ac:dyDescent="0.25">
      <c r="A957">
        <v>1167</v>
      </c>
      <c r="B957" t="s">
        <v>2816</v>
      </c>
      <c r="C957" t="s">
        <v>3184</v>
      </c>
      <c r="E957" t="str">
        <f>IF(FIFAdata5626[[#This Row],[knownName]]="",_xlfn.CONCAT(FIFAdata5626[[#This Row],[firstName]]," ",FIFAdata5626[[#This Row],[lastName]]),FIFAdata5626[[#This Row],[knownName]])</f>
        <v>Omar Rekik</v>
      </c>
      <c r="F957">
        <v>44</v>
      </c>
      <c r="G957" t="s">
        <v>6</v>
      </c>
      <c r="H957">
        <v>3.8</v>
      </c>
      <c r="I957" t="s">
        <v>1582</v>
      </c>
      <c r="K957">
        <v>0</v>
      </c>
      <c r="L957">
        <v>0</v>
      </c>
      <c r="M957">
        <v>0</v>
      </c>
      <c r="N957">
        <v>0</v>
      </c>
      <c r="O957">
        <v>0</v>
      </c>
      <c r="P957">
        <v>0</v>
      </c>
      <c r="R957">
        <v>12</v>
      </c>
      <c r="S957" t="b">
        <v>0</v>
      </c>
    </row>
    <row r="958" spans="1:19" hidden="1" x14ac:dyDescent="0.25">
      <c r="A958">
        <v>1169</v>
      </c>
      <c r="B958" t="s">
        <v>3185</v>
      </c>
      <c r="C958" t="s">
        <v>3186</v>
      </c>
      <c r="E958" t="str">
        <f>IF(FIFAdata5626[[#This Row],[knownName]]="",_xlfn.CONCAT(FIFAdata5626[[#This Row],[firstName]]," ",FIFAdata5626[[#This Row],[lastName]]),FIFAdata5626[[#This Row],[knownName]])</f>
        <v>Adem Arous</v>
      </c>
      <c r="F958">
        <v>44</v>
      </c>
      <c r="G958" t="s">
        <v>6</v>
      </c>
      <c r="H958">
        <v>3.6</v>
      </c>
      <c r="I958" t="s">
        <v>1582</v>
      </c>
      <c r="K958">
        <v>0</v>
      </c>
      <c r="L958">
        <v>0</v>
      </c>
      <c r="M958">
        <v>0</v>
      </c>
      <c r="N958">
        <v>0</v>
      </c>
      <c r="O958">
        <v>0</v>
      </c>
      <c r="P958">
        <v>0</v>
      </c>
      <c r="R958">
        <v>12</v>
      </c>
      <c r="S958" t="b">
        <v>0</v>
      </c>
    </row>
    <row r="959" spans="1:19" hidden="1" x14ac:dyDescent="0.25">
      <c r="A959">
        <v>1170</v>
      </c>
      <c r="B959" t="s">
        <v>3187</v>
      </c>
      <c r="C959" t="s">
        <v>3188</v>
      </c>
      <c r="E959" t="str">
        <f>IF(FIFAdata5626[[#This Row],[knownName]]="",_xlfn.CONCAT(FIFAdata5626[[#This Row],[firstName]]," ",FIFAdata5626[[#This Row],[lastName]]),FIFAdata5626[[#This Row],[knownName]])</f>
        <v>Mohamed Amine Ben Hmida</v>
      </c>
      <c r="F959">
        <v>44</v>
      </c>
      <c r="G959" t="s">
        <v>6</v>
      </c>
      <c r="H959">
        <v>3.6</v>
      </c>
      <c r="I959" t="s">
        <v>1582</v>
      </c>
      <c r="K959">
        <v>0</v>
      </c>
      <c r="L959">
        <v>0</v>
      </c>
      <c r="M959">
        <v>0</v>
      </c>
      <c r="N959">
        <v>0</v>
      </c>
      <c r="O959">
        <v>0</v>
      </c>
      <c r="P959">
        <v>0</v>
      </c>
      <c r="R959">
        <v>12</v>
      </c>
      <c r="S959" t="b">
        <v>0</v>
      </c>
    </row>
    <row r="960" spans="1:19" hidden="1" x14ac:dyDescent="0.25">
      <c r="A960">
        <v>1172</v>
      </c>
      <c r="B960" t="s">
        <v>3189</v>
      </c>
      <c r="C960" t="s">
        <v>3190</v>
      </c>
      <c r="E960" t="str">
        <f>IF(FIFAdata5626[[#This Row],[knownName]]="",_xlfn.CONCAT(FIFAdata5626[[#This Row],[firstName]]," ",FIFAdata5626[[#This Row],[lastName]]),FIFAdata5626[[#This Row],[knownName]])</f>
        <v>Raed Chikhaoui</v>
      </c>
      <c r="F960">
        <v>44</v>
      </c>
      <c r="G960" t="s">
        <v>6</v>
      </c>
      <c r="H960">
        <v>3.5</v>
      </c>
      <c r="I960" t="s">
        <v>1582</v>
      </c>
      <c r="K960">
        <v>0</v>
      </c>
      <c r="L960">
        <v>0</v>
      </c>
      <c r="M960">
        <v>0</v>
      </c>
      <c r="N960">
        <v>0</v>
      </c>
      <c r="O960">
        <v>0</v>
      </c>
      <c r="P960">
        <v>0</v>
      </c>
      <c r="R960">
        <v>12</v>
      </c>
      <c r="S960" t="b">
        <v>0</v>
      </c>
    </row>
    <row r="961" spans="1:19" hidden="1" x14ac:dyDescent="0.25">
      <c r="A961">
        <v>1174</v>
      </c>
      <c r="B961" t="s">
        <v>4180</v>
      </c>
      <c r="C961" t="s">
        <v>3191</v>
      </c>
      <c r="E961" t="str">
        <f>IF(FIFAdata5626[[#This Row],[knownName]]="",_xlfn.CONCAT(FIFAdata5626[[#This Row],[firstName]]," ",FIFAdata5626[[#This Row],[lastName]]),FIFAdata5626[[#This Row],[knownName]])</f>
        <v>Ismaël Gharbi</v>
      </c>
      <c r="F961">
        <v>44</v>
      </c>
      <c r="G961" t="s">
        <v>15</v>
      </c>
      <c r="H961">
        <v>4.5999999999999996</v>
      </c>
      <c r="I961" t="s">
        <v>1582</v>
      </c>
      <c r="K961">
        <v>0</v>
      </c>
      <c r="L961">
        <v>0</v>
      </c>
      <c r="M961">
        <v>0</v>
      </c>
      <c r="N961">
        <v>0</v>
      </c>
      <c r="O961">
        <v>0</v>
      </c>
      <c r="P961">
        <v>0</v>
      </c>
      <c r="R961">
        <v>12</v>
      </c>
      <c r="S961" t="b">
        <v>0</v>
      </c>
    </row>
    <row r="962" spans="1:19" hidden="1" x14ac:dyDescent="0.25">
      <c r="A962">
        <v>1175</v>
      </c>
      <c r="B962" t="s">
        <v>3192</v>
      </c>
      <c r="C962" t="s">
        <v>3193</v>
      </c>
      <c r="E962" t="str">
        <f>IF(FIFAdata5626[[#This Row],[knownName]]="",_xlfn.CONCAT(FIFAdata5626[[#This Row],[firstName]]," ",FIFAdata5626[[#This Row],[lastName]]),FIFAdata5626[[#This Row],[knownName]])</f>
        <v>Elias Saad</v>
      </c>
      <c r="F962">
        <v>44</v>
      </c>
      <c r="G962" t="s">
        <v>15</v>
      </c>
      <c r="H962">
        <v>4.5</v>
      </c>
      <c r="I962" t="s">
        <v>1582</v>
      </c>
      <c r="K962">
        <v>0</v>
      </c>
      <c r="L962">
        <v>0</v>
      </c>
      <c r="M962">
        <v>0</v>
      </c>
      <c r="N962">
        <v>0</v>
      </c>
      <c r="O962">
        <v>0</v>
      </c>
      <c r="P962">
        <v>0</v>
      </c>
      <c r="R962">
        <v>12</v>
      </c>
      <c r="S962" t="b">
        <v>0</v>
      </c>
    </row>
    <row r="963" spans="1:19" hidden="1" x14ac:dyDescent="0.25">
      <c r="A963">
        <v>1176</v>
      </c>
      <c r="B963" t="s">
        <v>3194</v>
      </c>
      <c r="C963" t="s">
        <v>3195</v>
      </c>
      <c r="E963" t="str">
        <f>IF(FIFAdata5626[[#This Row],[knownName]]="",_xlfn.CONCAT(FIFAdata5626[[#This Row],[firstName]]," ",FIFAdata5626[[#This Row],[lastName]]),FIFAdata5626[[#This Row],[knownName]])</f>
        <v>Firas Chaouat</v>
      </c>
      <c r="F963">
        <v>44</v>
      </c>
      <c r="G963" t="s">
        <v>15</v>
      </c>
      <c r="H963">
        <v>4.4000000000000004</v>
      </c>
      <c r="I963" t="s">
        <v>1582</v>
      </c>
      <c r="K963">
        <v>0</v>
      </c>
      <c r="L963">
        <v>0</v>
      </c>
      <c r="M963">
        <v>0</v>
      </c>
      <c r="N963">
        <v>0</v>
      </c>
      <c r="O963">
        <v>0</v>
      </c>
      <c r="P963">
        <v>0</v>
      </c>
      <c r="R963">
        <v>12</v>
      </c>
      <c r="S963" t="b">
        <v>0</v>
      </c>
    </row>
    <row r="964" spans="1:19" hidden="1" x14ac:dyDescent="0.25">
      <c r="A964">
        <v>1177</v>
      </c>
      <c r="B964" t="s">
        <v>3196</v>
      </c>
      <c r="C964" t="s">
        <v>3197</v>
      </c>
      <c r="E964" t="str">
        <f>IF(FIFAdata5626[[#This Row],[knownName]]="",_xlfn.CONCAT(FIFAdata5626[[#This Row],[firstName]]," ",FIFAdata5626[[#This Row],[lastName]]),FIFAdata5626[[#This Row],[knownName]])</f>
        <v>Sebastian Tounekti</v>
      </c>
      <c r="F964">
        <v>44</v>
      </c>
      <c r="G964" t="s">
        <v>15</v>
      </c>
      <c r="H964">
        <v>4.4000000000000004</v>
      </c>
      <c r="I964" t="s">
        <v>1582</v>
      </c>
      <c r="K964">
        <v>0</v>
      </c>
      <c r="L964">
        <v>0</v>
      </c>
      <c r="M964">
        <v>0</v>
      </c>
      <c r="N964">
        <v>0</v>
      </c>
      <c r="O964">
        <v>0</v>
      </c>
      <c r="P964">
        <v>0</v>
      </c>
      <c r="R964">
        <v>12</v>
      </c>
      <c r="S964" t="b">
        <v>0</v>
      </c>
    </row>
    <row r="965" spans="1:19" hidden="1" x14ac:dyDescent="0.25">
      <c r="A965">
        <v>1178</v>
      </c>
      <c r="B965" t="s">
        <v>3198</v>
      </c>
      <c r="C965" t="s">
        <v>3199</v>
      </c>
      <c r="E965" t="str">
        <f>IF(FIFAdata5626[[#This Row],[knownName]]="",_xlfn.CONCAT(FIFAdata5626[[#This Row],[firstName]]," ",FIFAdata5626[[#This Row],[lastName]]),FIFAdata5626[[#This Row],[knownName]])</f>
        <v>Hazem Mastouri</v>
      </c>
      <c r="F965">
        <v>44</v>
      </c>
      <c r="G965" t="s">
        <v>15</v>
      </c>
      <c r="H965">
        <v>4.2</v>
      </c>
      <c r="I965" t="s">
        <v>1582</v>
      </c>
      <c r="K965">
        <v>0</v>
      </c>
      <c r="L965">
        <v>0</v>
      </c>
      <c r="M965">
        <v>0</v>
      </c>
      <c r="N965">
        <v>0</v>
      </c>
      <c r="O965">
        <v>0</v>
      </c>
      <c r="P965">
        <v>0</v>
      </c>
      <c r="R965">
        <v>12</v>
      </c>
      <c r="S965" t="b">
        <v>0</v>
      </c>
    </row>
    <row r="966" spans="1:19" hidden="1" x14ac:dyDescent="0.25">
      <c r="A966">
        <v>1181</v>
      </c>
      <c r="B966" t="s">
        <v>1581</v>
      </c>
      <c r="C966" t="s">
        <v>3200</v>
      </c>
      <c r="E966" t="str">
        <f>IF(FIFAdata5626[[#This Row],[knownName]]="",_xlfn.CONCAT(FIFAdata5626[[#This Row],[firstName]]," ",FIFAdata5626[[#This Row],[lastName]]),FIFAdata5626[[#This Row],[knownName]])</f>
        <v>Rayan Elloumi</v>
      </c>
      <c r="F966">
        <v>44</v>
      </c>
      <c r="G966" t="s">
        <v>15</v>
      </c>
      <c r="H966">
        <v>4</v>
      </c>
      <c r="I966" t="s">
        <v>1582</v>
      </c>
      <c r="K966">
        <v>0.1</v>
      </c>
      <c r="L966">
        <v>0.1</v>
      </c>
      <c r="M966">
        <v>0</v>
      </c>
      <c r="N966">
        <v>0</v>
      </c>
      <c r="O966">
        <v>0</v>
      </c>
      <c r="P966">
        <v>0</v>
      </c>
      <c r="R966">
        <v>12</v>
      </c>
      <c r="S966" t="b">
        <v>0</v>
      </c>
    </row>
    <row r="967" spans="1:19" hidden="1" x14ac:dyDescent="0.25">
      <c r="A967">
        <v>1183</v>
      </c>
      <c r="B967" t="s">
        <v>3201</v>
      </c>
      <c r="C967" t="s">
        <v>3123</v>
      </c>
      <c r="E967" t="str">
        <f>IF(FIFAdata5626[[#This Row],[knownName]]="",_xlfn.CONCAT(FIFAdata5626[[#This Row],[firstName]]," ",FIFAdata5626[[#This Row],[lastName]]),FIFAdata5626[[#This Row],[knownName]])</f>
        <v>Khalil Ayari</v>
      </c>
      <c r="F967">
        <v>44</v>
      </c>
      <c r="G967" t="s">
        <v>15</v>
      </c>
      <c r="H967">
        <v>4</v>
      </c>
      <c r="I967" t="s">
        <v>1582</v>
      </c>
      <c r="K967">
        <v>0.3</v>
      </c>
      <c r="L967">
        <v>0.3</v>
      </c>
      <c r="M967">
        <v>0</v>
      </c>
      <c r="N967">
        <v>0</v>
      </c>
      <c r="O967">
        <v>0</v>
      </c>
      <c r="P967">
        <v>0</v>
      </c>
      <c r="R967">
        <v>12</v>
      </c>
      <c r="S967" t="b">
        <v>0</v>
      </c>
    </row>
    <row r="968" spans="1:19" hidden="1" x14ac:dyDescent="0.25">
      <c r="A968">
        <v>1184</v>
      </c>
      <c r="B968" t="s">
        <v>3202</v>
      </c>
      <c r="C968" t="s">
        <v>3203</v>
      </c>
      <c r="E968" t="str">
        <f>IF(FIFAdata5626[[#This Row],[knownName]]="",_xlfn.CONCAT(FIFAdata5626[[#This Row],[firstName]]," ",FIFAdata5626[[#This Row],[lastName]]),FIFAdata5626[[#This Row],[knownName]])</f>
        <v>Abdelmouhib Chamakh</v>
      </c>
      <c r="F968">
        <v>44</v>
      </c>
      <c r="G968" t="s">
        <v>25</v>
      </c>
      <c r="H968">
        <v>4.0999999999999996</v>
      </c>
      <c r="I968" t="s">
        <v>1582</v>
      </c>
      <c r="K968">
        <v>0.1</v>
      </c>
      <c r="L968">
        <v>0.1</v>
      </c>
      <c r="M968">
        <v>0</v>
      </c>
      <c r="N968">
        <v>0</v>
      </c>
      <c r="O968">
        <v>0</v>
      </c>
      <c r="P968">
        <v>0</v>
      </c>
      <c r="R968">
        <v>12</v>
      </c>
      <c r="S968" t="b">
        <v>0</v>
      </c>
    </row>
    <row r="969" spans="1:19" hidden="1" x14ac:dyDescent="0.25">
      <c r="A969">
        <v>1185</v>
      </c>
      <c r="B969" t="s">
        <v>3204</v>
      </c>
      <c r="C969" t="s">
        <v>3205</v>
      </c>
      <c r="E969" t="str">
        <f>IF(FIFAdata5626[[#This Row],[knownName]]="",_xlfn.CONCAT(FIFAdata5626[[#This Row],[firstName]]," ",FIFAdata5626[[#This Row],[lastName]]),FIFAdata5626[[#This Row],[knownName]])</f>
        <v>Aymen Dahmen</v>
      </c>
      <c r="F969">
        <v>44</v>
      </c>
      <c r="G969" t="s">
        <v>25</v>
      </c>
      <c r="H969">
        <v>3.9</v>
      </c>
      <c r="I969" t="s">
        <v>1582</v>
      </c>
      <c r="K969">
        <v>0</v>
      </c>
      <c r="L969">
        <v>0</v>
      </c>
      <c r="M969">
        <v>0</v>
      </c>
      <c r="N969">
        <v>0</v>
      </c>
      <c r="O969">
        <v>0</v>
      </c>
      <c r="P969">
        <v>0</v>
      </c>
      <c r="R969">
        <v>12</v>
      </c>
      <c r="S969" t="b">
        <v>0</v>
      </c>
    </row>
    <row r="970" spans="1:19" hidden="1" x14ac:dyDescent="0.25">
      <c r="A970">
        <v>1187</v>
      </c>
      <c r="B970" t="s">
        <v>3206</v>
      </c>
      <c r="C970" t="s">
        <v>3207</v>
      </c>
      <c r="E970" t="str">
        <f>IF(FIFAdata5626[[#This Row],[knownName]]="",_xlfn.CONCAT(FIFAdata5626[[#This Row],[firstName]]," ",FIFAdata5626[[#This Row],[lastName]]),FIFAdata5626[[#This Row],[knownName]])</f>
        <v>Sabri Ben Hessen</v>
      </c>
      <c r="F970">
        <v>44</v>
      </c>
      <c r="G970" t="s">
        <v>25</v>
      </c>
      <c r="H970">
        <v>3.5</v>
      </c>
      <c r="I970" t="s">
        <v>1582</v>
      </c>
      <c r="K970">
        <v>0.1</v>
      </c>
      <c r="L970">
        <v>0.1</v>
      </c>
      <c r="M970">
        <v>0</v>
      </c>
      <c r="N970">
        <v>0</v>
      </c>
      <c r="O970">
        <v>0</v>
      </c>
      <c r="P970">
        <v>0</v>
      </c>
      <c r="R970">
        <v>12</v>
      </c>
      <c r="S970" t="b">
        <v>0</v>
      </c>
    </row>
    <row r="971" spans="1:19" hidden="1" x14ac:dyDescent="0.25">
      <c r="A971">
        <v>1188</v>
      </c>
      <c r="B971" t="s">
        <v>3028</v>
      </c>
      <c r="C971" t="s">
        <v>4188</v>
      </c>
      <c r="E971" t="str">
        <f>IF(FIFAdata5626[[#This Row],[knownName]]="",_xlfn.CONCAT(FIFAdata5626[[#This Row],[firstName]]," ",FIFAdata5626[[#This Row],[lastName]]),FIFAdata5626[[#This Row],[knownName]])</f>
        <v>Ismail Yüksek</v>
      </c>
      <c r="F971">
        <v>45</v>
      </c>
      <c r="G971" t="s">
        <v>18</v>
      </c>
      <c r="H971">
        <v>4.5999999999999996</v>
      </c>
      <c r="I971" t="s">
        <v>1582</v>
      </c>
      <c r="K971">
        <v>0.1</v>
      </c>
      <c r="L971">
        <v>0.1</v>
      </c>
      <c r="M971">
        <v>0</v>
      </c>
      <c r="N971">
        <v>0</v>
      </c>
      <c r="O971">
        <v>0</v>
      </c>
      <c r="P971">
        <v>0</v>
      </c>
      <c r="R971">
        <v>8</v>
      </c>
      <c r="S971" t="b">
        <v>0</v>
      </c>
    </row>
    <row r="972" spans="1:19" hidden="1" x14ac:dyDescent="0.25">
      <c r="A972">
        <v>1189</v>
      </c>
      <c r="B972" t="s">
        <v>3208</v>
      </c>
      <c r="C972" t="s">
        <v>4217</v>
      </c>
      <c r="E972" t="str">
        <f>IF(FIFAdata5626[[#This Row],[knownName]]="",_xlfn.CONCAT(FIFAdata5626[[#This Row],[firstName]]," ",FIFAdata5626[[#This Row],[lastName]]),FIFAdata5626[[#This Row],[knownName]])</f>
        <v>Salih Özcan</v>
      </c>
      <c r="F972">
        <v>45</v>
      </c>
      <c r="G972" t="s">
        <v>18</v>
      </c>
      <c r="H972">
        <v>4.7</v>
      </c>
      <c r="I972" t="s">
        <v>1582</v>
      </c>
      <c r="K972">
        <v>0.1</v>
      </c>
      <c r="L972">
        <v>0.1</v>
      </c>
      <c r="M972">
        <v>0</v>
      </c>
      <c r="N972">
        <v>0</v>
      </c>
      <c r="O972">
        <v>0</v>
      </c>
      <c r="P972">
        <v>0</v>
      </c>
      <c r="R972">
        <v>8</v>
      </c>
      <c r="S972" t="b">
        <v>0</v>
      </c>
    </row>
    <row r="973" spans="1:19" hidden="1" x14ac:dyDescent="0.25">
      <c r="A973">
        <v>1190</v>
      </c>
      <c r="B973" t="s">
        <v>3209</v>
      </c>
      <c r="C973" t="s">
        <v>3210</v>
      </c>
      <c r="E973" t="str">
        <f>IF(FIFAdata5626[[#This Row],[knownName]]="",_xlfn.CONCAT(FIFAdata5626[[#This Row],[firstName]]," ",FIFAdata5626[[#This Row],[lastName]]),FIFAdata5626[[#This Row],[knownName]])</f>
        <v>Atakan Karazor</v>
      </c>
      <c r="F973">
        <v>45</v>
      </c>
      <c r="G973" t="s">
        <v>18</v>
      </c>
      <c r="H973">
        <v>4.7</v>
      </c>
      <c r="I973" t="s">
        <v>1588</v>
      </c>
      <c r="K973">
        <v>0</v>
      </c>
      <c r="L973">
        <v>0</v>
      </c>
      <c r="M973">
        <v>0</v>
      </c>
      <c r="N973">
        <v>0</v>
      </c>
      <c r="O973">
        <v>0</v>
      </c>
      <c r="P973">
        <v>0</v>
      </c>
      <c r="R973">
        <v>8</v>
      </c>
      <c r="S973" t="b">
        <v>0</v>
      </c>
    </row>
    <row r="974" spans="1:19" hidden="1" x14ac:dyDescent="0.25">
      <c r="A974">
        <v>1191</v>
      </c>
      <c r="B974" t="s">
        <v>3211</v>
      </c>
      <c r="C974" t="s">
        <v>3212</v>
      </c>
      <c r="E974" t="str">
        <f>IF(FIFAdata5626[[#This Row],[knownName]]="",_xlfn.CONCAT(FIFAdata5626[[#This Row],[firstName]]," ",FIFAdata5626[[#This Row],[lastName]]),FIFAdata5626[[#This Row],[knownName]])</f>
        <v>Irfan Can Kahveci</v>
      </c>
      <c r="F974">
        <v>45</v>
      </c>
      <c r="G974" t="s">
        <v>18</v>
      </c>
      <c r="H974">
        <v>5.9</v>
      </c>
      <c r="I974" t="s">
        <v>1582</v>
      </c>
      <c r="K974">
        <v>0</v>
      </c>
      <c r="L974">
        <v>0</v>
      </c>
      <c r="M974">
        <v>0</v>
      </c>
      <c r="N974">
        <v>0</v>
      </c>
      <c r="O974">
        <v>0</v>
      </c>
      <c r="P974">
        <v>0</v>
      </c>
      <c r="R974">
        <v>8</v>
      </c>
      <c r="S974" t="b">
        <v>0</v>
      </c>
    </row>
    <row r="975" spans="1:19" hidden="1" x14ac:dyDescent="0.25">
      <c r="A975">
        <v>1192</v>
      </c>
      <c r="B975" t="s">
        <v>3213</v>
      </c>
      <c r="C975" t="s">
        <v>4214</v>
      </c>
      <c r="E975" t="str">
        <f>IF(FIFAdata5626[[#This Row],[knownName]]="",_xlfn.CONCAT(FIFAdata5626[[#This Row],[firstName]]," ",FIFAdata5626[[#This Row],[lastName]]),FIFAdata5626[[#This Row],[knownName]])</f>
        <v>Orkun Kökçü</v>
      </c>
      <c r="F975">
        <v>45</v>
      </c>
      <c r="G975" t="s">
        <v>18</v>
      </c>
      <c r="H975">
        <v>6</v>
      </c>
      <c r="I975" t="s">
        <v>1582</v>
      </c>
      <c r="K975">
        <v>0.4</v>
      </c>
      <c r="L975">
        <v>0.4</v>
      </c>
      <c r="M975">
        <v>0</v>
      </c>
      <c r="N975">
        <v>0</v>
      </c>
      <c r="O975">
        <v>0</v>
      </c>
      <c r="P975">
        <v>0</v>
      </c>
      <c r="R975">
        <v>8</v>
      </c>
      <c r="S975" t="b">
        <v>0</v>
      </c>
    </row>
    <row r="976" spans="1:19" hidden="1" x14ac:dyDescent="0.25">
      <c r="A976">
        <v>1193</v>
      </c>
      <c r="B976" t="s">
        <v>3214</v>
      </c>
      <c r="C976" t="s">
        <v>3215</v>
      </c>
      <c r="E976" t="str">
        <f>IF(FIFAdata5626[[#This Row],[knownName]]="",_xlfn.CONCAT(FIFAdata5626[[#This Row],[firstName]]," ",FIFAdata5626[[#This Row],[lastName]]),FIFAdata5626[[#This Row],[knownName]])</f>
        <v>Kaan Ayhan</v>
      </c>
      <c r="F976">
        <v>45</v>
      </c>
      <c r="G976" t="s">
        <v>6</v>
      </c>
      <c r="H976">
        <v>4.5</v>
      </c>
      <c r="I976" t="s">
        <v>1582</v>
      </c>
      <c r="K976">
        <v>0.1</v>
      </c>
      <c r="L976">
        <v>0.1</v>
      </c>
      <c r="M976">
        <v>0</v>
      </c>
      <c r="N976">
        <v>0</v>
      </c>
      <c r="O976">
        <v>0</v>
      </c>
      <c r="P976">
        <v>0</v>
      </c>
      <c r="R976">
        <v>8</v>
      </c>
      <c r="S976" t="b">
        <v>0</v>
      </c>
    </row>
    <row r="977" spans="1:19" hidden="1" x14ac:dyDescent="0.25">
      <c r="A977">
        <v>1194</v>
      </c>
      <c r="B977" t="s">
        <v>3216</v>
      </c>
      <c r="C977" t="s">
        <v>4218</v>
      </c>
      <c r="E977" t="str">
        <f>IF(FIFAdata5626[[#This Row],[knownName]]="",_xlfn.CONCAT(FIFAdata5626[[#This Row],[firstName]]," ",FIFAdata5626[[#This Row],[lastName]]),FIFAdata5626[[#This Row],[knownName]])</f>
        <v>Zeki Çelik</v>
      </c>
      <c r="F977">
        <v>45</v>
      </c>
      <c r="G977" t="s">
        <v>6</v>
      </c>
      <c r="H977">
        <v>4.3</v>
      </c>
      <c r="I977" t="s">
        <v>1582</v>
      </c>
      <c r="K977">
        <v>0.1</v>
      </c>
      <c r="L977">
        <v>0.1</v>
      </c>
      <c r="M977">
        <v>0</v>
      </c>
      <c r="N977">
        <v>0</v>
      </c>
      <c r="O977">
        <v>0</v>
      </c>
      <c r="P977">
        <v>0</v>
      </c>
      <c r="R977">
        <v>8</v>
      </c>
      <c r="S977" t="b">
        <v>0</v>
      </c>
    </row>
    <row r="978" spans="1:19" hidden="1" x14ac:dyDescent="0.25">
      <c r="A978">
        <v>1195</v>
      </c>
      <c r="B978" t="s">
        <v>3217</v>
      </c>
      <c r="C978" t="s">
        <v>3218</v>
      </c>
      <c r="E978" t="str">
        <f>IF(FIFAdata5626[[#This Row],[knownName]]="",_xlfn.CONCAT(FIFAdata5626[[#This Row],[firstName]]," ",FIFAdata5626[[#This Row],[lastName]]),FIFAdata5626[[#This Row],[knownName]])</f>
        <v>Ferdi Kadioglu</v>
      </c>
      <c r="F978">
        <v>45</v>
      </c>
      <c r="G978" t="s">
        <v>6</v>
      </c>
      <c r="H978">
        <v>4.3</v>
      </c>
      <c r="I978" t="s">
        <v>1582</v>
      </c>
      <c r="K978">
        <v>1.7</v>
      </c>
      <c r="L978">
        <v>1.7</v>
      </c>
      <c r="M978">
        <v>0</v>
      </c>
      <c r="N978">
        <v>0</v>
      </c>
      <c r="O978">
        <v>0</v>
      </c>
      <c r="P978">
        <v>0</v>
      </c>
      <c r="R978">
        <v>8</v>
      </c>
      <c r="S978" t="b">
        <v>0</v>
      </c>
    </row>
    <row r="979" spans="1:19" hidden="1" x14ac:dyDescent="0.25">
      <c r="A979">
        <v>1196</v>
      </c>
      <c r="B979" t="s">
        <v>3219</v>
      </c>
      <c r="C979" t="s">
        <v>3220</v>
      </c>
      <c r="E979" t="str">
        <f>IF(FIFAdata5626[[#This Row],[knownName]]="",_xlfn.CONCAT(FIFAdata5626[[#This Row],[firstName]]," ",FIFAdata5626[[#This Row],[lastName]]),FIFAdata5626[[#This Row],[knownName]])</f>
        <v>Samet Akaydin</v>
      </c>
      <c r="F979">
        <v>45</v>
      </c>
      <c r="G979" t="s">
        <v>6</v>
      </c>
      <c r="H979">
        <v>4.0999999999999996</v>
      </c>
      <c r="I979" t="s">
        <v>1582</v>
      </c>
      <c r="K979">
        <v>0</v>
      </c>
      <c r="L979">
        <v>0</v>
      </c>
      <c r="M979">
        <v>0</v>
      </c>
      <c r="N979">
        <v>0</v>
      </c>
      <c r="O979">
        <v>0</v>
      </c>
      <c r="P979">
        <v>0</v>
      </c>
      <c r="R979">
        <v>8</v>
      </c>
      <c r="S979" t="b">
        <v>0</v>
      </c>
    </row>
    <row r="980" spans="1:19" hidden="1" x14ac:dyDescent="0.25">
      <c r="A980">
        <v>1197</v>
      </c>
      <c r="B980" t="s">
        <v>3221</v>
      </c>
      <c r="C980" t="s">
        <v>4189</v>
      </c>
      <c r="E980" t="str">
        <f>IF(FIFAdata5626[[#This Row],[knownName]]="",_xlfn.CONCAT(FIFAdata5626[[#This Row],[firstName]]," ",FIFAdata5626[[#This Row],[lastName]]),FIFAdata5626[[#This Row],[knownName]])</f>
        <v>Mert Müldür</v>
      </c>
      <c r="F980">
        <v>45</v>
      </c>
      <c r="G980" t="s">
        <v>6</v>
      </c>
      <c r="H980">
        <v>4.0999999999999996</v>
      </c>
      <c r="I980" t="s">
        <v>1582</v>
      </c>
      <c r="K980">
        <v>0</v>
      </c>
      <c r="L980">
        <v>0</v>
      </c>
      <c r="M980">
        <v>0</v>
      </c>
      <c r="N980">
        <v>0</v>
      </c>
      <c r="O980">
        <v>0</v>
      </c>
      <c r="P980">
        <v>0</v>
      </c>
      <c r="R980">
        <v>8</v>
      </c>
      <c r="S980" t="b">
        <v>0</v>
      </c>
    </row>
    <row r="981" spans="1:19" hidden="1" x14ac:dyDescent="0.25">
      <c r="A981">
        <v>1198</v>
      </c>
      <c r="B981" t="s">
        <v>3222</v>
      </c>
      <c r="C981" t="s">
        <v>3223</v>
      </c>
      <c r="E981" t="str">
        <f>IF(FIFAdata5626[[#This Row],[knownName]]="",_xlfn.CONCAT(FIFAdata5626[[#This Row],[firstName]]," ",FIFAdata5626[[#This Row],[lastName]]),FIFAdata5626[[#This Row],[knownName]])</f>
        <v>Ozan Kabak</v>
      </c>
      <c r="F981">
        <v>45</v>
      </c>
      <c r="G981" t="s">
        <v>6</v>
      </c>
      <c r="H981">
        <v>4</v>
      </c>
      <c r="I981" t="s">
        <v>1582</v>
      </c>
      <c r="K981">
        <v>0.4</v>
      </c>
      <c r="L981">
        <v>0.4</v>
      </c>
      <c r="M981">
        <v>0</v>
      </c>
      <c r="N981">
        <v>0</v>
      </c>
      <c r="O981">
        <v>0</v>
      </c>
      <c r="P981">
        <v>0</v>
      </c>
      <c r="R981">
        <v>8</v>
      </c>
      <c r="S981" t="b">
        <v>0</v>
      </c>
    </row>
    <row r="982" spans="1:19" hidden="1" x14ac:dyDescent="0.25">
      <c r="A982">
        <v>1199</v>
      </c>
      <c r="B982" t="s">
        <v>3224</v>
      </c>
      <c r="C982" t="s">
        <v>3225</v>
      </c>
      <c r="E982" t="str">
        <f>IF(FIFAdata5626[[#This Row],[knownName]]="",_xlfn.CONCAT(FIFAdata5626[[#This Row],[firstName]]," ",FIFAdata5626[[#This Row],[lastName]]),FIFAdata5626[[#This Row],[knownName]])</f>
        <v>Eren Elmali</v>
      </c>
      <c r="F982">
        <v>45</v>
      </c>
      <c r="G982" t="s">
        <v>6</v>
      </c>
      <c r="H982">
        <v>4</v>
      </c>
      <c r="I982" t="s">
        <v>1582</v>
      </c>
      <c r="K982">
        <v>0.3</v>
      </c>
      <c r="L982">
        <v>0.3</v>
      </c>
      <c r="M982">
        <v>0</v>
      </c>
      <c r="N982">
        <v>0</v>
      </c>
      <c r="O982">
        <v>0</v>
      </c>
      <c r="P982">
        <v>0</v>
      </c>
      <c r="R982">
        <v>8</v>
      </c>
      <c r="S982" t="b">
        <v>0</v>
      </c>
    </row>
    <row r="983" spans="1:19" hidden="1" x14ac:dyDescent="0.25">
      <c r="A983">
        <v>1200</v>
      </c>
      <c r="B983" t="s">
        <v>4190</v>
      </c>
      <c r="C983" t="s">
        <v>3226</v>
      </c>
      <c r="E983" t="str">
        <f>IF(FIFAdata5626[[#This Row],[knownName]]="",_xlfn.CONCAT(FIFAdata5626[[#This Row],[firstName]]," ",FIFAdata5626[[#This Row],[lastName]]),FIFAdata5626[[#This Row],[knownName]])</f>
        <v>Abdülkerim Bardakci</v>
      </c>
      <c r="F983">
        <v>45</v>
      </c>
      <c r="G983" t="s">
        <v>6</v>
      </c>
      <c r="H983">
        <v>4</v>
      </c>
      <c r="I983" t="s">
        <v>1582</v>
      </c>
      <c r="K983">
        <v>0.4</v>
      </c>
      <c r="L983">
        <v>0.4</v>
      </c>
      <c r="M983">
        <v>0</v>
      </c>
      <c r="N983">
        <v>0</v>
      </c>
      <c r="O983">
        <v>0</v>
      </c>
      <c r="P983">
        <v>0</v>
      </c>
      <c r="R983">
        <v>8</v>
      </c>
      <c r="S983" t="b">
        <v>0</v>
      </c>
    </row>
    <row r="984" spans="1:19" hidden="1" x14ac:dyDescent="0.25">
      <c r="A984">
        <v>1201</v>
      </c>
      <c r="B984" t="s">
        <v>3227</v>
      </c>
      <c r="C984" t="s">
        <v>3228</v>
      </c>
      <c r="E984" t="str">
        <f>IF(FIFAdata5626[[#This Row],[knownName]]="",_xlfn.CONCAT(FIFAdata5626[[#This Row],[firstName]]," ",FIFAdata5626[[#This Row],[lastName]]),FIFAdata5626[[#This Row],[knownName]])</f>
        <v>Merih Demiral</v>
      </c>
      <c r="F984">
        <v>45</v>
      </c>
      <c r="G984" t="s">
        <v>6</v>
      </c>
      <c r="H984">
        <v>4</v>
      </c>
      <c r="I984" t="s">
        <v>1582</v>
      </c>
      <c r="K984">
        <v>0.7</v>
      </c>
      <c r="L984">
        <v>0.7</v>
      </c>
      <c r="M984">
        <v>0</v>
      </c>
      <c r="N984">
        <v>0</v>
      </c>
      <c r="O984">
        <v>0</v>
      </c>
      <c r="P984">
        <v>0</v>
      </c>
      <c r="R984">
        <v>8</v>
      </c>
      <c r="S984" t="b">
        <v>0</v>
      </c>
    </row>
    <row r="985" spans="1:19" hidden="1" x14ac:dyDescent="0.25">
      <c r="A985">
        <v>1202</v>
      </c>
      <c r="B985" t="s">
        <v>3229</v>
      </c>
      <c r="C985" t="s">
        <v>4175</v>
      </c>
      <c r="E985" t="str">
        <f>IF(FIFAdata5626[[#This Row],[knownName]]="",_xlfn.CONCAT(FIFAdata5626[[#This Row],[firstName]]," ",FIFAdata5626[[#This Row],[lastName]]),FIFAdata5626[[#This Row],[knownName]])</f>
        <v>Mustafa Eskihellaç</v>
      </c>
      <c r="F985">
        <v>45</v>
      </c>
      <c r="G985" t="s">
        <v>6</v>
      </c>
      <c r="H985">
        <v>3.9</v>
      </c>
      <c r="I985" t="s">
        <v>1588</v>
      </c>
      <c r="K985">
        <v>0</v>
      </c>
      <c r="L985">
        <v>0</v>
      </c>
      <c r="M985">
        <v>0</v>
      </c>
      <c r="N985">
        <v>0</v>
      </c>
      <c r="O985">
        <v>0</v>
      </c>
      <c r="P985">
        <v>0</v>
      </c>
      <c r="R985">
        <v>8</v>
      </c>
      <c r="S985" t="b">
        <v>0</v>
      </c>
    </row>
    <row r="986" spans="1:19" hidden="1" x14ac:dyDescent="0.25">
      <c r="A986">
        <v>1203</v>
      </c>
      <c r="B986" t="s">
        <v>3230</v>
      </c>
      <c r="C986" t="s">
        <v>3231</v>
      </c>
      <c r="E986" t="str">
        <f>IF(FIFAdata5626[[#This Row],[knownName]]="",_xlfn.CONCAT(FIFAdata5626[[#This Row],[firstName]]," ",FIFAdata5626[[#This Row],[lastName]]),FIFAdata5626[[#This Row],[knownName]])</f>
        <v>Ahmetcan Kaplan</v>
      </c>
      <c r="F986">
        <v>45</v>
      </c>
      <c r="G986" t="s">
        <v>6</v>
      </c>
      <c r="H986">
        <v>3.5</v>
      </c>
      <c r="I986" t="s">
        <v>1588</v>
      </c>
      <c r="K986">
        <v>0</v>
      </c>
      <c r="L986">
        <v>0</v>
      </c>
      <c r="M986">
        <v>0</v>
      </c>
      <c r="N986">
        <v>0</v>
      </c>
      <c r="O986">
        <v>0</v>
      </c>
      <c r="P986">
        <v>0</v>
      </c>
      <c r="R986">
        <v>8</v>
      </c>
      <c r="S986" t="b">
        <v>0</v>
      </c>
    </row>
    <row r="987" spans="1:19" hidden="1" x14ac:dyDescent="0.25">
      <c r="A987">
        <v>1204</v>
      </c>
      <c r="B987" t="s">
        <v>3232</v>
      </c>
      <c r="C987" t="s">
        <v>3233</v>
      </c>
      <c r="E987" t="str">
        <f>IF(FIFAdata5626[[#This Row],[knownName]]="",_xlfn.CONCAT(FIFAdata5626[[#This Row],[firstName]]," ",FIFAdata5626[[#This Row],[lastName]]),FIFAdata5626[[#This Row],[knownName]])</f>
        <v>Kenan Yildiz</v>
      </c>
      <c r="F987">
        <v>45</v>
      </c>
      <c r="G987" t="s">
        <v>18</v>
      </c>
      <c r="H987">
        <v>7</v>
      </c>
      <c r="I987" t="s">
        <v>1582</v>
      </c>
      <c r="K987">
        <v>3.8</v>
      </c>
      <c r="L987">
        <v>3.8</v>
      </c>
      <c r="M987">
        <v>0</v>
      </c>
      <c r="N987">
        <v>0</v>
      </c>
      <c r="O987">
        <v>0</v>
      </c>
      <c r="P987">
        <v>0</v>
      </c>
      <c r="R987">
        <v>8</v>
      </c>
      <c r="S987" t="b">
        <v>0</v>
      </c>
    </row>
    <row r="988" spans="1:19" hidden="1" x14ac:dyDescent="0.25">
      <c r="A988">
        <v>1205</v>
      </c>
      <c r="B988" t="s">
        <v>3234</v>
      </c>
      <c r="C988" t="s">
        <v>4191</v>
      </c>
      <c r="E988" t="str">
        <f>IF(FIFAdata5626[[#This Row],[knownName]]="",_xlfn.CONCAT(FIFAdata5626[[#This Row],[firstName]]," ",FIFAdata5626[[#This Row],[lastName]]),FIFAdata5626[[#This Row],[knownName]])</f>
        <v>Kerem Aktürkoglu</v>
      </c>
      <c r="F988">
        <v>45</v>
      </c>
      <c r="G988" t="s">
        <v>15</v>
      </c>
      <c r="H988">
        <v>6.2</v>
      </c>
      <c r="I988" t="s">
        <v>1582</v>
      </c>
      <c r="K988">
        <v>0.3</v>
      </c>
      <c r="L988">
        <v>0.3</v>
      </c>
      <c r="M988">
        <v>0</v>
      </c>
      <c r="N988">
        <v>0</v>
      </c>
      <c r="O988">
        <v>0</v>
      </c>
      <c r="P988">
        <v>0</v>
      </c>
      <c r="R988">
        <v>8</v>
      </c>
      <c r="S988" t="b">
        <v>0</v>
      </c>
    </row>
    <row r="989" spans="1:19" hidden="1" x14ac:dyDescent="0.25">
      <c r="A989">
        <v>1206</v>
      </c>
      <c r="B989" t="s">
        <v>3235</v>
      </c>
      <c r="C989" t="s">
        <v>3236</v>
      </c>
      <c r="E989" t="str">
        <f>IF(FIFAdata5626[[#This Row],[knownName]]="",_xlfn.CONCAT(FIFAdata5626[[#This Row],[firstName]]," ",FIFAdata5626[[#This Row],[lastName]]),FIFAdata5626[[#This Row],[knownName]])</f>
        <v>Baris Alper Yilmaz</v>
      </c>
      <c r="F989">
        <v>45</v>
      </c>
      <c r="G989" t="s">
        <v>15</v>
      </c>
      <c r="H989">
        <v>6.1</v>
      </c>
      <c r="I989" t="s">
        <v>1582</v>
      </c>
      <c r="K989">
        <v>0.5</v>
      </c>
      <c r="L989">
        <v>0.5</v>
      </c>
      <c r="M989">
        <v>0</v>
      </c>
      <c r="N989">
        <v>0</v>
      </c>
      <c r="O989">
        <v>0</v>
      </c>
      <c r="P989">
        <v>0</v>
      </c>
      <c r="R989">
        <v>8</v>
      </c>
      <c r="S989" t="b">
        <v>0</v>
      </c>
    </row>
    <row r="990" spans="1:19" hidden="1" x14ac:dyDescent="0.25">
      <c r="A990">
        <v>1208</v>
      </c>
      <c r="B990" t="s">
        <v>3237</v>
      </c>
      <c r="C990" t="s">
        <v>3238</v>
      </c>
      <c r="E990" t="str">
        <f>IF(FIFAdata5626[[#This Row],[knownName]]="",_xlfn.CONCAT(FIFAdata5626[[#This Row],[firstName]]," ",FIFAdata5626[[#This Row],[lastName]]),FIFAdata5626[[#This Row],[knownName]])</f>
        <v>Oguz Aydin</v>
      </c>
      <c r="F990">
        <v>45</v>
      </c>
      <c r="G990" t="s">
        <v>15</v>
      </c>
      <c r="H990">
        <v>5</v>
      </c>
      <c r="I990" t="s">
        <v>1582</v>
      </c>
      <c r="K990">
        <v>1.2</v>
      </c>
      <c r="L990">
        <v>1.2</v>
      </c>
      <c r="M990">
        <v>0</v>
      </c>
      <c r="N990">
        <v>0</v>
      </c>
      <c r="O990">
        <v>0</v>
      </c>
      <c r="P990">
        <v>0</v>
      </c>
      <c r="R990">
        <v>8</v>
      </c>
      <c r="S990" t="b">
        <v>0</v>
      </c>
    </row>
    <row r="991" spans="1:19" hidden="1" x14ac:dyDescent="0.25">
      <c r="A991">
        <v>1209</v>
      </c>
      <c r="B991" t="s">
        <v>3239</v>
      </c>
      <c r="C991" t="s">
        <v>4192</v>
      </c>
      <c r="E991" t="str">
        <f>IF(FIFAdata5626[[#This Row],[knownName]]="",_xlfn.CONCAT(FIFAdata5626[[#This Row],[firstName]]," ",FIFAdata5626[[#This Row],[lastName]]),FIFAdata5626[[#This Row],[knownName]])</f>
        <v>Yunus Akgün</v>
      </c>
      <c r="F991">
        <v>45</v>
      </c>
      <c r="G991" t="s">
        <v>15</v>
      </c>
      <c r="H991">
        <v>4.9000000000000004</v>
      </c>
      <c r="I991" t="s">
        <v>1582</v>
      </c>
      <c r="K991">
        <v>0.1</v>
      </c>
      <c r="L991">
        <v>0.1</v>
      </c>
      <c r="M991">
        <v>0</v>
      </c>
      <c r="N991">
        <v>0</v>
      </c>
      <c r="O991">
        <v>0</v>
      </c>
      <c r="P991">
        <v>0</v>
      </c>
      <c r="R991">
        <v>8</v>
      </c>
      <c r="S991" t="b">
        <v>0</v>
      </c>
    </row>
    <row r="992" spans="1:19" hidden="1" x14ac:dyDescent="0.25">
      <c r="A992">
        <v>1210</v>
      </c>
      <c r="B992" t="s">
        <v>2307</v>
      </c>
      <c r="C992" t="s">
        <v>4193</v>
      </c>
      <c r="E992" t="str">
        <f>IF(FIFAdata5626[[#This Row],[knownName]]="",_xlfn.CONCAT(FIFAdata5626[[#This Row],[firstName]]," ",FIFAdata5626[[#This Row],[lastName]]),FIFAdata5626[[#This Row],[knownName]])</f>
        <v>Deniz Gül</v>
      </c>
      <c r="F992">
        <v>45</v>
      </c>
      <c r="G992" t="s">
        <v>15</v>
      </c>
      <c r="H992">
        <v>4.4000000000000004</v>
      </c>
      <c r="I992" t="s">
        <v>1582</v>
      </c>
      <c r="K992">
        <v>0.1</v>
      </c>
      <c r="L992">
        <v>0.1</v>
      </c>
      <c r="M992">
        <v>0</v>
      </c>
      <c r="N992">
        <v>0</v>
      </c>
      <c r="O992">
        <v>0</v>
      </c>
      <c r="P992">
        <v>0</v>
      </c>
      <c r="R992">
        <v>8</v>
      </c>
      <c r="S992" t="b">
        <v>0</v>
      </c>
    </row>
    <row r="993" spans="1:19" hidden="1" x14ac:dyDescent="0.25">
      <c r="A993">
        <v>1211</v>
      </c>
      <c r="B993" t="s">
        <v>3240</v>
      </c>
      <c r="C993" t="s">
        <v>4219</v>
      </c>
      <c r="E993" t="str">
        <f>IF(FIFAdata5626[[#This Row],[knownName]]="",_xlfn.CONCAT(FIFAdata5626[[#This Row],[firstName]]," ",FIFAdata5626[[#This Row],[lastName]]),FIFAdata5626[[#This Row],[knownName]])</f>
        <v>Ugurcan Çakir</v>
      </c>
      <c r="F993">
        <v>45</v>
      </c>
      <c r="G993" t="s">
        <v>25</v>
      </c>
      <c r="H993">
        <v>4.2</v>
      </c>
      <c r="I993" t="s">
        <v>1582</v>
      </c>
      <c r="K993">
        <v>1.2</v>
      </c>
      <c r="L993">
        <v>1.2</v>
      </c>
      <c r="M993">
        <v>0</v>
      </c>
      <c r="N993">
        <v>0</v>
      </c>
      <c r="O993">
        <v>0</v>
      </c>
      <c r="P993">
        <v>0</v>
      </c>
      <c r="R993">
        <v>8</v>
      </c>
      <c r="S993" t="b">
        <v>0</v>
      </c>
    </row>
    <row r="994" spans="1:19" hidden="1" x14ac:dyDescent="0.25">
      <c r="A994">
        <v>1212</v>
      </c>
      <c r="B994" t="s">
        <v>3241</v>
      </c>
      <c r="C994" t="s">
        <v>3242</v>
      </c>
      <c r="E994" t="str">
        <f>IF(FIFAdata5626[[#This Row],[knownName]]="",_xlfn.CONCAT(FIFAdata5626[[#This Row],[firstName]]," ",FIFAdata5626[[#This Row],[lastName]]),FIFAdata5626[[#This Row],[knownName]])</f>
        <v>Altay Bayindir</v>
      </c>
      <c r="F994">
        <v>45</v>
      </c>
      <c r="G994" t="s">
        <v>25</v>
      </c>
      <c r="H994">
        <v>4</v>
      </c>
      <c r="I994" t="s">
        <v>1582</v>
      </c>
      <c r="K994">
        <v>0.8</v>
      </c>
      <c r="L994">
        <v>0.8</v>
      </c>
      <c r="M994">
        <v>0</v>
      </c>
      <c r="N994">
        <v>0</v>
      </c>
      <c r="O994">
        <v>0</v>
      </c>
      <c r="P994">
        <v>0</v>
      </c>
      <c r="R994">
        <v>8</v>
      </c>
      <c r="S994" t="b">
        <v>0</v>
      </c>
    </row>
    <row r="995" spans="1:19" hidden="1" x14ac:dyDescent="0.25">
      <c r="A995">
        <v>1213</v>
      </c>
      <c r="B995" t="s">
        <v>3221</v>
      </c>
      <c r="C995" t="s">
        <v>4194</v>
      </c>
      <c r="E995" t="str">
        <f>IF(FIFAdata5626[[#This Row],[knownName]]="",_xlfn.CONCAT(FIFAdata5626[[#This Row],[firstName]]," ",FIFAdata5626[[#This Row],[lastName]]),FIFAdata5626[[#This Row],[knownName]])</f>
        <v>Mert Günok</v>
      </c>
      <c r="F995">
        <v>45</v>
      </c>
      <c r="G995" t="s">
        <v>25</v>
      </c>
      <c r="H995">
        <v>4</v>
      </c>
      <c r="I995" t="s">
        <v>1582</v>
      </c>
      <c r="K995">
        <v>0.2</v>
      </c>
      <c r="L995">
        <v>0.2</v>
      </c>
      <c r="M995">
        <v>0</v>
      </c>
      <c r="N995">
        <v>0</v>
      </c>
      <c r="O995">
        <v>0</v>
      </c>
      <c r="P995">
        <v>0</v>
      </c>
      <c r="R995">
        <v>8</v>
      </c>
      <c r="S995" t="b">
        <v>0</v>
      </c>
    </row>
    <row r="996" spans="1:19" hidden="1" x14ac:dyDescent="0.25">
      <c r="A996">
        <v>1214</v>
      </c>
      <c r="B996" t="s">
        <v>3243</v>
      </c>
      <c r="C996" t="s">
        <v>3244</v>
      </c>
      <c r="E996" t="str">
        <f>IF(FIFAdata5626[[#This Row],[knownName]]="",_xlfn.CONCAT(FIFAdata5626[[#This Row],[firstName]]," ",FIFAdata5626[[#This Row],[lastName]]),FIFAdata5626[[#This Row],[knownName]])</f>
        <v>Muhammed Sengezer</v>
      </c>
      <c r="F996">
        <v>45</v>
      </c>
      <c r="G996" t="s">
        <v>25</v>
      </c>
      <c r="H996">
        <v>3.9</v>
      </c>
      <c r="I996" t="s">
        <v>1588</v>
      </c>
      <c r="K996">
        <v>0</v>
      </c>
      <c r="L996">
        <v>0</v>
      </c>
      <c r="M996">
        <v>0</v>
      </c>
      <c r="N996">
        <v>0</v>
      </c>
      <c r="O996">
        <v>0</v>
      </c>
      <c r="P996">
        <v>0</v>
      </c>
      <c r="R996">
        <v>8</v>
      </c>
      <c r="S996" t="b">
        <v>0</v>
      </c>
    </row>
    <row r="997" spans="1:19" hidden="1" x14ac:dyDescent="0.25">
      <c r="A997">
        <v>1215</v>
      </c>
      <c r="B997" t="s">
        <v>3245</v>
      </c>
      <c r="C997" t="s">
        <v>4195</v>
      </c>
      <c r="E997" t="str">
        <f>IF(FIFAdata5626[[#This Row],[knownName]]="",_xlfn.CONCAT(FIFAdata5626[[#This Row],[firstName]]," ",FIFAdata5626[[#This Row],[lastName]]),FIFAdata5626[[#This Row],[knownName]])</f>
        <v>Arda Güler</v>
      </c>
      <c r="F997">
        <v>45</v>
      </c>
      <c r="G997" t="s">
        <v>18</v>
      </c>
      <c r="H997">
        <v>7</v>
      </c>
      <c r="I997" t="s">
        <v>1582</v>
      </c>
      <c r="K997">
        <v>8.6</v>
      </c>
      <c r="L997">
        <v>8.6</v>
      </c>
      <c r="M997">
        <v>0</v>
      </c>
      <c r="N997">
        <v>0</v>
      </c>
      <c r="O997">
        <v>0</v>
      </c>
      <c r="P997">
        <v>0</v>
      </c>
      <c r="R997">
        <v>8</v>
      </c>
      <c r="S997" t="b">
        <v>0</v>
      </c>
    </row>
    <row r="998" spans="1:19" hidden="1" x14ac:dyDescent="0.25">
      <c r="A998">
        <v>1216</v>
      </c>
      <c r="B998" t="s">
        <v>3246</v>
      </c>
      <c r="C998" t="s">
        <v>4220</v>
      </c>
      <c r="E998" t="str">
        <f>IF(FIFAdata5626[[#This Row],[knownName]]="",_xlfn.CONCAT(FIFAdata5626[[#This Row],[firstName]]," ",FIFAdata5626[[#This Row],[lastName]]),FIFAdata5626[[#This Row],[knownName]])</f>
        <v>Hakan Çalhanoglu</v>
      </c>
      <c r="F998">
        <v>45</v>
      </c>
      <c r="G998" t="s">
        <v>18</v>
      </c>
      <c r="H998">
        <v>7.1</v>
      </c>
      <c r="I998" t="s">
        <v>1582</v>
      </c>
      <c r="K998">
        <v>3.1</v>
      </c>
      <c r="L998">
        <v>3.1</v>
      </c>
      <c r="M998">
        <v>0</v>
      </c>
      <c r="N998">
        <v>0</v>
      </c>
      <c r="O998">
        <v>0</v>
      </c>
      <c r="P998">
        <v>0</v>
      </c>
      <c r="R998">
        <v>8</v>
      </c>
      <c r="S998" t="b">
        <v>0</v>
      </c>
    </row>
    <row r="999" spans="1:19" hidden="1" x14ac:dyDescent="0.25">
      <c r="A999">
        <v>1217</v>
      </c>
      <c r="B999" t="s">
        <v>3247</v>
      </c>
      <c r="C999" t="s">
        <v>3248</v>
      </c>
      <c r="E999" t="str">
        <f>IF(FIFAdata5626[[#This Row],[knownName]]="",_xlfn.CONCAT(FIFAdata5626[[#This Row],[firstName]]," ",FIFAdata5626[[#This Row],[lastName]]),FIFAdata5626[[#This Row],[knownName]])</f>
        <v>Pablo Alcoba</v>
      </c>
      <c r="F999">
        <v>46</v>
      </c>
      <c r="G999" t="s">
        <v>18</v>
      </c>
      <c r="H999">
        <v>4.3</v>
      </c>
      <c r="I999" t="s">
        <v>1588</v>
      </c>
      <c r="K999">
        <v>0</v>
      </c>
      <c r="L999">
        <v>0</v>
      </c>
      <c r="M999">
        <v>0</v>
      </c>
      <c r="N999">
        <v>0</v>
      </c>
      <c r="O999">
        <v>0</v>
      </c>
      <c r="P999">
        <v>0</v>
      </c>
      <c r="R999">
        <v>15</v>
      </c>
      <c r="S999" t="b">
        <v>0</v>
      </c>
    </row>
    <row r="1000" spans="1:19" hidden="1" x14ac:dyDescent="0.25">
      <c r="A1000">
        <v>1218</v>
      </c>
      <c r="B1000" t="s">
        <v>3249</v>
      </c>
      <c r="C1000" t="s">
        <v>2821</v>
      </c>
      <c r="E1000" t="str">
        <f>IF(FIFAdata5626[[#This Row],[knownName]]="",_xlfn.CONCAT(FIFAdata5626[[#This Row],[firstName]]," ",FIFAdata5626[[#This Row],[lastName]]),FIFAdata5626[[#This Row],[knownName]])</f>
        <v>Juan Manuel Sanabria</v>
      </c>
      <c r="F1000">
        <v>46</v>
      </c>
      <c r="G1000" t="s">
        <v>18</v>
      </c>
      <c r="H1000">
        <v>4.5</v>
      </c>
      <c r="I1000" t="s">
        <v>1582</v>
      </c>
      <c r="K1000">
        <v>0.1</v>
      </c>
      <c r="L1000">
        <v>0.1</v>
      </c>
      <c r="M1000">
        <v>0</v>
      </c>
      <c r="N1000">
        <v>0</v>
      </c>
      <c r="O1000">
        <v>0</v>
      </c>
      <c r="P1000">
        <v>0</v>
      </c>
      <c r="R1000">
        <v>15</v>
      </c>
      <c r="S1000" t="b">
        <v>0</v>
      </c>
    </row>
    <row r="1001" spans="1:19" hidden="1" x14ac:dyDescent="0.25">
      <c r="A1001">
        <v>1219</v>
      </c>
      <c r="B1001" t="s">
        <v>1650</v>
      </c>
      <c r="C1001" t="s">
        <v>4073</v>
      </c>
      <c r="E1001" t="str">
        <f>IF(FIFAdata5626[[#This Row],[knownName]]="",_xlfn.CONCAT(FIFAdata5626[[#This Row],[firstName]]," ",FIFAdata5626[[#This Row],[lastName]]),FIFAdata5626[[#This Row],[knownName]])</f>
        <v>Emiliano Martínez</v>
      </c>
      <c r="F1001">
        <v>46</v>
      </c>
      <c r="G1001" t="s">
        <v>18</v>
      </c>
      <c r="H1001">
        <v>4.7</v>
      </c>
      <c r="I1001" t="s">
        <v>1582</v>
      </c>
      <c r="K1001">
        <v>0.1</v>
      </c>
      <c r="L1001">
        <v>0.1</v>
      </c>
      <c r="M1001">
        <v>0</v>
      </c>
      <c r="N1001">
        <v>0</v>
      </c>
      <c r="O1001">
        <v>0</v>
      </c>
      <c r="P1001">
        <v>0</v>
      </c>
      <c r="R1001">
        <v>15</v>
      </c>
      <c r="S1001" t="b">
        <v>0</v>
      </c>
    </row>
    <row r="1002" spans="1:19" hidden="1" x14ac:dyDescent="0.25">
      <c r="A1002">
        <v>1220</v>
      </c>
      <c r="B1002" t="s">
        <v>2688</v>
      </c>
      <c r="C1002" t="s">
        <v>4012</v>
      </c>
      <c r="D1002" t="s">
        <v>1009</v>
      </c>
      <c r="E1002" t="str">
        <f>IF(FIFAdata5626[[#This Row],[knownName]]="",_xlfn.CONCAT(FIFAdata5626[[#This Row],[firstName]]," ",FIFAdata5626[[#This Row],[lastName]]),FIFAdata5626[[#This Row],[knownName]])</f>
        <v>Luciano González</v>
      </c>
      <c r="F1002">
        <v>46</v>
      </c>
      <c r="G1002" t="s">
        <v>18</v>
      </c>
      <c r="H1002">
        <v>4.7</v>
      </c>
      <c r="I1002" t="s">
        <v>1588</v>
      </c>
      <c r="K1002">
        <v>0</v>
      </c>
      <c r="L1002">
        <v>0</v>
      </c>
      <c r="M1002">
        <v>0</v>
      </c>
      <c r="N1002">
        <v>0</v>
      </c>
      <c r="O1002">
        <v>0</v>
      </c>
      <c r="P1002">
        <v>0</v>
      </c>
      <c r="R1002">
        <v>15</v>
      </c>
      <c r="S1002" t="b">
        <v>0</v>
      </c>
    </row>
    <row r="1003" spans="1:19" hidden="1" x14ac:dyDescent="0.25">
      <c r="A1003">
        <v>1221</v>
      </c>
      <c r="B1003" t="s">
        <v>4010</v>
      </c>
      <c r="C1003" t="s">
        <v>3250</v>
      </c>
      <c r="E1003" t="str">
        <f>IF(FIFAdata5626[[#This Row],[knownName]]="",_xlfn.CONCAT(FIFAdata5626[[#This Row],[firstName]]," ",FIFAdata5626[[#This Row],[lastName]]),FIFAdata5626[[#This Row],[knownName]])</f>
        <v>Nicolás Fonseca</v>
      </c>
      <c r="F1003">
        <v>46</v>
      </c>
      <c r="G1003" t="s">
        <v>18</v>
      </c>
      <c r="H1003">
        <v>5</v>
      </c>
      <c r="I1003" t="s">
        <v>1588</v>
      </c>
      <c r="K1003">
        <v>0.4</v>
      </c>
      <c r="L1003">
        <v>0.4</v>
      </c>
      <c r="M1003">
        <v>0</v>
      </c>
      <c r="N1003">
        <v>0</v>
      </c>
      <c r="O1003">
        <v>0</v>
      </c>
      <c r="P1003">
        <v>0</v>
      </c>
      <c r="R1003">
        <v>15</v>
      </c>
      <c r="S1003" t="b">
        <v>0</v>
      </c>
    </row>
    <row r="1004" spans="1:19" hidden="1" x14ac:dyDescent="0.25">
      <c r="A1004">
        <v>1222</v>
      </c>
      <c r="B1004" t="s">
        <v>3251</v>
      </c>
      <c r="C1004" t="s">
        <v>3252</v>
      </c>
      <c r="E1004" t="str">
        <f>IF(FIFAdata5626[[#This Row],[knownName]]="",_xlfn.CONCAT(FIFAdata5626[[#This Row],[firstName]]," ",FIFAdata5626[[#This Row],[lastName]]),FIFAdata5626[[#This Row],[knownName]])</f>
        <v>Facundo Pellistri</v>
      </c>
      <c r="F1004">
        <v>46</v>
      </c>
      <c r="G1004" t="s">
        <v>18</v>
      </c>
      <c r="H1004">
        <v>5.2</v>
      </c>
      <c r="I1004" t="s">
        <v>1582</v>
      </c>
      <c r="K1004">
        <v>0.1</v>
      </c>
      <c r="L1004">
        <v>0.1</v>
      </c>
      <c r="M1004">
        <v>0</v>
      </c>
      <c r="N1004">
        <v>0</v>
      </c>
      <c r="O1004">
        <v>0</v>
      </c>
      <c r="P1004">
        <v>0</v>
      </c>
      <c r="R1004">
        <v>15</v>
      </c>
      <c r="S1004" t="b">
        <v>0</v>
      </c>
    </row>
    <row r="1005" spans="1:19" hidden="1" x14ac:dyDescent="0.25">
      <c r="A1005">
        <v>1223</v>
      </c>
      <c r="B1005" t="s">
        <v>3253</v>
      </c>
      <c r="C1005" t="s">
        <v>4155</v>
      </c>
      <c r="E1005" t="str">
        <f>IF(FIFAdata5626[[#This Row],[knownName]]="",_xlfn.CONCAT(FIFAdata5626[[#This Row],[firstName]]," ",FIFAdata5626[[#This Row],[lastName]]),FIFAdata5626[[#This Row],[knownName]])</f>
        <v>Maxi Araújo</v>
      </c>
      <c r="F1005">
        <v>46</v>
      </c>
      <c r="G1005" t="s">
        <v>18</v>
      </c>
      <c r="H1005">
        <v>6.4</v>
      </c>
      <c r="I1005" t="s">
        <v>1582</v>
      </c>
      <c r="K1005">
        <v>0.2</v>
      </c>
      <c r="L1005">
        <v>0.2</v>
      </c>
      <c r="M1005">
        <v>0</v>
      </c>
      <c r="N1005">
        <v>0</v>
      </c>
      <c r="O1005">
        <v>0</v>
      </c>
      <c r="P1005">
        <v>0</v>
      </c>
      <c r="R1005">
        <v>15</v>
      </c>
      <c r="S1005" t="b">
        <v>0</v>
      </c>
    </row>
    <row r="1006" spans="1:19" hidden="1" x14ac:dyDescent="0.25">
      <c r="A1006">
        <v>1224</v>
      </c>
      <c r="B1006" t="s">
        <v>3149</v>
      </c>
      <c r="C1006" t="s">
        <v>3254</v>
      </c>
      <c r="E1006" t="str">
        <f>IF(FIFAdata5626[[#This Row],[knownName]]="",_xlfn.CONCAT(FIFAdata5626[[#This Row],[firstName]]," ",FIFAdata5626[[#This Row],[lastName]]),FIFAdata5626[[#This Row],[knownName]])</f>
        <v>Manuel Ugarte</v>
      </c>
      <c r="F1006">
        <v>46</v>
      </c>
      <c r="G1006" t="s">
        <v>18</v>
      </c>
      <c r="H1006">
        <v>5.9</v>
      </c>
      <c r="I1006" t="s">
        <v>1582</v>
      </c>
      <c r="K1006">
        <v>0.2</v>
      </c>
      <c r="L1006">
        <v>0.2</v>
      </c>
      <c r="M1006">
        <v>0</v>
      </c>
      <c r="N1006">
        <v>0</v>
      </c>
      <c r="O1006">
        <v>0</v>
      </c>
      <c r="P1006">
        <v>0</v>
      </c>
      <c r="R1006">
        <v>15</v>
      </c>
      <c r="S1006" t="b">
        <v>0</v>
      </c>
    </row>
    <row r="1007" spans="1:19" hidden="1" x14ac:dyDescent="0.25">
      <c r="A1007">
        <v>1225</v>
      </c>
      <c r="B1007" t="s">
        <v>4010</v>
      </c>
      <c r="C1007" t="s">
        <v>3255</v>
      </c>
      <c r="E1007" t="str">
        <f>IF(FIFAdata5626[[#This Row],[knownName]]="",_xlfn.CONCAT(FIFAdata5626[[#This Row],[firstName]]," ",FIFAdata5626[[#This Row],[lastName]]),FIFAdata5626[[#This Row],[knownName]])</f>
        <v>Nicolás de la Cruz</v>
      </c>
      <c r="F1007">
        <v>46</v>
      </c>
      <c r="G1007" t="s">
        <v>18</v>
      </c>
      <c r="H1007">
        <v>5.9</v>
      </c>
      <c r="I1007" t="s">
        <v>1582</v>
      </c>
      <c r="K1007">
        <v>0.1</v>
      </c>
      <c r="L1007">
        <v>0.1</v>
      </c>
      <c r="M1007">
        <v>0</v>
      </c>
      <c r="N1007">
        <v>0</v>
      </c>
      <c r="O1007">
        <v>0</v>
      </c>
      <c r="P1007">
        <v>0</v>
      </c>
      <c r="R1007">
        <v>15</v>
      </c>
      <c r="S1007" t="b">
        <v>0</v>
      </c>
    </row>
    <row r="1008" spans="1:19" hidden="1" x14ac:dyDescent="0.25">
      <c r="A1008">
        <v>1226</v>
      </c>
      <c r="B1008" t="s">
        <v>3256</v>
      </c>
      <c r="C1008" t="s">
        <v>3257</v>
      </c>
      <c r="E1008" t="str">
        <f>IF(FIFAdata5626[[#This Row],[knownName]]="",_xlfn.CONCAT(FIFAdata5626[[#This Row],[firstName]]," ",FIFAdata5626[[#This Row],[lastName]]),FIFAdata5626[[#This Row],[knownName]])</f>
        <v>Ronald Araujo</v>
      </c>
      <c r="F1008">
        <v>46</v>
      </c>
      <c r="G1008" t="s">
        <v>6</v>
      </c>
      <c r="H1008">
        <v>5</v>
      </c>
      <c r="I1008" t="s">
        <v>1582</v>
      </c>
      <c r="K1008">
        <v>3.4</v>
      </c>
      <c r="L1008">
        <v>3.4</v>
      </c>
      <c r="M1008">
        <v>0</v>
      </c>
      <c r="N1008">
        <v>0</v>
      </c>
      <c r="O1008">
        <v>0</v>
      </c>
      <c r="P1008">
        <v>0</v>
      </c>
      <c r="R1008">
        <v>15</v>
      </c>
      <c r="S1008" t="b">
        <v>0</v>
      </c>
    </row>
    <row r="1009" spans="1:19" hidden="1" x14ac:dyDescent="0.25">
      <c r="A1009">
        <v>1227</v>
      </c>
      <c r="B1009" t="s">
        <v>4104</v>
      </c>
      <c r="C1009" t="s">
        <v>3996</v>
      </c>
      <c r="E1009" t="str">
        <f>IF(FIFAdata5626[[#This Row],[knownName]]="",_xlfn.CONCAT(FIFAdata5626[[#This Row],[firstName]]," ",FIFAdata5626[[#This Row],[lastName]]),FIFAdata5626[[#This Row],[knownName]])</f>
        <v>José María Giménez</v>
      </c>
      <c r="F1009">
        <v>46</v>
      </c>
      <c r="G1009" t="s">
        <v>6</v>
      </c>
      <c r="H1009">
        <v>4.4000000000000004</v>
      </c>
      <c r="I1009" t="s">
        <v>1582</v>
      </c>
      <c r="K1009">
        <v>2.2000000000000002</v>
      </c>
      <c r="L1009">
        <v>2.2000000000000002</v>
      </c>
      <c r="M1009">
        <v>0</v>
      </c>
      <c r="N1009">
        <v>0</v>
      </c>
      <c r="O1009">
        <v>0</v>
      </c>
      <c r="P1009">
        <v>0</v>
      </c>
      <c r="R1009">
        <v>15</v>
      </c>
      <c r="S1009" t="b">
        <v>0</v>
      </c>
    </row>
    <row r="1010" spans="1:19" hidden="1" x14ac:dyDescent="0.25">
      <c r="A1010">
        <v>1228</v>
      </c>
      <c r="B1010" t="s">
        <v>4096</v>
      </c>
      <c r="C1010" t="s">
        <v>4064</v>
      </c>
      <c r="E1010" t="str">
        <f>IF(FIFAdata5626[[#This Row],[knownName]]="",_xlfn.CONCAT(FIFAdata5626[[#This Row],[firstName]]," ",FIFAdata5626[[#This Row],[lastName]]),FIFAdata5626[[#This Row],[knownName]])</f>
        <v>Matías Viña</v>
      </c>
      <c r="F1010">
        <v>46</v>
      </c>
      <c r="G1010" t="s">
        <v>6</v>
      </c>
      <c r="H1010">
        <v>4.3</v>
      </c>
      <c r="I1010" t="s">
        <v>1582</v>
      </c>
      <c r="K1010">
        <v>0.1</v>
      </c>
      <c r="L1010">
        <v>0.1</v>
      </c>
      <c r="M1010">
        <v>0</v>
      </c>
      <c r="N1010">
        <v>0</v>
      </c>
      <c r="O1010">
        <v>0</v>
      </c>
      <c r="P1010">
        <v>0</v>
      </c>
      <c r="R1010">
        <v>15</v>
      </c>
      <c r="S1010" t="b">
        <v>0</v>
      </c>
    </row>
    <row r="1011" spans="1:19" hidden="1" x14ac:dyDescent="0.25">
      <c r="A1011">
        <v>1229</v>
      </c>
      <c r="B1011" t="s">
        <v>4105</v>
      </c>
      <c r="C1011" t="s">
        <v>3258</v>
      </c>
      <c r="E1011" t="str">
        <f>IF(FIFAdata5626[[#This Row],[knownName]]="",_xlfn.CONCAT(FIFAdata5626[[#This Row],[firstName]]," ",FIFAdata5626[[#This Row],[lastName]]),FIFAdata5626[[#This Row],[knownName]])</f>
        <v>Mathías Olivera</v>
      </c>
      <c r="F1011">
        <v>46</v>
      </c>
      <c r="G1011" t="s">
        <v>6</v>
      </c>
      <c r="H1011">
        <v>4.3</v>
      </c>
      <c r="I1011" t="s">
        <v>1582</v>
      </c>
      <c r="K1011">
        <v>0.3</v>
      </c>
      <c r="L1011">
        <v>0.3</v>
      </c>
      <c r="M1011">
        <v>0</v>
      </c>
      <c r="N1011">
        <v>0</v>
      </c>
      <c r="O1011">
        <v>0</v>
      </c>
      <c r="P1011">
        <v>0</v>
      </c>
      <c r="R1011">
        <v>15</v>
      </c>
      <c r="S1011" t="b">
        <v>0</v>
      </c>
    </row>
    <row r="1012" spans="1:19" hidden="1" x14ac:dyDescent="0.25">
      <c r="A1012">
        <v>1230</v>
      </c>
      <c r="B1012" t="s">
        <v>2655</v>
      </c>
      <c r="C1012" t="s">
        <v>3259</v>
      </c>
      <c r="E1012" t="str">
        <f>IF(FIFAdata5626[[#This Row],[knownName]]="",_xlfn.CONCAT(FIFAdata5626[[#This Row],[firstName]]," ",FIFAdata5626[[#This Row],[lastName]]),FIFAdata5626[[#This Row],[knownName]])</f>
        <v>Guillermo Varela</v>
      </c>
      <c r="F1012">
        <v>46</v>
      </c>
      <c r="G1012" t="s">
        <v>6</v>
      </c>
      <c r="H1012">
        <v>4.2</v>
      </c>
      <c r="I1012" t="s">
        <v>1582</v>
      </c>
      <c r="K1012">
        <v>0.4</v>
      </c>
      <c r="L1012">
        <v>0.4</v>
      </c>
      <c r="M1012">
        <v>0</v>
      </c>
      <c r="N1012">
        <v>0</v>
      </c>
      <c r="O1012">
        <v>0</v>
      </c>
      <c r="P1012">
        <v>0</v>
      </c>
      <c r="R1012">
        <v>15</v>
      </c>
      <c r="S1012" t="b">
        <v>0</v>
      </c>
    </row>
    <row r="1013" spans="1:19" hidden="1" x14ac:dyDescent="0.25">
      <c r="A1013">
        <v>1231</v>
      </c>
      <c r="B1013" t="s">
        <v>4043</v>
      </c>
      <c r="C1013" t="s">
        <v>4036</v>
      </c>
      <c r="E1013" t="str">
        <f>IF(FIFAdata5626[[#This Row],[knownName]]="",_xlfn.CONCAT(FIFAdata5626[[#This Row],[firstName]]," ",FIFAdata5626[[#This Row],[lastName]]),FIFAdata5626[[#This Row],[knownName]])</f>
        <v>Sebastián Cáceres</v>
      </c>
      <c r="F1013">
        <v>46</v>
      </c>
      <c r="G1013" t="s">
        <v>6</v>
      </c>
      <c r="H1013">
        <v>4.2</v>
      </c>
      <c r="I1013" t="s">
        <v>1582</v>
      </c>
      <c r="K1013">
        <v>0.1</v>
      </c>
      <c r="L1013">
        <v>0.1</v>
      </c>
      <c r="M1013">
        <v>0</v>
      </c>
      <c r="N1013">
        <v>0</v>
      </c>
      <c r="O1013">
        <v>0</v>
      </c>
      <c r="P1013">
        <v>0</v>
      </c>
      <c r="R1013">
        <v>15</v>
      </c>
      <c r="S1013" t="b">
        <v>0</v>
      </c>
    </row>
    <row r="1014" spans="1:19" hidden="1" x14ac:dyDescent="0.25">
      <c r="A1014">
        <v>1232</v>
      </c>
      <c r="B1014" t="s">
        <v>1968</v>
      </c>
      <c r="C1014" t="s">
        <v>3260</v>
      </c>
      <c r="D1014" t="s">
        <v>1021</v>
      </c>
      <c r="E1014" t="str">
        <f>IF(FIFAdata5626[[#This Row],[knownName]]="",_xlfn.CONCAT(FIFAdata5626[[#This Row],[firstName]]," ",FIFAdata5626[[#This Row],[lastName]]),FIFAdata5626[[#This Row],[knownName]])</f>
        <v>Santiago Bueno</v>
      </c>
      <c r="F1014">
        <v>46</v>
      </c>
      <c r="G1014" t="s">
        <v>6</v>
      </c>
      <c r="H1014">
        <v>4.0999999999999996</v>
      </c>
      <c r="I1014" t="s">
        <v>1582</v>
      </c>
      <c r="K1014">
        <v>0.1</v>
      </c>
      <c r="L1014">
        <v>0.1</v>
      </c>
      <c r="M1014">
        <v>0</v>
      </c>
      <c r="N1014">
        <v>0</v>
      </c>
      <c r="O1014">
        <v>0</v>
      </c>
      <c r="P1014">
        <v>0</v>
      </c>
      <c r="R1014">
        <v>15</v>
      </c>
      <c r="S1014" t="b">
        <v>0</v>
      </c>
    </row>
    <row r="1015" spans="1:19" hidden="1" x14ac:dyDescent="0.25">
      <c r="A1015">
        <v>1233</v>
      </c>
      <c r="B1015" t="s">
        <v>3963</v>
      </c>
      <c r="C1015" t="s">
        <v>4081</v>
      </c>
      <c r="E1015" t="str">
        <f>IF(FIFAdata5626[[#This Row],[knownName]]="",_xlfn.CONCAT(FIFAdata5626[[#This Row],[firstName]]," ",FIFAdata5626[[#This Row],[lastName]]),FIFAdata5626[[#This Row],[knownName]])</f>
        <v>José Rodríguez</v>
      </c>
      <c r="F1015">
        <v>46</v>
      </c>
      <c r="G1015" t="s">
        <v>6</v>
      </c>
      <c r="H1015">
        <v>3.9</v>
      </c>
      <c r="I1015" t="s">
        <v>1588</v>
      </c>
      <c r="K1015">
        <v>0.1</v>
      </c>
      <c r="L1015">
        <v>0.1</v>
      </c>
      <c r="M1015">
        <v>0</v>
      </c>
      <c r="N1015">
        <v>0</v>
      </c>
      <c r="O1015">
        <v>0</v>
      </c>
      <c r="P1015">
        <v>0</v>
      </c>
      <c r="R1015">
        <v>15</v>
      </c>
      <c r="S1015" t="b">
        <v>0</v>
      </c>
    </row>
    <row r="1016" spans="1:19" hidden="1" x14ac:dyDescent="0.25">
      <c r="A1016">
        <v>1234</v>
      </c>
      <c r="B1016" t="s">
        <v>2008</v>
      </c>
      <c r="C1016" t="s">
        <v>3261</v>
      </c>
      <c r="E1016" t="str">
        <f>IF(FIFAdata5626[[#This Row],[knownName]]="",_xlfn.CONCAT(FIFAdata5626[[#This Row],[firstName]]," ",FIFAdata5626[[#This Row],[lastName]]),FIFAdata5626[[#This Row],[knownName]])</f>
        <v>Brian Barboza</v>
      </c>
      <c r="F1016">
        <v>46</v>
      </c>
      <c r="G1016" t="s">
        <v>6</v>
      </c>
      <c r="H1016">
        <v>3.7</v>
      </c>
      <c r="I1016" t="s">
        <v>1588</v>
      </c>
      <c r="K1016">
        <v>0</v>
      </c>
      <c r="L1016">
        <v>0</v>
      </c>
      <c r="M1016">
        <v>0</v>
      </c>
      <c r="N1016">
        <v>0</v>
      </c>
      <c r="O1016">
        <v>0</v>
      </c>
      <c r="P1016">
        <v>0</v>
      </c>
      <c r="R1016">
        <v>15</v>
      </c>
      <c r="S1016" t="b">
        <v>0</v>
      </c>
    </row>
    <row r="1017" spans="1:19" hidden="1" x14ac:dyDescent="0.25">
      <c r="A1017">
        <v>1235</v>
      </c>
      <c r="B1017" t="s">
        <v>4106</v>
      </c>
      <c r="C1017" t="s">
        <v>4103</v>
      </c>
      <c r="E1017" t="str">
        <f>IF(FIFAdata5626[[#This Row],[knownName]]="",_xlfn.CONCAT(FIFAdata5626[[#This Row],[firstName]]," ",FIFAdata5626[[#This Row],[lastName]]),FIFAdata5626[[#This Row],[knownName]])</f>
        <v>Benjamín García</v>
      </c>
      <c r="F1017">
        <v>46</v>
      </c>
      <c r="G1017" t="s">
        <v>6</v>
      </c>
      <c r="H1017">
        <v>3.5</v>
      </c>
      <c r="I1017" t="s">
        <v>1588</v>
      </c>
      <c r="K1017">
        <v>0.1</v>
      </c>
      <c r="L1017">
        <v>0.1</v>
      </c>
      <c r="M1017">
        <v>0</v>
      </c>
      <c r="N1017">
        <v>0</v>
      </c>
      <c r="O1017">
        <v>0</v>
      </c>
      <c r="P1017">
        <v>0</v>
      </c>
      <c r="R1017">
        <v>15</v>
      </c>
      <c r="S1017" t="b">
        <v>0</v>
      </c>
    </row>
    <row r="1018" spans="1:19" hidden="1" x14ac:dyDescent="0.25">
      <c r="A1018">
        <v>1236</v>
      </c>
      <c r="B1018" t="s">
        <v>3262</v>
      </c>
      <c r="C1018" t="s">
        <v>4156</v>
      </c>
      <c r="E1018" t="str">
        <f>IF(FIFAdata5626[[#This Row],[knownName]]="",_xlfn.CONCAT(FIFAdata5626[[#This Row],[firstName]]," ",FIFAdata5626[[#This Row],[lastName]]),FIFAdata5626[[#This Row],[knownName]])</f>
        <v>Darwin Núñez</v>
      </c>
      <c r="F1018">
        <v>46</v>
      </c>
      <c r="G1018" t="s">
        <v>15</v>
      </c>
      <c r="H1018">
        <v>7.5</v>
      </c>
      <c r="I1018" t="s">
        <v>1582</v>
      </c>
      <c r="K1018">
        <v>1.6</v>
      </c>
      <c r="L1018">
        <v>1.6</v>
      </c>
      <c r="M1018">
        <v>0</v>
      </c>
      <c r="N1018">
        <v>0</v>
      </c>
      <c r="O1018">
        <v>0</v>
      </c>
      <c r="P1018">
        <v>0</v>
      </c>
      <c r="R1018">
        <v>15</v>
      </c>
      <c r="S1018" t="b">
        <v>0</v>
      </c>
    </row>
    <row r="1019" spans="1:19" hidden="1" x14ac:dyDescent="0.25">
      <c r="A1019">
        <v>1237</v>
      </c>
      <c r="B1019" t="s">
        <v>3263</v>
      </c>
      <c r="C1019" t="s">
        <v>4065</v>
      </c>
      <c r="E1019" t="str">
        <f>IF(FIFAdata5626[[#This Row],[knownName]]="",_xlfn.CONCAT(FIFAdata5626[[#This Row],[firstName]]," ",FIFAdata5626[[#This Row],[lastName]]),FIFAdata5626[[#This Row],[knownName]])</f>
        <v>Federico Viñas</v>
      </c>
      <c r="F1019">
        <v>46</v>
      </c>
      <c r="G1019" t="s">
        <v>15</v>
      </c>
      <c r="H1019">
        <v>5.9</v>
      </c>
      <c r="I1019" t="s">
        <v>1582</v>
      </c>
      <c r="K1019">
        <v>0.1</v>
      </c>
      <c r="L1019">
        <v>0.1</v>
      </c>
      <c r="M1019">
        <v>0</v>
      </c>
      <c r="N1019">
        <v>0</v>
      </c>
      <c r="O1019">
        <v>0</v>
      </c>
      <c r="P1019">
        <v>0</v>
      </c>
      <c r="R1019">
        <v>15</v>
      </c>
      <c r="S1019" t="b">
        <v>0</v>
      </c>
    </row>
    <row r="1020" spans="1:19" hidden="1" x14ac:dyDescent="0.25">
      <c r="A1020">
        <v>1238</v>
      </c>
      <c r="B1020" t="s">
        <v>2008</v>
      </c>
      <c r="C1020" t="s">
        <v>4081</v>
      </c>
      <c r="E1020" t="str">
        <f>IF(FIFAdata5626[[#This Row],[knownName]]="",_xlfn.CONCAT(FIFAdata5626[[#This Row],[firstName]]," ",FIFAdata5626[[#This Row],[lastName]]),FIFAdata5626[[#This Row],[knownName]])</f>
        <v>Brian Rodríguez</v>
      </c>
      <c r="F1020">
        <v>46</v>
      </c>
      <c r="G1020" t="s">
        <v>15</v>
      </c>
      <c r="H1020">
        <v>6.2</v>
      </c>
      <c r="I1020" t="s">
        <v>1582</v>
      </c>
      <c r="K1020">
        <v>0.1</v>
      </c>
      <c r="L1020">
        <v>0.1</v>
      </c>
      <c r="M1020">
        <v>0</v>
      </c>
      <c r="N1020">
        <v>0</v>
      </c>
      <c r="O1020">
        <v>0</v>
      </c>
      <c r="P1020">
        <v>0</v>
      </c>
      <c r="R1020">
        <v>15</v>
      </c>
      <c r="S1020" t="b">
        <v>0</v>
      </c>
    </row>
    <row r="1021" spans="1:19" hidden="1" x14ac:dyDescent="0.25">
      <c r="A1021">
        <v>1239</v>
      </c>
      <c r="B1021" t="s">
        <v>1657</v>
      </c>
      <c r="C1021" t="s">
        <v>3264</v>
      </c>
      <c r="E1021" t="str">
        <f>IF(FIFAdata5626[[#This Row],[knownName]]="",_xlfn.CONCAT(FIFAdata5626[[#This Row],[firstName]]," ",FIFAdata5626[[#This Row],[lastName]]),FIFAdata5626[[#This Row],[knownName]])</f>
        <v>Rodrigo Aguirre</v>
      </c>
      <c r="F1021">
        <v>46</v>
      </c>
      <c r="G1021" t="s">
        <v>15</v>
      </c>
      <c r="H1021">
        <v>5.6</v>
      </c>
      <c r="I1021" t="s">
        <v>1582</v>
      </c>
      <c r="K1021">
        <v>0</v>
      </c>
      <c r="L1021">
        <v>0</v>
      </c>
      <c r="M1021">
        <v>0</v>
      </c>
      <c r="N1021">
        <v>0</v>
      </c>
      <c r="O1021">
        <v>0</v>
      </c>
      <c r="P1021">
        <v>0</v>
      </c>
      <c r="R1021">
        <v>15</v>
      </c>
      <c r="S1021" t="b">
        <v>0</v>
      </c>
    </row>
    <row r="1022" spans="1:19" hidden="1" x14ac:dyDescent="0.25">
      <c r="A1022">
        <v>1240</v>
      </c>
      <c r="B1022" t="s">
        <v>3251</v>
      </c>
      <c r="C1022" t="s">
        <v>2159</v>
      </c>
      <c r="D1022" t="s">
        <v>1029</v>
      </c>
      <c r="E1022" t="str">
        <f>IF(FIFAdata5626[[#This Row],[knownName]]="",_xlfn.CONCAT(FIFAdata5626[[#This Row],[firstName]]," ",FIFAdata5626[[#This Row],[lastName]]),FIFAdata5626[[#This Row],[knownName]])</f>
        <v>Facundo Torres</v>
      </c>
      <c r="F1022">
        <v>46</v>
      </c>
      <c r="G1022" t="s">
        <v>15</v>
      </c>
      <c r="H1022">
        <v>5.4</v>
      </c>
      <c r="I1022" t="s">
        <v>1588</v>
      </c>
      <c r="K1022">
        <v>0</v>
      </c>
      <c r="L1022">
        <v>0</v>
      </c>
      <c r="M1022">
        <v>0</v>
      </c>
      <c r="N1022">
        <v>0</v>
      </c>
      <c r="O1022">
        <v>0</v>
      </c>
      <c r="P1022">
        <v>0</v>
      </c>
      <c r="R1022">
        <v>15</v>
      </c>
      <c r="S1022" t="b">
        <v>0</v>
      </c>
    </row>
    <row r="1023" spans="1:19" hidden="1" x14ac:dyDescent="0.25">
      <c r="A1023">
        <v>1241</v>
      </c>
      <c r="B1023" t="s">
        <v>4072</v>
      </c>
      <c r="C1023" t="s">
        <v>3265</v>
      </c>
      <c r="E1023" t="str">
        <f>IF(FIFAdata5626[[#This Row],[knownName]]="",_xlfn.CONCAT(FIFAdata5626[[#This Row],[firstName]]," ",FIFAdata5626[[#This Row],[lastName]]),FIFAdata5626[[#This Row],[knownName]])</f>
        <v>Agustín Canobbio</v>
      </c>
      <c r="F1023">
        <v>46</v>
      </c>
      <c r="G1023" t="s">
        <v>15</v>
      </c>
      <c r="H1023">
        <v>5.3</v>
      </c>
      <c r="I1023" t="s">
        <v>1582</v>
      </c>
      <c r="K1023">
        <v>0</v>
      </c>
      <c r="L1023">
        <v>0</v>
      </c>
      <c r="M1023">
        <v>0</v>
      </c>
      <c r="N1023">
        <v>0</v>
      </c>
      <c r="O1023">
        <v>0</v>
      </c>
      <c r="P1023">
        <v>0</v>
      </c>
      <c r="R1023">
        <v>15</v>
      </c>
      <c r="S1023" t="b">
        <v>0</v>
      </c>
    </row>
    <row r="1024" spans="1:19" hidden="1" x14ac:dyDescent="0.25">
      <c r="A1024">
        <v>1242</v>
      </c>
      <c r="B1024" t="s">
        <v>3251</v>
      </c>
      <c r="C1024" t="s">
        <v>4073</v>
      </c>
      <c r="E1024" t="str">
        <f>IF(FIFAdata5626[[#This Row],[knownName]]="",_xlfn.CONCAT(FIFAdata5626[[#This Row],[firstName]]," ",FIFAdata5626[[#This Row],[lastName]]),FIFAdata5626[[#This Row],[knownName]])</f>
        <v>Facundo Martínez</v>
      </c>
      <c r="F1024">
        <v>46</v>
      </c>
      <c r="G1024" t="s">
        <v>15</v>
      </c>
      <c r="H1024">
        <v>5.3</v>
      </c>
      <c r="I1024" t="s">
        <v>1588</v>
      </c>
      <c r="K1024">
        <v>0</v>
      </c>
      <c r="L1024">
        <v>0</v>
      </c>
      <c r="M1024">
        <v>0</v>
      </c>
      <c r="N1024">
        <v>0</v>
      </c>
      <c r="O1024">
        <v>0</v>
      </c>
      <c r="P1024">
        <v>0</v>
      </c>
      <c r="R1024">
        <v>15</v>
      </c>
      <c r="S1024" t="b">
        <v>0</v>
      </c>
    </row>
    <row r="1025" spans="1:19" hidden="1" x14ac:dyDescent="0.25">
      <c r="A1025">
        <v>1243</v>
      </c>
      <c r="B1025" t="s">
        <v>4072</v>
      </c>
      <c r="C1025" t="s">
        <v>4221</v>
      </c>
      <c r="E1025" t="str">
        <f>IF(FIFAdata5626[[#This Row],[knownName]]="",_xlfn.CONCAT(FIFAdata5626[[#This Row],[firstName]]," ",FIFAdata5626[[#This Row],[lastName]]),FIFAdata5626[[#This Row],[knownName]])</f>
        <v>Agustín Álvarez</v>
      </c>
      <c r="F1025">
        <v>46</v>
      </c>
      <c r="G1025" t="s">
        <v>15</v>
      </c>
      <c r="H1025">
        <v>5.2</v>
      </c>
      <c r="I1025" t="s">
        <v>1588</v>
      </c>
      <c r="K1025">
        <v>0.1</v>
      </c>
      <c r="L1025">
        <v>0.1</v>
      </c>
      <c r="M1025">
        <v>0</v>
      </c>
      <c r="N1025">
        <v>0</v>
      </c>
      <c r="O1025">
        <v>0</v>
      </c>
      <c r="P1025">
        <v>0</v>
      </c>
      <c r="R1025">
        <v>15</v>
      </c>
      <c r="S1025" t="b">
        <v>0</v>
      </c>
    </row>
    <row r="1026" spans="1:19" hidden="1" x14ac:dyDescent="0.25">
      <c r="A1026">
        <v>1244</v>
      </c>
      <c r="B1026" t="s">
        <v>3266</v>
      </c>
      <c r="C1026" t="s">
        <v>3267</v>
      </c>
      <c r="E1026" t="str">
        <f>IF(FIFAdata5626[[#This Row],[knownName]]="",_xlfn.CONCAT(FIFAdata5626[[#This Row],[firstName]]," ",FIFAdata5626[[#This Row],[lastName]]),FIFAdata5626[[#This Row],[knownName]])</f>
        <v>Sergio Rochet</v>
      </c>
      <c r="F1026">
        <v>46</v>
      </c>
      <c r="G1026" t="s">
        <v>25</v>
      </c>
      <c r="H1026">
        <v>4.0999999999999996</v>
      </c>
      <c r="I1026" t="s">
        <v>1582</v>
      </c>
      <c r="K1026">
        <v>4.2</v>
      </c>
      <c r="L1026">
        <v>4.2</v>
      </c>
      <c r="M1026">
        <v>0</v>
      </c>
      <c r="N1026">
        <v>0</v>
      </c>
      <c r="O1026">
        <v>0</v>
      </c>
      <c r="P1026">
        <v>0</v>
      </c>
      <c r="R1026">
        <v>15</v>
      </c>
      <c r="S1026" t="b">
        <v>0</v>
      </c>
    </row>
    <row r="1027" spans="1:19" hidden="1" x14ac:dyDescent="0.25">
      <c r="A1027">
        <v>1245</v>
      </c>
      <c r="B1027" t="s">
        <v>3268</v>
      </c>
      <c r="C1027" t="s">
        <v>3269</v>
      </c>
      <c r="E1027" t="str">
        <f>IF(FIFAdata5626[[#This Row],[knownName]]="",_xlfn.CONCAT(FIFAdata5626[[#This Row],[firstName]]," ",FIFAdata5626[[#This Row],[lastName]]),FIFAdata5626[[#This Row],[knownName]])</f>
        <v>Fernando Muslera</v>
      </c>
      <c r="F1027">
        <v>46</v>
      </c>
      <c r="G1027" t="s">
        <v>25</v>
      </c>
      <c r="H1027">
        <v>4.0999999999999996</v>
      </c>
      <c r="I1027" t="s">
        <v>1582</v>
      </c>
      <c r="K1027">
        <v>0.5</v>
      </c>
      <c r="L1027">
        <v>0.5</v>
      </c>
      <c r="M1027">
        <v>0</v>
      </c>
      <c r="N1027">
        <v>0</v>
      </c>
      <c r="O1027">
        <v>0</v>
      </c>
      <c r="P1027">
        <v>0</v>
      </c>
      <c r="R1027">
        <v>15</v>
      </c>
      <c r="S1027" t="b">
        <v>0</v>
      </c>
    </row>
    <row r="1028" spans="1:19" hidden="1" x14ac:dyDescent="0.25">
      <c r="A1028">
        <v>1246</v>
      </c>
      <c r="B1028" t="s">
        <v>1968</v>
      </c>
      <c r="C1028" t="s">
        <v>3270</v>
      </c>
      <c r="E1028" t="str">
        <f>IF(FIFAdata5626[[#This Row],[knownName]]="",_xlfn.CONCAT(FIFAdata5626[[#This Row],[firstName]]," ",FIFAdata5626[[#This Row],[lastName]]),FIFAdata5626[[#This Row],[knownName]])</f>
        <v>Santiago Mele</v>
      </c>
      <c r="F1028">
        <v>46</v>
      </c>
      <c r="G1028" t="s">
        <v>25</v>
      </c>
      <c r="H1028">
        <v>3.5</v>
      </c>
      <c r="I1028" t="s">
        <v>1582</v>
      </c>
      <c r="K1028">
        <v>0.2</v>
      </c>
      <c r="L1028">
        <v>0.2</v>
      </c>
      <c r="M1028">
        <v>0</v>
      </c>
      <c r="N1028">
        <v>0</v>
      </c>
      <c r="O1028">
        <v>0</v>
      </c>
      <c r="P1028">
        <v>0</v>
      </c>
      <c r="R1028">
        <v>15</v>
      </c>
      <c r="S1028" t="b">
        <v>0</v>
      </c>
    </row>
    <row r="1029" spans="1:19" hidden="1" x14ac:dyDescent="0.25">
      <c r="A1029">
        <v>1247</v>
      </c>
      <c r="B1029" t="s">
        <v>3271</v>
      </c>
      <c r="C1029" t="s">
        <v>3272</v>
      </c>
      <c r="E1029" t="str">
        <f>IF(FIFAdata5626[[#This Row],[knownName]]="",_xlfn.CONCAT(FIFAdata5626[[#This Row],[firstName]]," ",FIFAdata5626[[#This Row],[lastName]]),FIFAdata5626[[#This Row],[knownName]])</f>
        <v>Giorgian de Arrascaeta</v>
      </c>
      <c r="F1029">
        <v>46</v>
      </c>
      <c r="G1029" t="s">
        <v>18</v>
      </c>
      <c r="H1029">
        <v>6.5</v>
      </c>
      <c r="I1029" t="s">
        <v>1582</v>
      </c>
      <c r="K1029">
        <v>0.4</v>
      </c>
      <c r="L1029">
        <v>0.4</v>
      </c>
      <c r="M1029">
        <v>0</v>
      </c>
      <c r="N1029">
        <v>0</v>
      </c>
      <c r="O1029">
        <v>0</v>
      </c>
      <c r="P1029">
        <v>0</v>
      </c>
      <c r="R1029">
        <v>15</v>
      </c>
      <c r="S1029" t="b">
        <v>0</v>
      </c>
    </row>
    <row r="1030" spans="1:19" hidden="1" x14ac:dyDescent="0.25">
      <c r="A1030">
        <v>1248</v>
      </c>
      <c r="B1030" t="s">
        <v>3263</v>
      </c>
      <c r="C1030" t="s">
        <v>3273</v>
      </c>
      <c r="E1030" t="str">
        <f>IF(FIFAdata5626[[#This Row],[knownName]]="",_xlfn.CONCAT(FIFAdata5626[[#This Row],[firstName]]," ",FIFAdata5626[[#This Row],[lastName]]),FIFAdata5626[[#This Row],[knownName]])</f>
        <v>Federico Valverde</v>
      </c>
      <c r="F1030">
        <v>46</v>
      </c>
      <c r="G1030" t="s">
        <v>18</v>
      </c>
      <c r="H1030">
        <v>7.5</v>
      </c>
      <c r="I1030" t="s">
        <v>1582</v>
      </c>
      <c r="K1030">
        <v>6.1</v>
      </c>
      <c r="L1030">
        <v>6.1</v>
      </c>
      <c r="M1030">
        <v>0</v>
      </c>
      <c r="N1030">
        <v>0</v>
      </c>
      <c r="O1030">
        <v>0</v>
      </c>
      <c r="P1030">
        <v>0</v>
      </c>
      <c r="R1030">
        <v>15</v>
      </c>
      <c r="S1030" t="b">
        <v>0</v>
      </c>
    </row>
    <row r="1031" spans="1:19" hidden="1" x14ac:dyDescent="0.25">
      <c r="A1031">
        <v>1249</v>
      </c>
      <c r="B1031" t="s">
        <v>1628</v>
      </c>
      <c r="C1031" t="s">
        <v>3274</v>
      </c>
      <c r="D1031" t="s">
        <v>1038</v>
      </c>
      <c r="E1031" t="str">
        <f>IF(FIFAdata5626[[#This Row],[knownName]]="",_xlfn.CONCAT(FIFAdata5626[[#This Row],[firstName]]," ",FIFAdata5626[[#This Row],[lastName]]),FIFAdata5626[[#This Row],[knownName]])</f>
        <v>Cristian Roldan</v>
      </c>
      <c r="F1031">
        <v>47</v>
      </c>
      <c r="G1031" t="s">
        <v>18</v>
      </c>
      <c r="H1031">
        <v>4.7</v>
      </c>
      <c r="I1031" t="s">
        <v>1582</v>
      </c>
      <c r="K1031">
        <v>0</v>
      </c>
      <c r="L1031">
        <v>0</v>
      </c>
      <c r="M1031">
        <v>0</v>
      </c>
      <c r="N1031">
        <v>0</v>
      </c>
      <c r="O1031">
        <v>0</v>
      </c>
      <c r="P1031">
        <v>0</v>
      </c>
      <c r="R1031">
        <v>4</v>
      </c>
      <c r="S1031" t="b">
        <v>0</v>
      </c>
    </row>
    <row r="1032" spans="1:19" hidden="1" x14ac:dyDescent="0.25">
      <c r="A1032">
        <v>1250</v>
      </c>
      <c r="B1032" t="s">
        <v>3196</v>
      </c>
      <c r="C1032" t="s">
        <v>3275</v>
      </c>
      <c r="E1032" t="str">
        <f>IF(FIFAdata5626[[#This Row],[knownName]]="",_xlfn.CONCAT(FIFAdata5626[[#This Row],[firstName]]," ",FIFAdata5626[[#This Row],[lastName]]),FIFAdata5626[[#This Row],[knownName]])</f>
        <v>Sebastian Berhalter</v>
      </c>
      <c r="F1032">
        <v>47</v>
      </c>
      <c r="G1032" t="s">
        <v>18</v>
      </c>
      <c r="H1032">
        <v>4.7</v>
      </c>
      <c r="I1032" t="s">
        <v>1582</v>
      </c>
      <c r="K1032">
        <v>0.1</v>
      </c>
      <c r="L1032">
        <v>0.1</v>
      </c>
      <c r="M1032">
        <v>0</v>
      </c>
      <c r="N1032">
        <v>0</v>
      </c>
      <c r="O1032">
        <v>0</v>
      </c>
      <c r="P1032">
        <v>0</v>
      </c>
      <c r="R1032">
        <v>4</v>
      </c>
      <c r="S1032" t="b">
        <v>0</v>
      </c>
    </row>
    <row r="1033" spans="1:19" hidden="1" x14ac:dyDescent="0.25">
      <c r="A1033">
        <v>1251</v>
      </c>
      <c r="B1033" t="s">
        <v>3276</v>
      </c>
      <c r="C1033" t="s">
        <v>3277</v>
      </c>
      <c r="E1033" t="str">
        <f>IF(FIFAdata5626[[#This Row],[knownName]]="",_xlfn.CONCAT(FIFAdata5626[[#This Row],[firstName]]," ",FIFAdata5626[[#This Row],[lastName]]),FIFAdata5626[[#This Row],[knownName]])</f>
        <v>Tanner Tessmann</v>
      </c>
      <c r="F1033">
        <v>47</v>
      </c>
      <c r="G1033" t="s">
        <v>18</v>
      </c>
      <c r="H1033">
        <v>5.6</v>
      </c>
      <c r="I1033" t="s">
        <v>1588</v>
      </c>
      <c r="K1033">
        <v>0</v>
      </c>
      <c r="L1033">
        <v>0</v>
      </c>
      <c r="M1033">
        <v>0</v>
      </c>
      <c r="N1033">
        <v>0</v>
      </c>
      <c r="O1033">
        <v>0</v>
      </c>
      <c r="P1033">
        <v>0</v>
      </c>
      <c r="R1033">
        <v>4</v>
      </c>
      <c r="S1033" t="b">
        <v>0</v>
      </c>
    </row>
    <row r="1034" spans="1:19" hidden="1" x14ac:dyDescent="0.25">
      <c r="A1034">
        <v>1252</v>
      </c>
      <c r="B1034" t="s">
        <v>3278</v>
      </c>
      <c r="C1034" t="s">
        <v>3279</v>
      </c>
      <c r="E1034" t="str">
        <f>IF(FIFAdata5626[[#This Row],[knownName]]="",_xlfn.CONCAT(FIFAdata5626[[#This Row],[firstName]]," ",FIFAdata5626[[#This Row],[lastName]]),FIFAdata5626[[#This Row],[knownName]])</f>
        <v>Aidan Morris</v>
      </c>
      <c r="F1034">
        <v>47</v>
      </c>
      <c r="G1034" t="s">
        <v>18</v>
      </c>
      <c r="H1034">
        <v>5.6</v>
      </c>
      <c r="I1034" t="s">
        <v>1588</v>
      </c>
      <c r="K1034">
        <v>0</v>
      </c>
      <c r="L1034">
        <v>0</v>
      </c>
      <c r="M1034">
        <v>0</v>
      </c>
      <c r="N1034">
        <v>0</v>
      </c>
      <c r="O1034">
        <v>0</v>
      </c>
      <c r="P1034">
        <v>0</v>
      </c>
      <c r="R1034">
        <v>4</v>
      </c>
      <c r="S1034" t="b">
        <v>0</v>
      </c>
    </row>
    <row r="1035" spans="1:19" hidden="1" x14ac:dyDescent="0.25">
      <c r="A1035">
        <v>1253</v>
      </c>
      <c r="B1035" t="s">
        <v>3280</v>
      </c>
      <c r="C1035" t="s">
        <v>3281</v>
      </c>
      <c r="E1035" t="str">
        <f>IF(FIFAdata5626[[#This Row],[knownName]]="",_xlfn.CONCAT(FIFAdata5626[[#This Row],[firstName]]," ",FIFAdata5626[[#This Row],[lastName]]),FIFAdata5626[[#This Row],[knownName]])</f>
        <v>Brenden Aaronson</v>
      </c>
      <c r="F1035">
        <v>47</v>
      </c>
      <c r="G1035" t="s">
        <v>18</v>
      </c>
      <c r="H1035">
        <v>5.7</v>
      </c>
      <c r="I1035" t="s">
        <v>1582</v>
      </c>
      <c r="K1035">
        <v>0.4</v>
      </c>
      <c r="L1035">
        <v>0.4</v>
      </c>
      <c r="M1035">
        <v>0</v>
      </c>
      <c r="N1035">
        <v>0</v>
      </c>
      <c r="O1035">
        <v>0</v>
      </c>
      <c r="P1035">
        <v>0</v>
      </c>
      <c r="R1035">
        <v>4</v>
      </c>
      <c r="S1035" t="b">
        <v>0</v>
      </c>
    </row>
    <row r="1036" spans="1:19" hidden="1" x14ac:dyDescent="0.25">
      <c r="A1036">
        <v>1254</v>
      </c>
      <c r="B1036" t="s">
        <v>3282</v>
      </c>
      <c r="C1036" t="s">
        <v>3283</v>
      </c>
      <c r="E1036" t="str">
        <f>IF(FIFAdata5626[[#This Row],[knownName]]="",_xlfn.CONCAT(FIFAdata5626[[#This Row],[firstName]]," ",FIFAdata5626[[#This Row],[lastName]]),FIFAdata5626[[#This Row],[knownName]])</f>
        <v>Malik Tillman</v>
      </c>
      <c r="F1036">
        <v>47</v>
      </c>
      <c r="G1036" t="s">
        <v>18</v>
      </c>
      <c r="H1036">
        <v>6.1</v>
      </c>
      <c r="I1036" t="s">
        <v>1582</v>
      </c>
      <c r="K1036">
        <v>0.3</v>
      </c>
      <c r="L1036">
        <v>0.3</v>
      </c>
      <c r="M1036">
        <v>0</v>
      </c>
      <c r="N1036">
        <v>0</v>
      </c>
      <c r="O1036">
        <v>0</v>
      </c>
      <c r="P1036">
        <v>0</v>
      </c>
      <c r="R1036">
        <v>4</v>
      </c>
      <c r="S1036" t="b">
        <v>0</v>
      </c>
    </row>
    <row r="1037" spans="1:19" hidden="1" x14ac:dyDescent="0.25">
      <c r="A1037">
        <v>1255</v>
      </c>
      <c r="B1037" t="s">
        <v>3284</v>
      </c>
      <c r="C1037" t="s">
        <v>3285</v>
      </c>
      <c r="E1037" t="str">
        <f>IF(FIFAdata5626[[#This Row],[knownName]]="",_xlfn.CONCAT(FIFAdata5626[[#This Row],[firstName]]," ",FIFAdata5626[[#This Row],[lastName]]),FIFAdata5626[[#This Row],[knownName]])</f>
        <v>Weston McKennie</v>
      </c>
      <c r="F1037">
        <v>47</v>
      </c>
      <c r="G1037" t="s">
        <v>18</v>
      </c>
      <c r="H1037">
        <v>6.1</v>
      </c>
      <c r="I1037" t="s">
        <v>1582</v>
      </c>
      <c r="K1037">
        <v>0.5</v>
      </c>
      <c r="L1037">
        <v>0.5</v>
      </c>
      <c r="M1037">
        <v>0</v>
      </c>
      <c r="N1037">
        <v>0</v>
      </c>
      <c r="O1037">
        <v>0</v>
      </c>
      <c r="P1037">
        <v>0</v>
      </c>
      <c r="R1037">
        <v>4</v>
      </c>
      <c r="S1037" t="b">
        <v>0</v>
      </c>
    </row>
    <row r="1038" spans="1:19" hidden="1" x14ac:dyDescent="0.25">
      <c r="A1038">
        <v>1256</v>
      </c>
      <c r="B1038" t="s">
        <v>3286</v>
      </c>
      <c r="C1038" t="s">
        <v>3287</v>
      </c>
      <c r="E1038" t="str">
        <f>IF(FIFAdata5626[[#This Row],[knownName]]="",_xlfn.CONCAT(FIFAdata5626[[#This Row],[firstName]]," ",FIFAdata5626[[#This Row],[lastName]]),FIFAdata5626[[#This Row],[knownName]])</f>
        <v>Giovanni Reyna</v>
      </c>
      <c r="F1038">
        <v>47</v>
      </c>
      <c r="G1038" t="s">
        <v>18</v>
      </c>
      <c r="H1038">
        <v>5.5</v>
      </c>
      <c r="I1038" t="s">
        <v>1582</v>
      </c>
      <c r="K1038">
        <v>0.2</v>
      </c>
      <c r="L1038">
        <v>0.2</v>
      </c>
      <c r="M1038">
        <v>0</v>
      </c>
      <c r="N1038">
        <v>0</v>
      </c>
      <c r="O1038">
        <v>0</v>
      </c>
      <c r="P1038">
        <v>0</v>
      </c>
      <c r="R1038">
        <v>4</v>
      </c>
      <c r="S1038" t="b">
        <v>0</v>
      </c>
    </row>
    <row r="1039" spans="1:19" hidden="1" x14ac:dyDescent="0.25">
      <c r="A1039">
        <v>1257</v>
      </c>
      <c r="B1039" t="s">
        <v>3288</v>
      </c>
      <c r="C1039" t="s">
        <v>3289</v>
      </c>
      <c r="E1039" t="str">
        <f>IF(FIFAdata5626[[#This Row],[knownName]]="",_xlfn.CONCAT(FIFAdata5626[[#This Row],[firstName]]," ",FIFAdata5626[[#This Row],[lastName]]),FIFAdata5626[[#This Row],[knownName]])</f>
        <v>Johnny Cardoso</v>
      </c>
      <c r="F1039">
        <v>47</v>
      </c>
      <c r="G1039" t="s">
        <v>18</v>
      </c>
      <c r="H1039">
        <v>6.2</v>
      </c>
      <c r="I1039" t="s">
        <v>1588</v>
      </c>
      <c r="K1039">
        <v>0</v>
      </c>
      <c r="L1039">
        <v>0</v>
      </c>
      <c r="M1039">
        <v>0</v>
      </c>
      <c r="N1039">
        <v>0</v>
      </c>
      <c r="O1039">
        <v>0</v>
      </c>
      <c r="P1039">
        <v>0</v>
      </c>
      <c r="R1039">
        <v>4</v>
      </c>
      <c r="S1039" t="b">
        <v>0</v>
      </c>
    </row>
    <row r="1040" spans="1:19" hidden="1" x14ac:dyDescent="0.25">
      <c r="A1040">
        <v>1258</v>
      </c>
      <c r="B1040" t="s">
        <v>3290</v>
      </c>
      <c r="C1040" t="s">
        <v>3291</v>
      </c>
      <c r="E1040" t="str">
        <f>IF(FIFAdata5626[[#This Row],[knownName]]="",_xlfn.CONCAT(FIFAdata5626[[#This Row],[firstName]]," ",FIFAdata5626[[#This Row],[lastName]]),FIFAdata5626[[#This Row],[knownName]])</f>
        <v>Antonee Robinson</v>
      </c>
      <c r="F1040">
        <v>47</v>
      </c>
      <c r="G1040" t="s">
        <v>6</v>
      </c>
      <c r="H1040">
        <v>5</v>
      </c>
      <c r="I1040" t="s">
        <v>1582</v>
      </c>
      <c r="K1040">
        <v>2.8</v>
      </c>
      <c r="L1040">
        <v>2.8</v>
      </c>
      <c r="M1040">
        <v>0</v>
      </c>
      <c r="N1040">
        <v>0</v>
      </c>
      <c r="O1040">
        <v>0</v>
      </c>
      <c r="P1040">
        <v>0</v>
      </c>
      <c r="R1040">
        <v>4</v>
      </c>
      <c r="S1040" t="b">
        <v>0</v>
      </c>
    </row>
    <row r="1041" spans="1:19" hidden="1" x14ac:dyDescent="0.25">
      <c r="A1041">
        <v>1259</v>
      </c>
      <c r="B1041" t="s">
        <v>3292</v>
      </c>
      <c r="C1041" t="s">
        <v>3293</v>
      </c>
      <c r="E1041" t="str">
        <f>IF(FIFAdata5626[[#This Row],[knownName]]="",_xlfn.CONCAT(FIFAdata5626[[#This Row],[firstName]]," ",FIFAdata5626[[#This Row],[lastName]]),FIFAdata5626[[#This Row],[knownName]])</f>
        <v>Chris Richards</v>
      </c>
      <c r="F1041">
        <v>47</v>
      </c>
      <c r="G1041" t="s">
        <v>6</v>
      </c>
      <c r="H1041">
        <v>4.0999999999999996</v>
      </c>
      <c r="I1041" t="s">
        <v>1582</v>
      </c>
      <c r="K1041">
        <v>0.7</v>
      </c>
      <c r="L1041">
        <v>0.7</v>
      </c>
      <c r="M1041">
        <v>0</v>
      </c>
      <c r="N1041">
        <v>0</v>
      </c>
      <c r="O1041">
        <v>0</v>
      </c>
      <c r="P1041">
        <v>0</v>
      </c>
      <c r="R1041">
        <v>4</v>
      </c>
      <c r="S1041" t="b">
        <v>0</v>
      </c>
    </row>
    <row r="1042" spans="1:19" hidden="1" x14ac:dyDescent="0.25">
      <c r="A1042">
        <v>1260</v>
      </c>
      <c r="B1042" t="s">
        <v>2734</v>
      </c>
      <c r="C1042" t="s">
        <v>3294</v>
      </c>
      <c r="E1042" t="str">
        <f>IF(FIFAdata5626[[#This Row],[knownName]]="",_xlfn.CONCAT(FIFAdata5626[[#This Row],[firstName]]," ",FIFAdata5626[[#This Row],[lastName]]),FIFAdata5626[[#This Row],[knownName]])</f>
        <v>Joe Scally</v>
      </c>
      <c r="F1042">
        <v>47</v>
      </c>
      <c r="G1042" t="s">
        <v>6</v>
      </c>
      <c r="H1042">
        <v>4.0999999999999996</v>
      </c>
      <c r="I1042" t="s">
        <v>1582</v>
      </c>
      <c r="K1042">
        <v>0</v>
      </c>
      <c r="L1042">
        <v>0</v>
      </c>
      <c r="M1042">
        <v>0</v>
      </c>
      <c r="N1042">
        <v>0</v>
      </c>
      <c r="O1042">
        <v>0</v>
      </c>
      <c r="P1042">
        <v>0</v>
      </c>
      <c r="R1042">
        <v>4</v>
      </c>
      <c r="S1042" t="b">
        <v>0</v>
      </c>
    </row>
    <row r="1043" spans="1:19" hidden="1" x14ac:dyDescent="0.25">
      <c r="A1043">
        <v>1261</v>
      </c>
      <c r="B1043" t="s">
        <v>2741</v>
      </c>
      <c r="C1043" t="s">
        <v>3295</v>
      </c>
      <c r="E1043" t="str">
        <f>IF(FIFAdata5626[[#This Row],[knownName]]="",_xlfn.CONCAT(FIFAdata5626[[#This Row],[firstName]]," ",FIFAdata5626[[#This Row],[lastName]]),FIFAdata5626[[#This Row],[knownName]])</f>
        <v>Tim Ream</v>
      </c>
      <c r="F1043">
        <v>47</v>
      </c>
      <c r="G1043" t="s">
        <v>6</v>
      </c>
      <c r="H1043">
        <v>3.9</v>
      </c>
      <c r="I1043" t="s">
        <v>1582</v>
      </c>
      <c r="K1043">
        <v>0.2</v>
      </c>
      <c r="L1043">
        <v>0.2</v>
      </c>
      <c r="M1043">
        <v>0</v>
      </c>
      <c r="N1043">
        <v>0</v>
      </c>
      <c r="O1043">
        <v>0</v>
      </c>
      <c r="P1043">
        <v>0</v>
      </c>
      <c r="R1043">
        <v>4</v>
      </c>
      <c r="S1043" t="b">
        <v>0</v>
      </c>
    </row>
    <row r="1044" spans="1:19" hidden="1" x14ac:dyDescent="0.25">
      <c r="A1044">
        <v>1262</v>
      </c>
      <c r="B1044" t="s">
        <v>2716</v>
      </c>
      <c r="C1044" t="s">
        <v>3296</v>
      </c>
      <c r="E1044" t="str">
        <f>IF(FIFAdata5626[[#This Row],[knownName]]="",_xlfn.CONCAT(FIFAdata5626[[#This Row],[firstName]]," ",FIFAdata5626[[#This Row],[lastName]]),FIFAdata5626[[#This Row],[knownName]])</f>
        <v>Mark McKenzie</v>
      </c>
      <c r="F1044">
        <v>47</v>
      </c>
      <c r="G1044" t="s">
        <v>6</v>
      </c>
      <c r="H1044">
        <v>3.9</v>
      </c>
      <c r="I1044" t="s">
        <v>1582</v>
      </c>
      <c r="K1044">
        <v>0.1</v>
      </c>
      <c r="L1044">
        <v>0.1</v>
      </c>
      <c r="M1044">
        <v>0</v>
      </c>
      <c r="N1044">
        <v>0</v>
      </c>
      <c r="O1044">
        <v>0</v>
      </c>
      <c r="P1044">
        <v>0</v>
      </c>
      <c r="R1044">
        <v>4</v>
      </c>
      <c r="S1044" t="b">
        <v>0</v>
      </c>
    </row>
    <row r="1045" spans="1:19" hidden="1" x14ac:dyDescent="0.25">
      <c r="A1045">
        <v>1263</v>
      </c>
      <c r="B1045" t="s">
        <v>3297</v>
      </c>
      <c r="C1045" t="s">
        <v>3298</v>
      </c>
      <c r="E1045" t="str">
        <f>IF(FIFAdata5626[[#This Row],[knownName]]="",_xlfn.CONCAT(FIFAdata5626[[#This Row],[firstName]]," ",FIFAdata5626[[#This Row],[lastName]]),FIFAdata5626[[#This Row],[knownName]])</f>
        <v>Auston Trusty</v>
      </c>
      <c r="F1045">
        <v>47</v>
      </c>
      <c r="G1045" t="s">
        <v>6</v>
      </c>
      <c r="H1045">
        <v>3.9</v>
      </c>
      <c r="I1045" t="s">
        <v>1582</v>
      </c>
      <c r="K1045">
        <v>0.1</v>
      </c>
      <c r="L1045">
        <v>0.1</v>
      </c>
      <c r="M1045">
        <v>0</v>
      </c>
      <c r="N1045">
        <v>0</v>
      </c>
      <c r="O1045">
        <v>0</v>
      </c>
      <c r="P1045">
        <v>0</v>
      </c>
      <c r="R1045">
        <v>4</v>
      </c>
      <c r="S1045" t="b">
        <v>0</v>
      </c>
    </row>
    <row r="1046" spans="1:19" hidden="1" x14ac:dyDescent="0.25">
      <c r="A1046">
        <v>1264</v>
      </c>
      <c r="B1046" t="s">
        <v>1724</v>
      </c>
      <c r="C1046" t="s">
        <v>3299</v>
      </c>
      <c r="E1046" t="str">
        <f>IF(FIFAdata5626[[#This Row],[knownName]]="",_xlfn.CONCAT(FIFAdata5626[[#This Row],[firstName]]," ",FIFAdata5626[[#This Row],[lastName]]),FIFAdata5626[[#This Row],[knownName]])</f>
        <v>Alexander Freeman</v>
      </c>
      <c r="F1046">
        <v>47</v>
      </c>
      <c r="G1046" t="s">
        <v>6</v>
      </c>
      <c r="H1046">
        <v>4</v>
      </c>
      <c r="I1046" t="s">
        <v>1582</v>
      </c>
      <c r="K1046">
        <v>0.4</v>
      </c>
      <c r="L1046">
        <v>0.4</v>
      </c>
      <c r="M1046">
        <v>0</v>
      </c>
      <c r="N1046">
        <v>0</v>
      </c>
      <c r="O1046">
        <v>0</v>
      </c>
      <c r="P1046">
        <v>0</v>
      </c>
      <c r="R1046">
        <v>4</v>
      </c>
      <c r="S1046" t="b">
        <v>0</v>
      </c>
    </row>
    <row r="1047" spans="1:19" hidden="1" x14ac:dyDescent="0.25">
      <c r="A1047">
        <v>1265</v>
      </c>
      <c r="B1047" t="s">
        <v>1764</v>
      </c>
      <c r="C1047" t="s">
        <v>3300</v>
      </c>
      <c r="E1047" t="str">
        <f>IF(FIFAdata5626[[#This Row],[knownName]]="",_xlfn.CONCAT(FIFAdata5626[[#This Row],[firstName]]," ",FIFAdata5626[[#This Row],[lastName]]),FIFAdata5626[[#This Row],[knownName]])</f>
        <v>Timothy Weah</v>
      </c>
      <c r="F1047">
        <v>47</v>
      </c>
      <c r="G1047" t="s">
        <v>18</v>
      </c>
      <c r="H1047">
        <v>5.8</v>
      </c>
      <c r="I1047" t="s">
        <v>1582</v>
      </c>
      <c r="K1047">
        <v>0.3</v>
      </c>
      <c r="L1047">
        <v>0.3</v>
      </c>
      <c r="M1047">
        <v>0</v>
      </c>
      <c r="N1047">
        <v>0</v>
      </c>
      <c r="O1047">
        <v>0</v>
      </c>
      <c r="P1047">
        <v>0</v>
      </c>
      <c r="R1047">
        <v>4</v>
      </c>
      <c r="S1047" t="b">
        <v>0</v>
      </c>
    </row>
    <row r="1048" spans="1:19" hidden="1" x14ac:dyDescent="0.25">
      <c r="A1048">
        <v>1266</v>
      </c>
      <c r="B1048" t="s">
        <v>2332</v>
      </c>
      <c r="C1048" t="s">
        <v>3301</v>
      </c>
      <c r="E1048" t="str">
        <f>IF(FIFAdata5626[[#This Row],[knownName]]="",_xlfn.CONCAT(FIFAdata5626[[#This Row],[firstName]]," ",FIFAdata5626[[#This Row],[lastName]]),FIFAdata5626[[#This Row],[knownName]])</f>
        <v>Ricardo Pepi</v>
      </c>
      <c r="F1048">
        <v>47</v>
      </c>
      <c r="G1048" t="s">
        <v>15</v>
      </c>
      <c r="H1048">
        <v>5.9</v>
      </c>
      <c r="I1048" t="s">
        <v>1582</v>
      </c>
      <c r="K1048">
        <v>0.2</v>
      </c>
      <c r="L1048">
        <v>0.2</v>
      </c>
      <c r="M1048">
        <v>0</v>
      </c>
      <c r="N1048">
        <v>0</v>
      </c>
      <c r="O1048">
        <v>0</v>
      </c>
      <c r="P1048">
        <v>0</v>
      </c>
      <c r="R1048">
        <v>4</v>
      </c>
      <c r="S1048" t="b">
        <v>0</v>
      </c>
    </row>
    <row r="1049" spans="1:19" hidden="1" x14ac:dyDescent="0.25">
      <c r="A1049">
        <v>1267</v>
      </c>
      <c r="B1049" t="s">
        <v>3302</v>
      </c>
      <c r="C1049" t="s">
        <v>3303</v>
      </c>
      <c r="E1049" t="str">
        <f>IF(FIFAdata5626[[#This Row],[knownName]]="",_xlfn.CONCAT(FIFAdata5626[[#This Row],[firstName]]," ",FIFAdata5626[[#This Row],[lastName]]),FIFAdata5626[[#This Row],[knownName]])</f>
        <v>Folarin Balogun</v>
      </c>
      <c r="F1049">
        <v>47</v>
      </c>
      <c r="G1049" t="s">
        <v>15</v>
      </c>
      <c r="H1049">
        <v>6</v>
      </c>
      <c r="I1049" t="s">
        <v>1582</v>
      </c>
      <c r="K1049">
        <v>1</v>
      </c>
      <c r="L1049">
        <v>1</v>
      </c>
      <c r="M1049">
        <v>0</v>
      </c>
      <c r="N1049">
        <v>0</v>
      </c>
      <c r="O1049">
        <v>0</v>
      </c>
      <c r="P1049">
        <v>0</v>
      </c>
      <c r="R1049">
        <v>4</v>
      </c>
      <c r="S1049" t="b">
        <v>0</v>
      </c>
    </row>
    <row r="1050" spans="1:19" hidden="1" x14ac:dyDescent="0.25">
      <c r="A1050">
        <v>1268</v>
      </c>
      <c r="B1050" t="s">
        <v>1704</v>
      </c>
      <c r="C1050" t="s">
        <v>3304</v>
      </c>
      <c r="E1050" t="str">
        <f>IF(FIFAdata5626[[#This Row],[knownName]]="",_xlfn.CONCAT(FIFAdata5626[[#This Row],[firstName]]," ",FIFAdata5626[[#This Row],[lastName]]),FIFAdata5626[[#This Row],[knownName]])</f>
        <v>Patrick Agyemang</v>
      </c>
      <c r="F1050">
        <v>47</v>
      </c>
      <c r="G1050" t="s">
        <v>15</v>
      </c>
      <c r="H1050">
        <v>4.9000000000000004</v>
      </c>
      <c r="I1050" t="s">
        <v>1588</v>
      </c>
      <c r="K1050">
        <v>0</v>
      </c>
      <c r="L1050">
        <v>0</v>
      </c>
      <c r="M1050">
        <v>0</v>
      </c>
      <c r="N1050">
        <v>0</v>
      </c>
      <c r="O1050">
        <v>0</v>
      </c>
      <c r="P1050">
        <v>0</v>
      </c>
      <c r="R1050">
        <v>4</v>
      </c>
      <c r="S1050" t="b">
        <v>0</v>
      </c>
    </row>
    <row r="1051" spans="1:19" hidden="1" x14ac:dyDescent="0.25">
      <c r="A1051">
        <v>1269</v>
      </c>
      <c r="B1051" t="s">
        <v>2757</v>
      </c>
      <c r="C1051" t="s">
        <v>3305</v>
      </c>
      <c r="E1051" t="str">
        <f>IF(FIFAdata5626[[#This Row],[knownName]]="",_xlfn.CONCAT(FIFAdata5626[[#This Row],[firstName]]," ",FIFAdata5626[[#This Row],[lastName]]),FIFAdata5626[[#This Row],[knownName]])</f>
        <v>Max Arfsten</v>
      </c>
      <c r="F1051">
        <v>47</v>
      </c>
      <c r="G1051" t="s">
        <v>15</v>
      </c>
      <c r="H1051">
        <v>4.4000000000000004</v>
      </c>
      <c r="I1051" t="s">
        <v>1582</v>
      </c>
      <c r="K1051">
        <v>0</v>
      </c>
      <c r="L1051">
        <v>0</v>
      </c>
      <c r="M1051">
        <v>0</v>
      </c>
      <c r="N1051">
        <v>0</v>
      </c>
      <c r="O1051">
        <v>0</v>
      </c>
      <c r="P1051">
        <v>0</v>
      </c>
      <c r="R1051">
        <v>4</v>
      </c>
      <c r="S1051" t="b">
        <v>0</v>
      </c>
    </row>
    <row r="1052" spans="1:19" hidden="1" x14ac:dyDescent="0.25">
      <c r="A1052">
        <v>1270</v>
      </c>
      <c r="B1052" t="s">
        <v>3306</v>
      </c>
      <c r="C1052" t="s">
        <v>3307</v>
      </c>
      <c r="E1052" t="str">
        <f>IF(FIFAdata5626[[#This Row],[knownName]]="",_xlfn.CONCAT(FIFAdata5626[[#This Row],[firstName]]," ",FIFAdata5626[[#This Row],[lastName]]),FIFAdata5626[[#This Row],[knownName]])</f>
        <v>Matt Turner</v>
      </c>
      <c r="F1052">
        <v>47</v>
      </c>
      <c r="G1052" t="s">
        <v>25</v>
      </c>
      <c r="H1052">
        <v>4</v>
      </c>
      <c r="I1052" t="s">
        <v>1582</v>
      </c>
      <c r="K1052">
        <v>1.1000000000000001</v>
      </c>
      <c r="L1052">
        <v>1.1000000000000001</v>
      </c>
      <c r="M1052">
        <v>0</v>
      </c>
      <c r="N1052">
        <v>0</v>
      </c>
      <c r="O1052">
        <v>0</v>
      </c>
      <c r="P1052">
        <v>0</v>
      </c>
      <c r="R1052">
        <v>4</v>
      </c>
      <c r="S1052" t="b">
        <v>0</v>
      </c>
    </row>
    <row r="1053" spans="1:19" hidden="1" x14ac:dyDescent="0.25">
      <c r="A1053">
        <v>1271</v>
      </c>
      <c r="B1053" t="s">
        <v>3306</v>
      </c>
      <c r="C1053" t="s">
        <v>3308</v>
      </c>
      <c r="E1053" t="str">
        <f>IF(FIFAdata5626[[#This Row],[knownName]]="",_xlfn.CONCAT(FIFAdata5626[[#This Row],[firstName]]," ",FIFAdata5626[[#This Row],[lastName]]),FIFAdata5626[[#This Row],[knownName]])</f>
        <v>Matt Freese</v>
      </c>
      <c r="F1053">
        <v>47</v>
      </c>
      <c r="G1053" t="s">
        <v>25</v>
      </c>
      <c r="H1053">
        <v>4.2</v>
      </c>
      <c r="I1053" t="s">
        <v>1582</v>
      </c>
      <c r="K1053">
        <v>0.5</v>
      </c>
      <c r="L1053">
        <v>0.5</v>
      </c>
      <c r="M1053">
        <v>0</v>
      </c>
      <c r="N1053">
        <v>0</v>
      </c>
      <c r="O1053">
        <v>0</v>
      </c>
      <c r="P1053">
        <v>0</v>
      </c>
      <c r="R1053">
        <v>4</v>
      </c>
      <c r="S1053" t="b">
        <v>0</v>
      </c>
    </row>
    <row r="1054" spans="1:19" hidden="1" x14ac:dyDescent="0.25">
      <c r="A1054">
        <v>1272</v>
      </c>
      <c r="B1054" t="s">
        <v>1704</v>
      </c>
      <c r="C1054" t="s">
        <v>3309</v>
      </c>
      <c r="E1054" t="str">
        <f>IF(FIFAdata5626[[#This Row],[knownName]]="",_xlfn.CONCAT(FIFAdata5626[[#This Row],[firstName]]," ",FIFAdata5626[[#This Row],[lastName]]),FIFAdata5626[[#This Row],[knownName]])</f>
        <v>Patrick Schulte</v>
      </c>
      <c r="F1054">
        <v>47</v>
      </c>
      <c r="G1054" t="s">
        <v>25</v>
      </c>
      <c r="H1054">
        <v>3.5</v>
      </c>
      <c r="I1054" t="s">
        <v>1588</v>
      </c>
      <c r="K1054">
        <v>0</v>
      </c>
      <c r="L1054">
        <v>0</v>
      </c>
      <c r="M1054">
        <v>0</v>
      </c>
      <c r="N1054">
        <v>0</v>
      </c>
      <c r="O1054">
        <v>0</v>
      </c>
      <c r="P1054">
        <v>0</v>
      </c>
      <c r="R1054">
        <v>4</v>
      </c>
      <c r="S1054" t="b">
        <v>0</v>
      </c>
    </row>
    <row r="1055" spans="1:19" hidden="1" x14ac:dyDescent="0.25">
      <c r="A1055">
        <v>1273</v>
      </c>
      <c r="B1055" t="s">
        <v>3292</v>
      </c>
      <c r="C1055" t="s">
        <v>3310</v>
      </c>
      <c r="E1055" t="str">
        <f>IF(FIFAdata5626[[#This Row],[knownName]]="",_xlfn.CONCAT(FIFAdata5626[[#This Row],[firstName]]," ",FIFAdata5626[[#This Row],[lastName]]),FIFAdata5626[[#This Row],[knownName]])</f>
        <v>Chris Brady</v>
      </c>
      <c r="F1055">
        <v>47</v>
      </c>
      <c r="G1055" t="s">
        <v>25</v>
      </c>
      <c r="H1055">
        <v>3.5</v>
      </c>
      <c r="I1055" t="s">
        <v>1582</v>
      </c>
      <c r="K1055">
        <v>0.7</v>
      </c>
      <c r="L1055">
        <v>0.7</v>
      </c>
      <c r="M1055">
        <v>0</v>
      </c>
      <c r="N1055">
        <v>0</v>
      </c>
      <c r="O1055">
        <v>0</v>
      </c>
      <c r="P1055">
        <v>0</v>
      </c>
      <c r="R1055">
        <v>4</v>
      </c>
      <c r="S1055" t="b">
        <v>0</v>
      </c>
    </row>
    <row r="1056" spans="1:19" hidden="1" x14ac:dyDescent="0.25">
      <c r="A1056">
        <v>1274</v>
      </c>
      <c r="B1056" t="s">
        <v>3311</v>
      </c>
      <c r="C1056" t="s">
        <v>3312</v>
      </c>
      <c r="E1056" t="str">
        <f>IF(FIFAdata5626[[#This Row],[knownName]]="",_xlfn.CONCAT(FIFAdata5626[[#This Row],[firstName]]," ",FIFAdata5626[[#This Row],[lastName]]),FIFAdata5626[[#This Row],[knownName]])</f>
        <v>Christian Pulisic</v>
      </c>
      <c r="F1056">
        <v>47</v>
      </c>
      <c r="G1056" t="s">
        <v>18</v>
      </c>
      <c r="H1056">
        <v>7</v>
      </c>
      <c r="I1056" t="s">
        <v>1582</v>
      </c>
      <c r="K1056">
        <v>5.2</v>
      </c>
      <c r="L1056">
        <v>5.2</v>
      </c>
      <c r="M1056">
        <v>0</v>
      </c>
      <c r="N1056">
        <v>0</v>
      </c>
      <c r="O1056">
        <v>0</v>
      </c>
      <c r="P1056">
        <v>0</v>
      </c>
      <c r="R1056">
        <v>4</v>
      </c>
      <c r="S1056" t="b">
        <v>0</v>
      </c>
    </row>
    <row r="1057" spans="1:19" hidden="1" x14ac:dyDescent="0.25">
      <c r="A1057">
        <v>1275</v>
      </c>
      <c r="B1057" t="s">
        <v>2902</v>
      </c>
      <c r="C1057" t="s">
        <v>3313</v>
      </c>
      <c r="E1057" t="str">
        <f>IF(FIFAdata5626[[#This Row],[knownName]]="",_xlfn.CONCAT(FIFAdata5626[[#This Row],[firstName]]," ",FIFAdata5626[[#This Row],[lastName]]),FIFAdata5626[[#This Row],[knownName]])</f>
        <v>Abdulla Abdullaev</v>
      </c>
      <c r="F1057">
        <v>48</v>
      </c>
      <c r="G1057" t="s">
        <v>18</v>
      </c>
      <c r="H1057">
        <v>4.2</v>
      </c>
      <c r="I1057" t="s">
        <v>1582</v>
      </c>
      <c r="K1057">
        <v>0.1</v>
      </c>
      <c r="L1057">
        <v>0.1</v>
      </c>
      <c r="M1057">
        <v>0</v>
      </c>
      <c r="N1057">
        <v>0</v>
      </c>
      <c r="O1057">
        <v>0</v>
      </c>
      <c r="P1057">
        <v>0</v>
      </c>
      <c r="R1057">
        <v>24</v>
      </c>
      <c r="S1057" t="b">
        <v>0</v>
      </c>
    </row>
    <row r="1058" spans="1:19" hidden="1" x14ac:dyDescent="0.25">
      <c r="A1058">
        <v>1278</v>
      </c>
      <c r="B1058" t="s">
        <v>3314</v>
      </c>
      <c r="C1058" t="s">
        <v>3315</v>
      </c>
      <c r="E1058" t="str">
        <f>IF(FIFAdata5626[[#This Row],[knownName]]="",_xlfn.CONCAT(FIFAdata5626[[#This Row],[firstName]]," ",FIFAdata5626[[#This Row],[lastName]]),FIFAdata5626[[#This Row],[knownName]])</f>
        <v>Sherzod Esanov</v>
      </c>
      <c r="F1058">
        <v>48</v>
      </c>
      <c r="G1058" t="s">
        <v>18</v>
      </c>
      <c r="H1058">
        <v>4.7</v>
      </c>
      <c r="I1058" t="s">
        <v>1582</v>
      </c>
      <c r="K1058">
        <v>0</v>
      </c>
      <c r="L1058">
        <v>0</v>
      </c>
      <c r="M1058">
        <v>0</v>
      </c>
      <c r="N1058">
        <v>0</v>
      </c>
      <c r="O1058">
        <v>0</v>
      </c>
      <c r="P1058">
        <v>0</v>
      </c>
      <c r="R1058">
        <v>24</v>
      </c>
      <c r="S1058" t="b">
        <v>0</v>
      </c>
    </row>
    <row r="1059" spans="1:19" hidden="1" x14ac:dyDescent="0.25">
      <c r="A1059">
        <v>1279</v>
      </c>
      <c r="B1059" t="s">
        <v>3316</v>
      </c>
      <c r="C1059" t="s">
        <v>3317</v>
      </c>
      <c r="E1059" t="str">
        <f>IF(FIFAdata5626[[#This Row],[knownName]]="",_xlfn.CONCAT(FIFAdata5626[[#This Row],[firstName]]," ",FIFAdata5626[[#This Row],[lastName]]),FIFAdata5626[[#This Row],[knownName]])</f>
        <v>Jasurbek Jaloliddinov</v>
      </c>
      <c r="F1059">
        <v>48</v>
      </c>
      <c r="G1059" t="s">
        <v>18</v>
      </c>
      <c r="H1059">
        <v>4.7</v>
      </c>
      <c r="I1059" t="s">
        <v>1588</v>
      </c>
      <c r="K1059">
        <v>0</v>
      </c>
      <c r="L1059">
        <v>0</v>
      </c>
      <c r="M1059">
        <v>0</v>
      </c>
      <c r="N1059">
        <v>0</v>
      </c>
      <c r="O1059">
        <v>0</v>
      </c>
      <c r="P1059">
        <v>0</v>
      </c>
      <c r="R1059">
        <v>24</v>
      </c>
      <c r="S1059" t="b">
        <v>0</v>
      </c>
    </row>
    <row r="1060" spans="1:19" hidden="1" x14ac:dyDescent="0.25">
      <c r="A1060">
        <v>1280</v>
      </c>
      <c r="B1060" t="s">
        <v>3318</v>
      </c>
      <c r="C1060" t="s">
        <v>3319</v>
      </c>
      <c r="E1060" t="str">
        <f>IF(FIFAdata5626[[#This Row],[knownName]]="",_xlfn.CONCAT(FIFAdata5626[[#This Row],[firstName]]," ",FIFAdata5626[[#This Row],[lastName]]),FIFAdata5626[[#This Row],[knownName]])</f>
        <v>Ruslanbek Jiyanov</v>
      </c>
      <c r="F1060">
        <v>48</v>
      </c>
      <c r="G1060" t="s">
        <v>18</v>
      </c>
      <c r="H1060">
        <v>4.7</v>
      </c>
      <c r="I1060" t="s">
        <v>1588</v>
      </c>
      <c r="K1060">
        <v>0</v>
      </c>
      <c r="L1060">
        <v>0</v>
      </c>
      <c r="M1060">
        <v>0</v>
      </c>
      <c r="N1060">
        <v>0</v>
      </c>
      <c r="O1060">
        <v>0</v>
      </c>
      <c r="P1060">
        <v>0</v>
      </c>
      <c r="R1060">
        <v>24</v>
      </c>
      <c r="S1060" t="b">
        <v>0</v>
      </c>
    </row>
    <row r="1061" spans="1:19" hidden="1" x14ac:dyDescent="0.25">
      <c r="A1061">
        <v>1282</v>
      </c>
      <c r="B1061" t="s">
        <v>3320</v>
      </c>
      <c r="C1061" t="s">
        <v>3321</v>
      </c>
      <c r="E1061" t="str">
        <f>IF(FIFAdata5626[[#This Row],[knownName]]="",_xlfn.CONCAT(FIFAdata5626[[#This Row],[firstName]]," ",FIFAdata5626[[#This Row],[lastName]]),FIFAdata5626[[#This Row],[knownName]])</f>
        <v>Akmal Mozgovoy</v>
      </c>
      <c r="F1061">
        <v>48</v>
      </c>
      <c r="G1061" t="s">
        <v>18</v>
      </c>
      <c r="H1061">
        <v>4.7</v>
      </c>
      <c r="I1061" t="s">
        <v>1582</v>
      </c>
      <c r="K1061">
        <v>0</v>
      </c>
      <c r="L1061">
        <v>0</v>
      </c>
      <c r="M1061">
        <v>0</v>
      </c>
      <c r="N1061">
        <v>0</v>
      </c>
      <c r="O1061">
        <v>0</v>
      </c>
      <c r="P1061">
        <v>0</v>
      </c>
      <c r="R1061">
        <v>24</v>
      </c>
      <c r="S1061" t="b">
        <v>0</v>
      </c>
    </row>
    <row r="1062" spans="1:19" hidden="1" x14ac:dyDescent="0.25">
      <c r="A1062">
        <v>1284</v>
      </c>
      <c r="B1062" t="s">
        <v>3322</v>
      </c>
      <c r="C1062" t="s">
        <v>3323</v>
      </c>
      <c r="E1062" t="str">
        <f>IF(FIFAdata5626[[#This Row],[knownName]]="",_xlfn.CONCAT(FIFAdata5626[[#This Row],[firstName]]," ",FIFAdata5626[[#This Row],[lastName]]),FIFAdata5626[[#This Row],[knownName]])</f>
        <v>Otabek Shukurov</v>
      </c>
      <c r="F1062">
        <v>48</v>
      </c>
      <c r="G1062" t="s">
        <v>18</v>
      </c>
      <c r="H1062">
        <v>5</v>
      </c>
      <c r="I1062" t="s">
        <v>1582</v>
      </c>
      <c r="K1062">
        <v>0.8</v>
      </c>
      <c r="L1062">
        <v>0.8</v>
      </c>
      <c r="M1062">
        <v>0</v>
      </c>
      <c r="N1062">
        <v>0</v>
      </c>
      <c r="O1062">
        <v>0</v>
      </c>
      <c r="P1062">
        <v>0</v>
      </c>
      <c r="R1062">
        <v>24</v>
      </c>
      <c r="S1062" t="b">
        <v>0</v>
      </c>
    </row>
    <row r="1063" spans="1:19" hidden="1" x14ac:dyDescent="0.25">
      <c r="A1063">
        <v>1285</v>
      </c>
      <c r="B1063" t="s">
        <v>3324</v>
      </c>
      <c r="C1063" t="s">
        <v>3325</v>
      </c>
      <c r="E1063" t="str">
        <f>IF(FIFAdata5626[[#This Row],[knownName]]="",_xlfn.CONCAT(FIFAdata5626[[#This Row],[firstName]]," ",FIFAdata5626[[#This Row],[lastName]]),FIFAdata5626[[#This Row],[knownName]])</f>
        <v>Umarali Rakhmonaliev</v>
      </c>
      <c r="F1063">
        <v>48</v>
      </c>
      <c r="G1063" t="s">
        <v>18</v>
      </c>
      <c r="H1063">
        <v>5.0999999999999996</v>
      </c>
      <c r="I1063" t="s">
        <v>1588</v>
      </c>
      <c r="K1063">
        <v>0</v>
      </c>
      <c r="L1063">
        <v>0</v>
      </c>
      <c r="M1063">
        <v>0</v>
      </c>
      <c r="N1063">
        <v>0</v>
      </c>
      <c r="O1063">
        <v>0</v>
      </c>
      <c r="P1063">
        <v>0</v>
      </c>
      <c r="R1063">
        <v>24</v>
      </c>
      <c r="S1063" t="b">
        <v>0</v>
      </c>
    </row>
    <row r="1064" spans="1:19" hidden="1" x14ac:dyDescent="0.25">
      <c r="A1064">
        <v>1286</v>
      </c>
      <c r="B1064" t="s">
        <v>3326</v>
      </c>
      <c r="C1064" t="s">
        <v>3327</v>
      </c>
      <c r="E1064" t="str">
        <f>IF(FIFAdata5626[[#This Row],[knownName]]="",_xlfn.CONCAT(FIFAdata5626[[#This Row],[firstName]]," ",FIFAdata5626[[#This Row],[lastName]]),FIFAdata5626[[#This Row],[knownName]])</f>
        <v>Dostonbek Khamdamov</v>
      </c>
      <c r="F1064">
        <v>48</v>
      </c>
      <c r="G1064" t="s">
        <v>18</v>
      </c>
      <c r="H1064">
        <v>5.0999999999999996</v>
      </c>
      <c r="I1064" t="s">
        <v>1582</v>
      </c>
      <c r="K1064">
        <v>0</v>
      </c>
      <c r="L1064">
        <v>0</v>
      </c>
      <c r="M1064">
        <v>0</v>
      </c>
      <c r="N1064">
        <v>0</v>
      </c>
      <c r="O1064">
        <v>0</v>
      </c>
      <c r="P1064">
        <v>0</v>
      </c>
      <c r="R1064">
        <v>24</v>
      </c>
      <c r="S1064" t="b">
        <v>0</v>
      </c>
    </row>
    <row r="1065" spans="1:19" hidden="1" x14ac:dyDescent="0.25">
      <c r="A1065">
        <v>1287</v>
      </c>
      <c r="B1065" t="s">
        <v>1679</v>
      </c>
      <c r="C1065" t="s">
        <v>3328</v>
      </c>
      <c r="E1065" t="str">
        <f>IF(FIFAdata5626[[#This Row],[knownName]]="",_xlfn.CONCAT(FIFAdata5626[[#This Row],[firstName]]," ",FIFAdata5626[[#This Row],[lastName]]),FIFAdata5626[[#This Row],[knownName]])</f>
        <v>Aziz G'aniev</v>
      </c>
      <c r="F1065">
        <v>48</v>
      </c>
      <c r="G1065" t="s">
        <v>18</v>
      </c>
      <c r="H1065">
        <v>5.3</v>
      </c>
      <c r="I1065" t="s">
        <v>1582</v>
      </c>
      <c r="K1065">
        <v>0</v>
      </c>
      <c r="L1065">
        <v>0</v>
      </c>
      <c r="M1065">
        <v>0</v>
      </c>
      <c r="N1065">
        <v>0</v>
      </c>
      <c r="O1065">
        <v>0</v>
      </c>
      <c r="P1065">
        <v>0</v>
      </c>
      <c r="R1065">
        <v>24</v>
      </c>
      <c r="S1065" t="b">
        <v>0</v>
      </c>
    </row>
    <row r="1066" spans="1:19" hidden="1" x14ac:dyDescent="0.25">
      <c r="A1066">
        <v>1288</v>
      </c>
      <c r="B1066" t="s">
        <v>3329</v>
      </c>
      <c r="C1066" t="s">
        <v>3330</v>
      </c>
      <c r="E1066" t="str">
        <f>IF(FIFAdata5626[[#This Row],[knownName]]="",_xlfn.CONCAT(FIFAdata5626[[#This Row],[firstName]]," ",FIFAdata5626[[#This Row],[lastName]]),FIFAdata5626[[#This Row],[knownName]])</f>
        <v>Odiljon Hamrobekov</v>
      </c>
      <c r="F1066">
        <v>48</v>
      </c>
      <c r="G1066" t="s">
        <v>18</v>
      </c>
      <c r="H1066">
        <v>5.3</v>
      </c>
      <c r="I1066" t="s">
        <v>1582</v>
      </c>
      <c r="K1066">
        <v>0</v>
      </c>
      <c r="L1066">
        <v>0</v>
      </c>
      <c r="M1066">
        <v>0</v>
      </c>
      <c r="N1066">
        <v>0</v>
      </c>
      <c r="O1066">
        <v>0</v>
      </c>
      <c r="P1066">
        <v>0</v>
      </c>
      <c r="R1066">
        <v>24</v>
      </c>
      <c r="S1066" t="b">
        <v>0</v>
      </c>
    </row>
    <row r="1067" spans="1:19" hidden="1" x14ac:dyDescent="0.25">
      <c r="A1067">
        <v>1289</v>
      </c>
      <c r="B1067" t="s">
        <v>3331</v>
      </c>
      <c r="C1067" t="s">
        <v>3332</v>
      </c>
      <c r="E1067" t="str">
        <f>IF(FIFAdata5626[[#This Row],[knownName]]="",_xlfn.CONCAT(FIFAdata5626[[#This Row],[firstName]]," ",FIFAdata5626[[#This Row],[lastName]]),FIFAdata5626[[#This Row],[knownName]])</f>
        <v>Oston Urunov</v>
      </c>
      <c r="F1067">
        <v>48</v>
      </c>
      <c r="G1067" t="s">
        <v>18</v>
      </c>
      <c r="H1067">
        <v>5.6</v>
      </c>
      <c r="I1067" t="s">
        <v>1582</v>
      </c>
      <c r="K1067">
        <v>0</v>
      </c>
      <c r="L1067">
        <v>0</v>
      </c>
      <c r="M1067">
        <v>0</v>
      </c>
      <c r="N1067">
        <v>0</v>
      </c>
      <c r="O1067">
        <v>0</v>
      </c>
      <c r="P1067">
        <v>0</v>
      </c>
      <c r="R1067">
        <v>24</v>
      </c>
      <c r="S1067" t="b">
        <v>0</v>
      </c>
    </row>
    <row r="1068" spans="1:19" hidden="1" x14ac:dyDescent="0.25">
      <c r="A1068">
        <v>1290</v>
      </c>
      <c r="B1068" t="s">
        <v>3333</v>
      </c>
      <c r="C1068" t="s">
        <v>3334</v>
      </c>
      <c r="E1068" t="str">
        <f>IF(FIFAdata5626[[#This Row],[knownName]]="",_xlfn.CONCAT(FIFAdata5626[[#This Row],[firstName]]," ",FIFAdata5626[[#This Row],[lastName]]),FIFAdata5626[[#This Row],[knownName]])</f>
        <v>Jamshid Iskanderov</v>
      </c>
      <c r="F1068">
        <v>48</v>
      </c>
      <c r="G1068" t="s">
        <v>18</v>
      </c>
      <c r="H1068">
        <v>5.7</v>
      </c>
      <c r="I1068" t="s">
        <v>1582</v>
      </c>
      <c r="K1068">
        <v>0</v>
      </c>
      <c r="L1068">
        <v>0</v>
      </c>
      <c r="M1068">
        <v>0</v>
      </c>
      <c r="N1068">
        <v>0</v>
      </c>
      <c r="O1068">
        <v>0</v>
      </c>
      <c r="P1068">
        <v>0</v>
      </c>
      <c r="R1068">
        <v>24</v>
      </c>
      <c r="S1068" t="b">
        <v>0</v>
      </c>
    </row>
    <row r="1069" spans="1:19" hidden="1" x14ac:dyDescent="0.25">
      <c r="A1069">
        <v>1291</v>
      </c>
      <c r="B1069" t="s">
        <v>3335</v>
      </c>
      <c r="C1069" t="s">
        <v>3336</v>
      </c>
      <c r="E1069" t="str">
        <f>IF(FIFAdata5626[[#This Row],[knownName]]="",_xlfn.CONCAT(FIFAdata5626[[#This Row],[firstName]]," ",FIFAdata5626[[#This Row],[lastName]]),FIFAdata5626[[#This Row],[knownName]])</f>
        <v>Jaloliddin Masharipov</v>
      </c>
      <c r="F1069">
        <v>48</v>
      </c>
      <c r="G1069" t="s">
        <v>18</v>
      </c>
      <c r="H1069">
        <v>6.1</v>
      </c>
      <c r="I1069" t="s">
        <v>1582</v>
      </c>
      <c r="K1069">
        <v>0</v>
      </c>
      <c r="L1069">
        <v>0</v>
      </c>
      <c r="M1069">
        <v>0</v>
      </c>
      <c r="N1069">
        <v>0</v>
      </c>
      <c r="O1069">
        <v>0</v>
      </c>
      <c r="P1069">
        <v>0</v>
      </c>
      <c r="R1069">
        <v>24</v>
      </c>
      <c r="S1069" t="b">
        <v>0</v>
      </c>
    </row>
    <row r="1070" spans="1:19" hidden="1" x14ac:dyDescent="0.25">
      <c r="A1070">
        <v>1292</v>
      </c>
      <c r="B1070" t="s">
        <v>3337</v>
      </c>
      <c r="C1070" t="s">
        <v>3338</v>
      </c>
      <c r="E1070" t="str">
        <f>IF(FIFAdata5626[[#This Row],[knownName]]="",_xlfn.CONCAT(FIFAdata5626[[#This Row],[firstName]]," ",FIFAdata5626[[#This Row],[lastName]]),FIFAdata5626[[#This Row],[knownName]])</f>
        <v>Abbosbek Fayzullaev</v>
      </c>
      <c r="F1070">
        <v>48</v>
      </c>
      <c r="G1070" t="s">
        <v>18</v>
      </c>
      <c r="H1070">
        <v>6.2</v>
      </c>
      <c r="I1070" t="s">
        <v>1582</v>
      </c>
      <c r="K1070">
        <v>0</v>
      </c>
      <c r="L1070">
        <v>0</v>
      </c>
      <c r="M1070">
        <v>0</v>
      </c>
      <c r="N1070">
        <v>0</v>
      </c>
      <c r="O1070">
        <v>0</v>
      </c>
      <c r="P1070">
        <v>0</v>
      </c>
      <c r="R1070">
        <v>24</v>
      </c>
      <c r="S1070" t="b">
        <v>0</v>
      </c>
    </row>
    <row r="1071" spans="1:19" hidden="1" x14ac:dyDescent="0.25">
      <c r="A1071">
        <v>1293</v>
      </c>
      <c r="B1071" t="s">
        <v>3339</v>
      </c>
      <c r="C1071" t="s">
        <v>3340</v>
      </c>
      <c r="E1071" t="str">
        <f>IF(FIFAdata5626[[#This Row],[knownName]]="",_xlfn.CONCAT(FIFAdata5626[[#This Row],[firstName]]," ",FIFAdata5626[[#This Row],[lastName]]),FIFAdata5626[[#This Row],[knownName]])</f>
        <v>Abdukodir Khusanov</v>
      </c>
      <c r="F1071">
        <v>48</v>
      </c>
      <c r="G1071" t="s">
        <v>6</v>
      </c>
      <c r="H1071">
        <v>4.3</v>
      </c>
      <c r="I1071" t="s">
        <v>1582</v>
      </c>
      <c r="K1071">
        <v>0.9</v>
      </c>
      <c r="L1071">
        <v>0.9</v>
      </c>
      <c r="M1071">
        <v>0</v>
      </c>
      <c r="N1071">
        <v>0</v>
      </c>
      <c r="O1071">
        <v>0</v>
      </c>
      <c r="P1071">
        <v>0</v>
      </c>
      <c r="R1071">
        <v>24</v>
      </c>
      <c r="S1071" t="b">
        <v>0</v>
      </c>
    </row>
    <row r="1072" spans="1:19" hidden="1" x14ac:dyDescent="0.25">
      <c r="A1072">
        <v>1294</v>
      </c>
      <c r="B1072" t="s">
        <v>3341</v>
      </c>
      <c r="C1072" t="s">
        <v>3342</v>
      </c>
      <c r="E1072" t="str">
        <f>IF(FIFAdata5626[[#This Row],[knownName]]="",_xlfn.CONCAT(FIFAdata5626[[#This Row],[firstName]]," ",FIFAdata5626[[#This Row],[lastName]]),FIFAdata5626[[#This Row],[knownName]])</f>
        <v>Rustam Ashurmatov</v>
      </c>
      <c r="F1072">
        <v>48</v>
      </c>
      <c r="G1072" t="s">
        <v>6</v>
      </c>
      <c r="H1072">
        <v>3.7</v>
      </c>
      <c r="I1072" t="s">
        <v>1582</v>
      </c>
      <c r="K1072">
        <v>0</v>
      </c>
      <c r="L1072">
        <v>0</v>
      </c>
      <c r="M1072">
        <v>0</v>
      </c>
      <c r="N1072">
        <v>0</v>
      </c>
      <c r="O1072">
        <v>0</v>
      </c>
      <c r="P1072">
        <v>0</v>
      </c>
      <c r="R1072">
        <v>24</v>
      </c>
      <c r="S1072" t="b">
        <v>0</v>
      </c>
    </row>
    <row r="1073" spans="1:19" hidden="1" x14ac:dyDescent="0.25">
      <c r="A1073">
        <v>1295</v>
      </c>
      <c r="B1073" t="s">
        <v>3314</v>
      </c>
      <c r="C1073" t="s">
        <v>3343</v>
      </c>
      <c r="E1073" t="str">
        <f>IF(FIFAdata5626[[#This Row],[knownName]]="",_xlfn.CONCAT(FIFAdata5626[[#This Row],[firstName]]," ",FIFAdata5626[[#This Row],[lastName]]),FIFAdata5626[[#This Row],[knownName]])</f>
        <v>Sherzod Nasrullaev</v>
      </c>
      <c r="F1073">
        <v>48</v>
      </c>
      <c r="G1073" t="s">
        <v>6</v>
      </c>
      <c r="H1073">
        <v>3.7</v>
      </c>
      <c r="I1073" t="s">
        <v>1582</v>
      </c>
      <c r="K1073">
        <v>0</v>
      </c>
      <c r="L1073">
        <v>0</v>
      </c>
      <c r="M1073">
        <v>0</v>
      </c>
      <c r="N1073">
        <v>0</v>
      </c>
      <c r="O1073">
        <v>0</v>
      </c>
      <c r="P1073">
        <v>0</v>
      </c>
      <c r="R1073">
        <v>24</v>
      </c>
      <c r="S1073" t="b">
        <v>0</v>
      </c>
    </row>
    <row r="1074" spans="1:19" hidden="1" x14ac:dyDescent="0.25">
      <c r="A1074">
        <v>1296</v>
      </c>
      <c r="B1074" t="s">
        <v>3344</v>
      </c>
      <c r="C1074" t="s">
        <v>3345</v>
      </c>
      <c r="E1074" t="str">
        <f>IF(FIFAdata5626[[#This Row],[knownName]]="",_xlfn.CONCAT(FIFAdata5626[[#This Row],[firstName]]," ",FIFAdata5626[[#This Row],[lastName]]),FIFAdata5626[[#This Row],[knownName]])</f>
        <v>Farrukh Sayfiev</v>
      </c>
      <c r="F1074">
        <v>48</v>
      </c>
      <c r="G1074" t="s">
        <v>6</v>
      </c>
      <c r="H1074">
        <v>3.6</v>
      </c>
      <c r="I1074" t="s">
        <v>1582</v>
      </c>
      <c r="K1074">
        <v>0</v>
      </c>
      <c r="L1074">
        <v>0</v>
      </c>
      <c r="M1074">
        <v>0</v>
      </c>
      <c r="N1074">
        <v>0</v>
      </c>
      <c r="O1074">
        <v>0</v>
      </c>
      <c r="P1074">
        <v>0</v>
      </c>
      <c r="R1074">
        <v>24</v>
      </c>
      <c r="S1074" t="b">
        <v>0</v>
      </c>
    </row>
    <row r="1075" spans="1:19" hidden="1" x14ac:dyDescent="0.25">
      <c r="A1075">
        <v>1297</v>
      </c>
      <c r="B1075" t="s">
        <v>3346</v>
      </c>
      <c r="C1075" t="s">
        <v>3347</v>
      </c>
      <c r="E1075" t="str">
        <f>IF(FIFAdata5626[[#This Row],[knownName]]="",_xlfn.CONCAT(FIFAdata5626[[#This Row],[firstName]]," ",FIFAdata5626[[#This Row],[lastName]]),FIFAdata5626[[#This Row],[knownName]])</f>
        <v>Khojiakbar Alijonov</v>
      </c>
      <c r="F1075">
        <v>48</v>
      </c>
      <c r="G1075" t="s">
        <v>6</v>
      </c>
      <c r="H1075">
        <v>3.6</v>
      </c>
      <c r="I1075" t="s">
        <v>1582</v>
      </c>
      <c r="K1075">
        <v>0</v>
      </c>
      <c r="L1075">
        <v>0</v>
      </c>
      <c r="M1075">
        <v>0</v>
      </c>
      <c r="N1075">
        <v>0</v>
      </c>
      <c r="O1075">
        <v>0</v>
      </c>
      <c r="P1075">
        <v>0</v>
      </c>
      <c r="R1075">
        <v>24</v>
      </c>
      <c r="S1075" t="b">
        <v>0</v>
      </c>
    </row>
    <row r="1076" spans="1:19" hidden="1" x14ac:dyDescent="0.25">
      <c r="A1076">
        <v>1300</v>
      </c>
      <c r="B1076" t="s">
        <v>3348</v>
      </c>
      <c r="C1076" t="s">
        <v>3349</v>
      </c>
      <c r="E1076" t="str">
        <f>IF(FIFAdata5626[[#This Row],[knownName]]="",_xlfn.CONCAT(FIFAdata5626[[#This Row],[firstName]]," ",FIFAdata5626[[#This Row],[lastName]]),FIFAdata5626[[#This Row],[knownName]])</f>
        <v>Umar Eshmurodov</v>
      </c>
      <c r="F1076">
        <v>48</v>
      </c>
      <c r="G1076" t="s">
        <v>6</v>
      </c>
      <c r="H1076">
        <v>3.5</v>
      </c>
      <c r="I1076" t="s">
        <v>1582</v>
      </c>
      <c r="K1076">
        <v>0.1</v>
      </c>
      <c r="L1076">
        <v>0.1</v>
      </c>
      <c r="M1076">
        <v>0</v>
      </c>
      <c r="N1076">
        <v>0</v>
      </c>
      <c r="O1076">
        <v>0</v>
      </c>
      <c r="P1076">
        <v>0</v>
      </c>
      <c r="R1076">
        <v>24</v>
      </c>
      <c r="S1076" t="b">
        <v>0</v>
      </c>
    </row>
    <row r="1077" spans="1:19" hidden="1" x14ac:dyDescent="0.25">
      <c r="A1077">
        <v>1302</v>
      </c>
      <c r="B1077" t="s">
        <v>3350</v>
      </c>
      <c r="C1077" t="s">
        <v>3351</v>
      </c>
      <c r="E1077" t="str">
        <f>IF(FIFAdata5626[[#This Row],[knownName]]="",_xlfn.CONCAT(FIFAdata5626[[#This Row],[firstName]]," ",FIFAdata5626[[#This Row],[lastName]]),FIFAdata5626[[#This Row],[knownName]])</f>
        <v>Avazbek O'lmasaliev</v>
      </c>
      <c r="F1077">
        <v>48</v>
      </c>
      <c r="G1077" t="s">
        <v>6</v>
      </c>
      <c r="H1077">
        <v>3.5</v>
      </c>
      <c r="I1077" t="s">
        <v>1582</v>
      </c>
      <c r="K1077">
        <v>0</v>
      </c>
      <c r="L1077">
        <v>0</v>
      </c>
      <c r="M1077">
        <v>0</v>
      </c>
      <c r="N1077">
        <v>0</v>
      </c>
      <c r="O1077">
        <v>0</v>
      </c>
      <c r="P1077">
        <v>0</v>
      </c>
      <c r="R1077">
        <v>24</v>
      </c>
      <c r="S1077" t="b">
        <v>0</v>
      </c>
    </row>
    <row r="1078" spans="1:19" hidden="1" x14ac:dyDescent="0.25">
      <c r="A1078">
        <v>1303</v>
      </c>
      <c r="B1078" t="s">
        <v>3352</v>
      </c>
      <c r="C1078" t="s">
        <v>3353</v>
      </c>
      <c r="E1078" t="str">
        <f>IF(FIFAdata5626[[#This Row],[knownName]]="",_xlfn.CONCAT(FIFAdata5626[[#This Row],[firstName]]," ",FIFAdata5626[[#This Row],[lastName]]),FIFAdata5626[[#This Row],[knownName]])</f>
        <v>Bekhruz Karimov</v>
      </c>
      <c r="F1078">
        <v>48</v>
      </c>
      <c r="G1078" t="s">
        <v>6</v>
      </c>
      <c r="H1078">
        <v>3.5</v>
      </c>
      <c r="I1078" t="s">
        <v>1582</v>
      </c>
      <c r="K1078">
        <v>0</v>
      </c>
      <c r="L1078">
        <v>0</v>
      </c>
      <c r="M1078">
        <v>0</v>
      </c>
      <c r="N1078">
        <v>0</v>
      </c>
      <c r="O1078">
        <v>0</v>
      </c>
      <c r="P1078">
        <v>0</v>
      </c>
      <c r="R1078">
        <v>24</v>
      </c>
      <c r="S1078" t="b">
        <v>0</v>
      </c>
    </row>
    <row r="1079" spans="1:19" hidden="1" x14ac:dyDescent="0.25">
      <c r="A1079">
        <v>1305</v>
      </c>
      <c r="B1079" t="s">
        <v>3354</v>
      </c>
      <c r="C1079" t="s">
        <v>3355</v>
      </c>
      <c r="E1079" t="str">
        <f>IF(FIFAdata5626[[#This Row],[knownName]]="",_xlfn.CONCAT(FIFAdata5626[[#This Row],[firstName]]," ",FIFAdata5626[[#This Row],[lastName]]),FIFAdata5626[[#This Row],[knownName]])</f>
        <v>Jakhongir Urozov</v>
      </c>
      <c r="F1079">
        <v>48</v>
      </c>
      <c r="G1079" t="s">
        <v>6</v>
      </c>
      <c r="H1079">
        <v>3.5</v>
      </c>
      <c r="I1079" t="s">
        <v>1582</v>
      </c>
      <c r="K1079">
        <v>0</v>
      </c>
      <c r="L1079">
        <v>0</v>
      </c>
      <c r="M1079">
        <v>0</v>
      </c>
      <c r="N1079">
        <v>0</v>
      </c>
      <c r="O1079">
        <v>0</v>
      </c>
      <c r="P1079">
        <v>0</v>
      </c>
      <c r="R1079">
        <v>24</v>
      </c>
      <c r="S1079" t="b">
        <v>0</v>
      </c>
    </row>
    <row r="1080" spans="1:19" hidden="1" x14ac:dyDescent="0.25">
      <c r="A1080">
        <v>1306</v>
      </c>
      <c r="B1080" t="s">
        <v>3356</v>
      </c>
      <c r="C1080" t="s">
        <v>3357</v>
      </c>
      <c r="E1080" t="str">
        <f>IF(FIFAdata5626[[#This Row],[knownName]]="",_xlfn.CONCAT(FIFAdata5626[[#This Row],[firstName]]," ",FIFAdata5626[[#This Row],[lastName]]),FIFAdata5626[[#This Row],[knownName]])</f>
        <v>Eldor Shomurodov</v>
      </c>
      <c r="F1080">
        <v>48</v>
      </c>
      <c r="G1080" t="s">
        <v>15</v>
      </c>
      <c r="H1080">
        <v>6.5</v>
      </c>
      <c r="I1080" t="s">
        <v>1582</v>
      </c>
      <c r="K1080">
        <v>0.1</v>
      </c>
      <c r="L1080">
        <v>0.1</v>
      </c>
      <c r="M1080">
        <v>0</v>
      </c>
      <c r="N1080">
        <v>0</v>
      </c>
      <c r="O1080">
        <v>0</v>
      </c>
      <c r="P1080">
        <v>0</v>
      </c>
      <c r="R1080">
        <v>24</v>
      </c>
      <c r="S1080" t="b">
        <v>0</v>
      </c>
    </row>
    <row r="1081" spans="1:19" hidden="1" x14ac:dyDescent="0.25">
      <c r="A1081">
        <v>1307</v>
      </c>
      <c r="B1081" t="s">
        <v>2075</v>
      </c>
      <c r="C1081" t="s">
        <v>3358</v>
      </c>
      <c r="E1081" t="str">
        <f>IF(FIFAdata5626[[#This Row],[knownName]]="",_xlfn.CONCAT(FIFAdata5626[[#This Row],[firstName]]," ",FIFAdata5626[[#This Row],[lastName]]),FIFAdata5626[[#This Row],[knownName]])</f>
        <v>Igor Sergeev</v>
      </c>
      <c r="F1081">
        <v>48</v>
      </c>
      <c r="G1081" t="s">
        <v>15</v>
      </c>
      <c r="H1081">
        <v>6.1</v>
      </c>
      <c r="I1081" t="s">
        <v>1582</v>
      </c>
      <c r="K1081">
        <v>0</v>
      </c>
      <c r="L1081">
        <v>0</v>
      </c>
      <c r="M1081">
        <v>0</v>
      </c>
      <c r="N1081">
        <v>0</v>
      </c>
      <c r="O1081">
        <v>0</v>
      </c>
      <c r="P1081">
        <v>0</v>
      </c>
      <c r="R1081">
        <v>24</v>
      </c>
      <c r="S1081" t="b">
        <v>0</v>
      </c>
    </row>
    <row r="1082" spans="1:19" hidden="1" x14ac:dyDescent="0.25">
      <c r="A1082">
        <v>1308</v>
      </c>
      <c r="B1082" t="s">
        <v>3314</v>
      </c>
      <c r="C1082" t="s">
        <v>3359</v>
      </c>
      <c r="E1082" t="str">
        <f>IF(FIFAdata5626[[#This Row],[knownName]]="",_xlfn.CONCAT(FIFAdata5626[[#This Row],[firstName]]," ",FIFAdata5626[[#This Row],[lastName]]),FIFAdata5626[[#This Row],[knownName]])</f>
        <v>Sherzod Temirov</v>
      </c>
      <c r="F1082">
        <v>48</v>
      </c>
      <c r="G1082" t="s">
        <v>15</v>
      </c>
      <c r="H1082">
        <v>5.0999999999999996</v>
      </c>
      <c r="I1082" t="s">
        <v>1588</v>
      </c>
      <c r="K1082">
        <v>0</v>
      </c>
      <c r="L1082">
        <v>0</v>
      </c>
      <c r="M1082">
        <v>0</v>
      </c>
      <c r="N1082">
        <v>0</v>
      </c>
      <c r="O1082">
        <v>0</v>
      </c>
      <c r="P1082">
        <v>0</v>
      </c>
      <c r="R1082">
        <v>24</v>
      </c>
      <c r="S1082" t="b">
        <v>0</v>
      </c>
    </row>
    <row r="1083" spans="1:19" hidden="1" x14ac:dyDescent="0.25">
      <c r="A1083">
        <v>1310</v>
      </c>
      <c r="B1083" t="s">
        <v>3360</v>
      </c>
      <c r="C1083" t="s">
        <v>3361</v>
      </c>
      <c r="E1083" t="str">
        <f>IF(FIFAdata5626[[#This Row],[knownName]]="",_xlfn.CONCAT(FIFAdata5626[[#This Row],[firstName]]," ",FIFAdata5626[[#This Row],[lastName]]),FIFAdata5626[[#This Row],[knownName]])</f>
        <v>Azizbek Amanov</v>
      </c>
      <c r="F1083">
        <v>48</v>
      </c>
      <c r="G1083" t="s">
        <v>15</v>
      </c>
      <c r="H1083">
        <v>4.9000000000000004</v>
      </c>
      <c r="I1083" t="s">
        <v>1582</v>
      </c>
      <c r="K1083">
        <v>0.1</v>
      </c>
      <c r="L1083">
        <v>0.1</v>
      </c>
      <c r="M1083">
        <v>0</v>
      </c>
      <c r="N1083">
        <v>0</v>
      </c>
      <c r="O1083">
        <v>0</v>
      </c>
      <c r="P1083">
        <v>0</v>
      </c>
      <c r="R1083">
        <v>24</v>
      </c>
      <c r="S1083" t="b">
        <v>0</v>
      </c>
    </row>
    <row r="1084" spans="1:19" hidden="1" x14ac:dyDescent="0.25">
      <c r="A1084">
        <v>1311</v>
      </c>
      <c r="B1084" t="s">
        <v>3362</v>
      </c>
      <c r="C1084" t="s">
        <v>3363</v>
      </c>
      <c r="E1084" t="str">
        <f>IF(FIFAdata5626[[#This Row],[knownName]]="",_xlfn.CONCAT(FIFAdata5626[[#This Row],[firstName]]," ",FIFAdata5626[[#This Row],[lastName]]),FIFAdata5626[[#This Row],[knownName]])</f>
        <v>Abduvokhid Ne'matov</v>
      </c>
      <c r="F1084">
        <v>48</v>
      </c>
      <c r="G1084" t="s">
        <v>25</v>
      </c>
      <c r="H1084">
        <v>4</v>
      </c>
      <c r="I1084" t="s">
        <v>1582</v>
      </c>
      <c r="K1084">
        <v>0.2</v>
      </c>
      <c r="L1084">
        <v>0.2</v>
      </c>
      <c r="M1084">
        <v>0</v>
      </c>
      <c r="N1084">
        <v>0</v>
      </c>
      <c r="O1084">
        <v>0</v>
      </c>
      <c r="P1084">
        <v>0</v>
      </c>
      <c r="R1084">
        <v>24</v>
      </c>
      <c r="S1084" t="b">
        <v>0</v>
      </c>
    </row>
    <row r="1085" spans="1:19" hidden="1" x14ac:dyDescent="0.25">
      <c r="A1085">
        <v>1312</v>
      </c>
      <c r="B1085" t="s">
        <v>3364</v>
      </c>
      <c r="C1085" t="s">
        <v>3365</v>
      </c>
      <c r="E1085" t="str">
        <f>IF(FIFAdata5626[[#This Row],[knownName]]="",_xlfn.CONCAT(FIFAdata5626[[#This Row],[firstName]]," ",FIFAdata5626[[#This Row],[lastName]]),FIFAdata5626[[#This Row],[knownName]])</f>
        <v>Utkir Yusupov</v>
      </c>
      <c r="F1085">
        <v>48</v>
      </c>
      <c r="G1085" t="s">
        <v>25</v>
      </c>
      <c r="H1085">
        <v>3.9</v>
      </c>
      <c r="I1085" t="s">
        <v>1582</v>
      </c>
      <c r="K1085">
        <v>0</v>
      </c>
      <c r="L1085">
        <v>0</v>
      </c>
      <c r="M1085">
        <v>0</v>
      </c>
      <c r="N1085">
        <v>0</v>
      </c>
      <c r="O1085">
        <v>0</v>
      </c>
      <c r="P1085">
        <v>0</v>
      </c>
      <c r="R1085">
        <v>24</v>
      </c>
      <c r="S1085" t="b">
        <v>0</v>
      </c>
    </row>
    <row r="1086" spans="1:19" hidden="1" x14ac:dyDescent="0.25">
      <c r="A1086">
        <v>1314</v>
      </c>
      <c r="B1086" t="s">
        <v>3366</v>
      </c>
      <c r="C1086" t="s">
        <v>3367</v>
      </c>
      <c r="E1086" t="str">
        <f>IF(FIFAdata5626[[#This Row],[knownName]]="",_xlfn.CONCAT(FIFAdata5626[[#This Row],[firstName]]," ",FIFAdata5626[[#This Row],[lastName]]),FIFAdata5626[[#This Row],[knownName]])</f>
        <v>Botirali Ergashev</v>
      </c>
      <c r="F1086">
        <v>48</v>
      </c>
      <c r="G1086" t="s">
        <v>25</v>
      </c>
      <c r="H1086">
        <v>3.5</v>
      </c>
      <c r="I1086" t="s">
        <v>1582</v>
      </c>
      <c r="K1086">
        <v>0.1</v>
      </c>
      <c r="L1086">
        <v>0.1</v>
      </c>
      <c r="M1086">
        <v>0</v>
      </c>
      <c r="N1086">
        <v>0</v>
      </c>
      <c r="O1086">
        <v>0</v>
      </c>
      <c r="P1086">
        <v>0</v>
      </c>
      <c r="R1086">
        <v>24</v>
      </c>
      <c r="S1086" t="b">
        <v>0</v>
      </c>
    </row>
    <row r="1087" spans="1:19" hidden="1" x14ac:dyDescent="0.25">
      <c r="A1087">
        <v>1315</v>
      </c>
      <c r="B1087" t="s">
        <v>3251</v>
      </c>
      <c r="C1087" t="s">
        <v>3368</v>
      </c>
      <c r="E1087" t="str">
        <f>IF(FIFAdata5626[[#This Row],[knownName]]="",_xlfn.CONCAT(FIFAdata5626[[#This Row],[firstName]]," ",FIFAdata5626[[#This Row],[lastName]]),FIFAdata5626[[#This Row],[knownName]])</f>
        <v>Facundo Cambeses</v>
      </c>
      <c r="F1087">
        <v>2</v>
      </c>
      <c r="G1087" t="s">
        <v>25</v>
      </c>
      <c r="H1087">
        <v>4</v>
      </c>
      <c r="I1087" t="s">
        <v>1588</v>
      </c>
      <c r="K1087">
        <v>0.1</v>
      </c>
      <c r="L1087">
        <v>0.1</v>
      </c>
      <c r="M1087">
        <v>0</v>
      </c>
      <c r="N1087">
        <v>0</v>
      </c>
      <c r="O1087">
        <v>0</v>
      </c>
      <c r="P1087">
        <v>0</v>
      </c>
      <c r="R1087">
        <v>19</v>
      </c>
      <c r="S1087" t="b">
        <v>0</v>
      </c>
    </row>
    <row r="1088" spans="1:19" hidden="1" x14ac:dyDescent="0.25">
      <c r="A1088">
        <v>1316</v>
      </c>
      <c r="B1088" t="s">
        <v>3369</v>
      </c>
      <c r="C1088" t="s">
        <v>4097</v>
      </c>
      <c r="E1088" t="str">
        <f>IF(FIFAdata5626[[#This Row],[knownName]]="",_xlfn.CONCAT(FIFAdata5626[[#This Row],[firstName]]," ",FIFAdata5626[[#This Row],[lastName]]),FIFAdata5626[[#This Row],[knownName]])</f>
        <v>Walter Benítez</v>
      </c>
      <c r="F1088">
        <v>2</v>
      </c>
      <c r="G1088" t="s">
        <v>25</v>
      </c>
      <c r="H1088">
        <v>4.5</v>
      </c>
      <c r="I1088" t="s">
        <v>1588</v>
      </c>
      <c r="K1088">
        <v>0.1</v>
      </c>
      <c r="L1088">
        <v>0.1</v>
      </c>
      <c r="M1088">
        <v>0</v>
      </c>
      <c r="N1088">
        <v>0</v>
      </c>
      <c r="O1088">
        <v>0</v>
      </c>
      <c r="P1088">
        <v>0</v>
      </c>
      <c r="R1088">
        <v>19</v>
      </c>
      <c r="S1088" t="b">
        <v>0</v>
      </c>
    </row>
    <row r="1089" spans="1:19" hidden="1" x14ac:dyDescent="0.25">
      <c r="A1089">
        <v>1317</v>
      </c>
      <c r="B1089" t="s">
        <v>1968</v>
      </c>
      <c r="C1089" t="s">
        <v>4044</v>
      </c>
      <c r="E1089" t="str">
        <f>IF(FIFAdata5626[[#This Row],[knownName]]="",_xlfn.CONCAT(FIFAdata5626[[#This Row],[firstName]]," ",FIFAdata5626[[#This Row],[lastName]]),FIFAdata5626[[#This Row],[knownName]])</f>
        <v>Santiago Beltrán</v>
      </c>
      <c r="F1089">
        <v>2</v>
      </c>
      <c r="G1089" t="s">
        <v>25</v>
      </c>
      <c r="H1089">
        <v>4</v>
      </c>
      <c r="I1089" t="s">
        <v>1588</v>
      </c>
      <c r="K1089">
        <v>0.1</v>
      </c>
      <c r="L1089">
        <v>0.1</v>
      </c>
      <c r="M1089">
        <v>0</v>
      </c>
      <c r="N1089">
        <v>0</v>
      </c>
      <c r="O1089">
        <v>0</v>
      </c>
      <c r="P1089">
        <v>0</v>
      </c>
      <c r="R1089">
        <v>19</v>
      </c>
      <c r="S1089" t="b">
        <v>0</v>
      </c>
    </row>
    <row r="1090" spans="1:19" hidden="1" x14ac:dyDescent="0.25">
      <c r="A1090">
        <v>1318</v>
      </c>
      <c r="B1090" t="s">
        <v>3370</v>
      </c>
      <c r="C1090" t="s">
        <v>4073</v>
      </c>
      <c r="E1090" t="str">
        <f>IF(FIFAdata5626[[#This Row],[knownName]]="",_xlfn.CONCAT(FIFAdata5626[[#This Row],[firstName]]," ",FIFAdata5626[[#This Row],[lastName]]),FIFAdata5626[[#This Row],[knownName]])</f>
        <v>Lisandro Martínez</v>
      </c>
      <c r="F1090">
        <v>2</v>
      </c>
      <c r="G1090" t="s">
        <v>6</v>
      </c>
      <c r="H1090">
        <v>4.5999999999999996</v>
      </c>
      <c r="I1090" t="s">
        <v>1582</v>
      </c>
      <c r="K1090">
        <v>2.2000000000000002</v>
      </c>
      <c r="L1090">
        <v>2.2000000000000002</v>
      </c>
      <c r="M1090">
        <v>0</v>
      </c>
      <c r="N1090">
        <v>0</v>
      </c>
      <c r="O1090">
        <v>0</v>
      </c>
      <c r="P1090">
        <v>0</v>
      </c>
      <c r="R1090">
        <v>19</v>
      </c>
      <c r="S1090" t="b">
        <v>0</v>
      </c>
    </row>
    <row r="1091" spans="1:19" hidden="1" x14ac:dyDescent="0.25">
      <c r="A1091">
        <v>1319</v>
      </c>
      <c r="B1091" t="s">
        <v>4032</v>
      </c>
      <c r="C1091" t="s">
        <v>3371</v>
      </c>
      <c r="E1091" t="str">
        <f>IF(FIFAdata5626[[#This Row],[knownName]]="",_xlfn.CONCAT(FIFAdata5626[[#This Row],[firstName]]," ",FIFAdata5626[[#This Row],[lastName]]),FIFAdata5626[[#This Row],[knownName]])</f>
        <v>Germán Pezzella</v>
      </c>
      <c r="F1091">
        <v>2</v>
      </c>
      <c r="G1091" t="s">
        <v>6</v>
      </c>
      <c r="H1091">
        <v>4.2</v>
      </c>
      <c r="I1091" t="s">
        <v>1588</v>
      </c>
      <c r="K1091">
        <v>0</v>
      </c>
      <c r="L1091">
        <v>0</v>
      </c>
      <c r="M1091">
        <v>0</v>
      </c>
      <c r="N1091">
        <v>0</v>
      </c>
      <c r="O1091">
        <v>0</v>
      </c>
      <c r="P1091">
        <v>0</v>
      </c>
      <c r="R1091">
        <v>19</v>
      </c>
      <c r="S1091" t="b">
        <v>0</v>
      </c>
    </row>
    <row r="1092" spans="1:19" hidden="1" x14ac:dyDescent="0.25">
      <c r="A1092">
        <v>1320</v>
      </c>
      <c r="B1092" t="s">
        <v>3251</v>
      </c>
      <c r="C1092" t="s">
        <v>2164</v>
      </c>
      <c r="E1092" t="str">
        <f>IF(FIFAdata5626[[#This Row],[knownName]]="",_xlfn.CONCAT(FIFAdata5626[[#This Row],[firstName]]," ",FIFAdata5626[[#This Row],[lastName]]),FIFAdata5626[[#This Row],[knownName]])</f>
        <v>Facundo Medina</v>
      </c>
      <c r="F1092">
        <v>2</v>
      </c>
      <c r="G1092" t="s">
        <v>6</v>
      </c>
      <c r="H1092">
        <v>4</v>
      </c>
      <c r="I1092" t="s">
        <v>1582</v>
      </c>
      <c r="K1092">
        <v>0.5</v>
      </c>
      <c r="L1092">
        <v>0.5</v>
      </c>
      <c r="M1092">
        <v>0</v>
      </c>
      <c r="N1092">
        <v>0</v>
      </c>
      <c r="O1092">
        <v>0</v>
      </c>
      <c r="P1092">
        <v>0</v>
      </c>
      <c r="R1092">
        <v>19</v>
      </c>
      <c r="S1092" t="b">
        <v>0</v>
      </c>
    </row>
    <row r="1093" spans="1:19" hidden="1" x14ac:dyDescent="0.25">
      <c r="A1093">
        <v>1321</v>
      </c>
      <c r="B1093" t="s">
        <v>3372</v>
      </c>
      <c r="C1093" t="s">
        <v>1629</v>
      </c>
      <c r="E1093" t="str">
        <f>IF(FIFAdata5626[[#This Row],[knownName]]="",_xlfn.CONCAT(FIFAdata5626[[#This Row],[firstName]]," ",FIFAdata5626[[#This Row],[lastName]]),FIFAdata5626[[#This Row],[knownName]])</f>
        <v>Zaid Romero</v>
      </c>
      <c r="F1093">
        <v>2</v>
      </c>
      <c r="G1093" t="s">
        <v>6</v>
      </c>
      <c r="H1093">
        <v>3.5</v>
      </c>
      <c r="I1093" t="s">
        <v>1588</v>
      </c>
      <c r="K1093">
        <v>0.8</v>
      </c>
      <c r="L1093">
        <v>0.8</v>
      </c>
      <c r="M1093">
        <v>0</v>
      </c>
      <c r="N1093">
        <v>0</v>
      </c>
      <c r="O1093">
        <v>0</v>
      </c>
      <c r="P1093">
        <v>0</v>
      </c>
      <c r="R1093">
        <v>19</v>
      </c>
      <c r="S1093" t="b">
        <v>0</v>
      </c>
    </row>
    <row r="1094" spans="1:19" hidden="1" x14ac:dyDescent="0.25">
      <c r="A1094">
        <v>1322</v>
      </c>
      <c r="B1094" t="s">
        <v>3373</v>
      </c>
      <c r="C1094" t="s">
        <v>3374</v>
      </c>
      <c r="E1094" t="str">
        <f>IF(FIFAdata5626[[#This Row],[knownName]]="",_xlfn.CONCAT(FIFAdata5626[[#This Row],[firstName]]," ",FIFAdata5626[[#This Row],[lastName]]),FIFAdata5626[[#This Row],[knownName]])</f>
        <v>Lautaro Di Lollo</v>
      </c>
      <c r="F1094">
        <v>2</v>
      </c>
      <c r="G1094" t="s">
        <v>6</v>
      </c>
      <c r="H1094">
        <v>3.5</v>
      </c>
      <c r="I1094" t="s">
        <v>1588</v>
      </c>
      <c r="K1094">
        <v>0</v>
      </c>
      <c r="L1094">
        <v>0</v>
      </c>
      <c r="M1094">
        <v>0</v>
      </c>
      <c r="N1094">
        <v>0</v>
      </c>
      <c r="O1094">
        <v>0</v>
      </c>
      <c r="P1094">
        <v>0</v>
      </c>
      <c r="R1094">
        <v>19</v>
      </c>
      <c r="S1094" t="b">
        <v>0</v>
      </c>
    </row>
    <row r="1095" spans="1:19" hidden="1" x14ac:dyDescent="0.25">
      <c r="A1095">
        <v>1323</v>
      </c>
      <c r="B1095" t="s">
        <v>2167</v>
      </c>
      <c r="C1095" t="s">
        <v>3375</v>
      </c>
      <c r="E1095" t="str">
        <f>IF(FIFAdata5626[[#This Row],[knownName]]="",_xlfn.CONCAT(FIFAdata5626[[#This Row],[firstName]]," ",FIFAdata5626[[#This Row],[lastName]]),FIFAdata5626[[#This Row],[knownName]])</f>
        <v>Gonzalo Montiel</v>
      </c>
      <c r="F1095">
        <v>2</v>
      </c>
      <c r="G1095" t="s">
        <v>6</v>
      </c>
      <c r="H1095">
        <v>4.3</v>
      </c>
      <c r="I1095" t="s">
        <v>1582</v>
      </c>
      <c r="K1095">
        <v>0.3</v>
      </c>
      <c r="L1095">
        <v>0.3</v>
      </c>
      <c r="M1095">
        <v>0</v>
      </c>
      <c r="N1095">
        <v>0</v>
      </c>
      <c r="O1095">
        <v>0</v>
      </c>
      <c r="P1095">
        <v>0</v>
      </c>
      <c r="R1095">
        <v>19</v>
      </c>
      <c r="S1095" t="b">
        <v>0</v>
      </c>
    </row>
    <row r="1096" spans="1:19" hidden="1" x14ac:dyDescent="0.25">
      <c r="A1096">
        <v>1324</v>
      </c>
      <c r="B1096" t="s">
        <v>1726</v>
      </c>
      <c r="C1096" t="s">
        <v>1668</v>
      </c>
      <c r="E1096" t="str">
        <f>IF(FIFAdata5626[[#This Row],[knownName]]="",_xlfn.CONCAT(FIFAdata5626[[#This Row],[firstName]]," ",FIFAdata5626[[#This Row],[lastName]]),FIFAdata5626[[#This Row],[knownName]])</f>
        <v>Kevin Mac Allister</v>
      </c>
      <c r="F1096">
        <v>2</v>
      </c>
      <c r="G1096" t="s">
        <v>6</v>
      </c>
      <c r="H1096">
        <v>3.8</v>
      </c>
      <c r="I1096" t="s">
        <v>1588</v>
      </c>
      <c r="K1096">
        <v>0.3</v>
      </c>
      <c r="L1096">
        <v>0.3</v>
      </c>
      <c r="M1096">
        <v>0</v>
      </c>
      <c r="N1096">
        <v>0</v>
      </c>
      <c r="O1096">
        <v>0</v>
      </c>
      <c r="P1096">
        <v>0</v>
      </c>
      <c r="R1096">
        <v>19</v>
      </c>
      <c r="S1096" t="b">
        <v>0</v>
      </c>
    </row>
    <row r="1097" spans="1:19" hidden="1" x14ac:dyDescent="0.25">
      <c r="A1097">
        <v>1325</v>
      </c>
      <c r="B1097" t="s">
        <v>1852</v>
      </c>
      <c r="C1097" t="s">
        <v>3376</v>
      </c>
      <c r="E1097" t="str">
        <f>IF(FIFAdata5626[[#This Row],[knownName]]="",_xlfn.CONCAT(FIFAdata5626[[#This Row],[firstName]]," ",FIFAdata5626[[#This Row],[lastName]]),FIFAdata5626[[#This Row],[knownName]])</f>
        <v>Leonardo Balerdi</v>
      </c>
      <c r="F1097">
        <v>2</v>
      </c>
      <c r="G1097" t="s">
        <v>6</v>
      </c>
      <c r="H1097">
        <v>4</v>
      </c>
      <c r="I1097" t="s">
        <v>1582</v>
      </c>
      <c r="K1097">
        <v>0.4</v>
      </c>
      <c r="L1097">
        <v>0.4</v>
      </c>
      <c r="M1097">
        <v>0</v>
      </c>
      <c r="N1097">
        <v>0</v>
      </c>
      <c r="O1097">
        <v>0</v>
      </c>
      <c r="P1097">
        <v>0</v>
      </c>
      <c r="R1097">
        <v>19</v>
      </c>
      <c r="S1097" t="b">
        <v>0</v>
      </c>
    </row>
    <row r="1098" spans="1:19" hidden="1" x14ac:dyDescent="0.25">
      <c r="A1098">
        <v>1326</v>
      </c>
      <c r="B1098" t="s">
        <v>3377</v>
      </c>
      <c r="C1098" t="s">
        <v>3378</v>
      </c>
      <c r="E1098" t="str">
        <f>IF(FIFAdata5626[[#This Row],[knownName]]="",_xlfn.CONCAT(FIFAdata5626[[#This Row],[firstName]]," ",FIFAdata5626[[#This Row],[lastName]]),FIFAdata5626[[#This Row],[knownName]])</f>
        <v>Giovani Lo Celso</v>
      </c>
      <c r="F1098">
        <v>2</v>
      </c>
      <c r="G1098" t="s">
        <v>18</v>
      </c>
      <c r="H1098">
        <v>6.2</v>
      </c>
      <c r="I1098" t="s">
        <v>1582</v>
      </c>
      <c r="K1098">
        <v>0.1</v>
      </c>
      <c r="L1098">
        <v>0.1</v>
      </c>
      <c r="M1098">
        <v>0</v>
      </c>
      <c r="N1098">
        <v>0</v>
      </c>
      <c r="O1098">
        <v>0</v>
      </c>
      <c r="P1098">
        <v>0</v>
      </c>
      <c r="R1098">
        <v>19</v>
      </c>
      <c r="S1098" t="b">
        <v>0</v>
      </c>
    </row>
    <row r="1099" spans="1:19" hidden="1" x14ac:dyDescent="0.25">
      <c r="A1099">
        <v>1327</v>
      </c>
      <c r="B1099" t="s">
        <v>1650</v>
      </c>
      <c r="C1099" t="s">
        <v>4107</v>
      </c>
      <c r="E1099" t="str">
        <f>IF(FIFAdata5626[[#This Row],[knownName]]="",_xlfn.CONCAT(FIFAdata5626[[#This Row],[firstName]]," ",FIFAdata5626[[#This Row],[lastName]]),FIFAdata5626[[#This Row],[knownName]])</f>
        <v>Emiliano Buendía</v>
      </c>
      <c r="F1099">
        <v>2</v>
      </c>
      <c r="G1099" t="s">
        <v>18</v>
      </c>
      <c r="H1099">
        <v>6.5</v>
      </c>
      <c r="I1099" t="s">
        <v>1588</v>
      </c>
      <c r="K1099">
        <v>0.1</v>
      </c>
      <c r="L1099">
        <v>0.1</v>
      </c>
      <c r="M1099">
        <v>0</v>
      </c>
      <c r="N1099">
        <v>0</v>
      </c>
      <c r="O1099">
        <v>0</v>
      </c>
      <c r="P1099">
        <v>0</v>
      </c>
      <c r="R1099">
        <v>19</v>
      </c>
      <c r="S1099" t="b">
        <v>0</v>
      </c>
    </row>
    <row r="1100" spans="1:19" hidden="1" x14ac:dyDescent="0.25">
      <c r="A1100">
        <v>1328</v>
      </c>
      <c r="B1100" t="s">
        <v>4091</v>
      </c>
      <c r="C1100" t="s">
        <v>3379</v>
      </c>
      <c r="E1100" t="str">
        <f>IF(FIFAdata5626[[#This Row],[knownName]]="",_xlfn.CONCAT(FIFAdata5626[[#This Row],[firstName]]," ",FIFAdata5626[[#This Row],[lastName]]),FIFAdata5626[[#This Row],[knownName]])</f>
        <v>Aníbal Moreno</v>
      </c>
      <c r="F1100">
        <v>2</v>
      </c>
      <c r="G1100" t="s">
        <v>18</v>
      </c>
      <c r="H1100">
        <v>5</v>
      </c>
      <c r="I1100" t="s">
        <v>1588</v>
      </c>
      <c r="K1100">
        <v>0.4</v>
      </c>
      <c r="L1100">
        <v>0.4</v>
      </c>
      <c r="M1100">
        <v>0</v>
      </c>
      <c r="N1100">
        <v>0</v>
      </c>
      <c r="O1100">
        <v>0</v>
      </c>
      <c r="P1100">
        <v>0</v>
      </c>
      <c r="R1100">
        <v>19</v>
      </c>
      <c r="S1100" t="b">
        <v>0</v>
      </c>
    </row>
    <row r="1101" spans="1:19" hidden="1" x14ac:dyDescent="0.25">
      <c r="A1101">
        <v>1329</v>
      </c>
      <c r="B1101" t="s">
        <v>3380</v>
      </c>
      <c r="C1101" t="s">
        <v>4014</v>
      </c>
      <c r="E1101" t="str">
        <f>IF(FIFAdata5626[[#This Row],[knownName]]="",_xlfn.CONCAT(FIFAdata5626[[#This Row],[firstName]]," ",FIFAdata5626[[#This Row],[lastName]]),FIFAdata5626[[#This Row],[knownName]])</f>
        <v>Equi Fernández</v>
      </c>
      <c r="F1101">
        <v>2</v>
      </c>
      <c r="G1101" t="s">
        <v>18</v>
      </c>
      <c r="H1101">
        <v>5</v>
      </c>
      <c r="I1101" t="s">
        <v>1588</v>
      </c>
      <c r="K1101">
        <v>0.7</v>
      </c>
      <c r="L1101">
        <v>0.7</v>
      </c>
      <c r="M1101">
        <v>0</v>
      </c>
      <c r="N1101">
        <v>0</v>
      </c>
      <c r="O1101">
        <v>0</v>
      </c>
      <c r="P1101">
        <v>0</v>
      </c>
      <c r="R1101">
        <v>19</v>
      </c>
      <c r="S1101" t="b">
        <v>0</v>
      </c>
    </row>
    <row r="1102" spans="1:19" hidden="1" x14ac:dyDescent="0.25">
      <c r="A1102">
        <v>1330</v>
      </c>
      <c r="B1102" t="s">
        <v>3381</v>
      </c>
      <c r="C1102" t="s">
        <v>4081</v>
      </c>
      <c r="E1102" t="str">
        <f>IF(FIFAdata5626[[#This Row],[knownName]]="",_xlfn.CONCAT(FIFAdata5626[[#This Row],[firstName]]," ",FIFAdata5626[[#This Row],[lastName]]),FIFAdata5626[[#This Row],[knownName]])</f>
        <v>Guido Rodríguez</v>
      </c>
      <c r="F1102">
        <v>2</v>
      </c>
      <c r="G1102" t="s">
        <v>18</v>
      </c>
      <c r="H1102">
        <v>5.6</v>
      </c>
      <c r="I1102" t="s">
        <v>1588</v>
      </c>
      <c r="K1102">
        <v>0</v>
      </c>
      <c r="L1102">
        <v>0</v>
      </c>
      <c r="M1102">
        <v>0</v>
      </c>
      <c r="N1102">
        <v>0</v>
      </c>
      <c r="O1102">
        <v>0</v>
      </c>
      <c r="P1102">
        <v>0</v>
      </c>
      <c r="R1102">
        <v>19</v>
      </c>
      <c r="S1102" t="b">
        <v>0</v>
      </c>
    </row>
    <row r="1103" spans="1:19" hidden="1" x14ac:dyDescent="0.25">
      <c r="A1103">
        <v>1331</v>
      </c>
      <c r="B1103" t="s">
        <v>2171</v>
      </c>
      <c r="C1103" t="s">
        <v>3259</v>
      </c>
      <c r="E1103" t="str">
        <f>IF(FIFAdata5626[[#This Row],[knownName]]="",_xlfn.CONCAT(FIFAdata5626[[#This Row],[firstName]]," ",FIFAdata5626[[#This Row],[lastName]]),FIFAdata5626[[#This Row],[knownName]])</f>
        <v>Alan Varela</v>
      </c>
      <c r="F1103">
        <v>2</v>
      </c>
      <c r="G1103" t="s">
        <v>18</v>
      </c>
      <c r="H1103">
        <v>5</v>
      </c>
      <c r="I1103" t="s">
        <v>1588</v>
      </c>
      <c r="K1103">
        <v>0.4</v>
      </c>
      <c r="L1103">
        <v>0.4</v>
      </c>
      <c r="M1103">
        <v>0</v>
      </c>
      <c r="N1103">
        <v>0</v>
      </c>
      <c r="O1103">
        <v>0</v>
      </c>
      <c r="P1103">
        <v>0</v>
      </c>
      <c r="R1103">
        <v>19</v>
      </c>
      <c r="S1103" t="b">
        <v>0</v>
      </c>
    </row>
    <row r="1104" spans="1:19" hidden="1" x14ac:dyDescent="0.25">
      <c r="A1104">
        <v>1332</v>
      </c>
      <c r="B1104" t="s">
        <v>4022</v>
      </c>
      <c r="C1104" t="s">
        <v>3382</v>
      </c>
      <c r="E1104" t="str">
        <f>IF(FIFAdata5626[[#This Row],[knownName]]="",_xlfn.CONCAT(FIFAdata5626[[#This Row],[firstName]]," ",FIFAdata5626[[#This Row],[lastName]]),FIFAdata5626[[#This Row],[knownName]])</f>
        <v>Tomás Aranda</v>
      </c>
      <c r="F1104">
        <v>2</v>
      </c>
      <c r="G1104" t="s">
        <v>18</v>
      </c>
      <c r="H1104">
        <v>4.3</v>
      </c>
      <c r="I1104" t="s">
        <v>1588</v>
      </c>
      <c r="K1104">
        <v>0.1</v>
      </c>
      <c r="L1104">
        <v>0.1</v>
      </c>
      <c r="M1104">
        <v>0</v>
      </c>
      <c r="N1104">
        <v>0</v>
      </c>
      <c r="O1104">
        <v>0</v>
      </c>
      <c r="P1104">
        <v>0</v>
      </c>
      <c r="R1104">
        <v>19</v>
      </c>
      <c r="S1104" t="b">
        <v>0</v>
      </c>
    </row>
    <row r="1105" spans="1:19" hidden="1" x14ac:dyDescent="0.25">
      <c r="A1105">
        <v>1333</v>
      </c>
      <c r="B1105" t="s">
        <v>4010</v>
      </c>
      <c r="C1105" t="s">
        <v>4108</v>
      </c>
      <c r="E1105" t="str">
        <f>IF(FIFAdata5626[[#This Row],[knownName]]="",_xlfn.CONCAT(FIFAdata5626[[#This Row],[firstName]]," ",FIFAdata5626[[#This Row],[lastName]]),FIFAdata5626[[#This Row],[knownName]])</f>
        <v>Nicolás Domínguez</v>
      </c>
      <c r="F1105">
        <v>2</v>
      </c>
      <c r="G1105" t="s">
        <v>18</v>
      </c>
      <c r="H1105">
        <v>5</v>
      </c>
      <c r="I1105" t="s">
        <v>1588</v>
      </c>
      <c r="K1105">
        <v>0.3</v>
      </c>
      <c r="L1105">
        <v>0.3</v>
      </c>
      <c r="M1105">
        <v>0</v>
      </c>
      <c r="N1105">
        <v>0</v>
      </c>
      <c r="O1105">
        <v>0</v>
      </c>
      <c r="P1105">
        <v>0</v>
      </c>
      <c r="R1105">
        <v>19</v>
      </c>
      <c r="S1105" t="b">
        <v>0</v>
      </c>
    </row>
    <row r="1106" spans="1:19" hidden="1" x14ac:dyDescent="0.25">
      <c r="A1106">
        <v>1334</v>
      </c>
      <c r="B1106" t="s">
        <v>3383</v>
      </c>
      <c r="C1106" t="s">
        <v>3384</v>
      </c>
      <c r="E1106" t="str">
        <f>IF(FIFAdata5626[[#This Row],[knownName]]="",_xlfn.CONCAT(FIFAdata5626[[#This Row],[firstName]]," ",FIFAdata5626[[#This Row],[lastName]]),FIFAdata5626[[#This Row],[knownName]])</f>
        <v>Claudio Echeverri</v>
      </c>
      <c r="F1106">
        <v>2</v>
      </c>
      <c r="G1106" t="s">
        <v>18</v>
      </c>
      <c r="H1106">
        <v>5.5</v>
      </c>
      <c r="I1106" t="s">
        <v>1588</v>
      </c>
      <c r="K1106">
        <v>0</v>
      </c>
      <c r="L1106">
        <v>0</v>
      </c>
      <c r="M1106">
        <v>0</v>
      </c>
      <c r="N1106">
        <v>0</v>
      </c>
      <c r="O1106">
        <v>0</v>
      </c>
      <c r="P1106">
        <v>0</v>
      </c>
      <c r="R1106">
        <v>19</v>
      </c>
      <c r="S1106" t="b">
        <v>0</v>
      </c>
    </row>
    <row r="1107" spans="1:19" hidden="1" x14ac:dyDescent="0.25">
      <c r="A1107">
        <v>1335</v>
      </c>
      <c r="B1107" t="s">
        <v>4096</v>
      </c>
      <c r="C1107" t="s">
        <v>3997</v>
      </c>
      <c r="E1107" t="str">
        <f>IF(FIFAdata5626[[#This Row],[knownName]]="",_xlfn.CONCAT(FIFAdata5626[[#This Row],[firstName]]," ",FIFAdata5626[[#This Row],[lastName]]),FIFAdata5626[[#This Row],[knownName]])</f>
        <v>Matías Soulé</v>
      </c>
      <c r="F1107">
        <v>2</v>
      </c>
      <c r="G1107" t="s">
        <v>18</v>
      </c>
      <c r="H1107">
        <v>6.2</v>
      </c>
      <c r="I1107" t="s">
        <v>1588</v>
      </c>
      <c r="K1107">
        <v>0</v>
      </c>
      <c r="L1107">
        <v>0</v>
      </c>
      <c r="M1107">
        <v>0</v>
      </c>
      <c r="N1107">
        <v>0</v>
      </c>
      <c r="O1107">
        <v>0</v>
      </c>
      <c r="P1107">
        <v>0</v>
      </c>
      <c r="R1107">
        <v>19</v>
      </c>
      <c r="S1107" t="b">
        <v>0</v>
      </c>
    </row>
    <row r="1108" spans="1:19" hidden="1" x14ac:dyDescent="0.25">
      <c r="A1108">
        <v>1336</v>
      </c>
      <c r="B1108" t="s">
        <v>4010</v>
      </c>
      <c r="C1108" t="s">
        <v>3385</v>
      </c>
      <c r="E1108" t="str">
        <f>IF(FIFAdata5626[[#This Row],[knownName]]="",_xlfn.CONCAT(FIFAdata5626[[#This Row],[firstName]]," ",FIFAdata5626[[#This Row],[lastName]]),FIFAdata5626[[#This Row],[knownName]])</f>
        <v>Nicolás Capaldo</v>
      </c>
      <c r="F1108">
        <v>2</v>
      </c>
      <c r="G1108" t="s">
        <v>18</v>
      </c>
      <c r="H1108">
        <v>5</v>
      </c>
      <c r="I1108" t="s">
        <v>1588</v>
      </c>
      <c r="K1108">
        <v>0.3</v>
      </c>
      <c r="L1108">
        <v>0.3</v>
      </c>
      <c r="M1108">
        <v>0</v>
      </c>
      <c r="N1108">
        <v>0</v>
      </c>
      <c r="O1108">
        <v>0</v>
      </c>
      <c r="P1108">
        <v>0</v>
      </c>
      <c r="R1108">
        <v>19</v>
      </c>
      <c r="S1108" t="b">
        <v>0</v>
      </c>
    </row>
    <row r="1109" spans="1:19" hidden="1" x14ac:dyDescent="0.25">
      <c r="A1109">
        <v>1337</v>
      </c>
      <c r="B1109" t="s">
        <v>3386</v>
      </c>
      <c r="C1109" t="s">
        <v>3387</v>
      </c>
      <c r="E1109" t="str">
        <f>IF(FIFAdata5626[[#This Row],[knownName]]="",_xlfn.CONCAT(FIFAdata5626[[#This Row],[firstName]]," ",FIFAdata5626[[#This Row],[lastName]]),FIFAdata5626[[#This Row],[knownName]])</f>
        <v>Milton Delgado</v>
      </c>
      <c r="F1109">
        <v>2</v>
      </c>
      <c r="G1109" t="s">
        <v>18</v>
      </c>
      <c r="H1109">
        <v>4.2</v>
      </c>
      <c r="I1109" t="s">
        <v>1588</v>
      </c>
      <c r="K1109">
        <v>0.1</v>
      </c>
      <c r="L1109">
        <v>0.1</v>
      </c>
      <c r="M1109">
        <v>0</v>
      </c>
      <c r="N1109">
        <v>0</v>
      </c>
      <c r="O1109">
        <v>0</v>
      </c>
      <c r="P1109">
        <v>0</v>
      </c>
      <c r="R1109">
        <v>19</v>
      </c>
      <c r="S1109" t="b">
        <v>0</v>
      </c>
    </row>
    <row r="1110" spans="1:19" hidden="1" x14ac:dyDescent="0.25">
      <c r="A1110">
        <v>1338</v>
      </c>
      <c r="B1110" t="s">
        <v>3373</v>
      </c>
      <c r="C1110" t="s">
        <v>4073</v>
      </c>
      <c r="D1110" t="s">
        <v>1117</v>
      </c>
      <c r="E1110" t="str">
        <f>IF(FIFAdata5626[[#This Row],[knownName]]="",_xlfn.CONCAT(FIFAdata5626[[#This Row],[firstName]]," ",FIFAdata5626[[#This Row],[lastName]]),FIFAdata5626[[#This Row],[knownName]])</f>
        <v>Lautaro Martínez</v>
      </c>
      <c r="F1110">
        <v>2</v>
      </c>
      <c r="G1110" t="s">
        <v>15</v>
      </c>
      <c r="H1110">
        <v>8.8000000000000007</v>
      </c>
      <c r="I1110" t="s">
        <v>1582</v>
      </c>
      <c r="K1110">
        <v>4</v>
      </c>
      <c r="L1110">
        <v>4</v>
      </c>
      <c r="M1110">
        <v>0</v>
      </c>
      <c r="N1110">
        <v>0</v>
      </c>
      <c r="O1110">
        <v>0</v>
      </c>
      <c r="P1110">
        <v>0</v>
      </c>
      <c r="R1110">
        <v>19</v>
      </c>
      <c r="S1110" t="b">
        <v>0</v>
      </c>
    </row>
    <row r="1111" spans="1:19" hidden="1" x14ac:dyDescent="0.25">
      <c r="A1111">
        <v>1339</v>
      </c>
      <c r="B1111" t="s">
        <v>3388</v>
      </c>
      <c r="C1111" t="s">
        <v>3389</v>
      </c>
      <c r="E1111" t="str">
        <f>IF(FIFAdata5626[[#This Row],[knownName]]="",_xlfn.CONCAT(FIFAdata5626[[#This Row],[firstName]]," ",FIFAdata5626[[#This Row],[lastName]]),FIFAdata5626[[#This Row],[knownName]])</f>
        <v>Mateo Pellegrino</v>
      </c>
      <c r="F1111">
        <v>2</v>
      </c>
      <c r="G1111" t="s">
        <v>15</v>
      </c>
      <c r="H1111">
        <v>5</v>
      </c>
      <c r="I1111" t="s">
        <v>1588</v>
      </c>
      <c r="K1111">
        <v>0.6</v>
      </c>
      <c r="L1111">
        <v>0.6</v>
      </c>
      <c r="M1111">
        <v>0</v>
      </c>
      <c r="N1111">
        <v>0</v>
      </c>
      <c r="O1111">
        <v>0</v>
      </c>
      <c r="P1111">
        <v>0</v>
      </c>
      <c r="R1111">
        <v>19</v>
      </c>
      <c r="S1111" t="b">
        <v>0</v>
      </c>
    </row>
    <row r="1112" spans="1:19" hidden="1" x14ac:dyDescent="0.25">
      <c r="A1112">
        <v>1340</v>
      </c>
      <c r="B1112" t="s">
        <v>1968</v>
      </c>
      <c r="C1112" t="s">
        <v>3390</v>
      </c>
      <c r="E1112" t="str">
        <f>IF(FIFAdata5626[[#This Row],[knownName]]="",_xlfn.CONCAT(FIFAdata5626[[#This Row],[firstName]]," ",FIFAdata5626[[#This Row],[lastName]]),FIFAdata5626[[#This Row],[knownName]])</f>
        <v>Santiago Castro</v>
      </c>
      <c r="F1112">
        <v>2</v>
      </c>
      <c r="G1112" t="s">
        <v>15</v>
      </c>
      <c r="H1112">
        <v>6</v>
      </c>
      <c r="I1112" t="s">
        <v>1588</v>
      </c>
      <c r="K1112">
        <v>0.1</v>
      </c>
      <c r="L1112">
        <v>0.1</v>
      </c>
      <c r="M1112">
        <v>0</v>
      </c>
      <c r="N1112">
        <v>0</v>
      </c>
      <c r="O1112">
        <v>0</v>
      </c>
      <c r="P1112">
        <v>0</v>
      </c>
      <c r="R1112">
        <v>19</v>
      </c>
      <c r="S1112" t="b">
        <v>0</v>
      </c>
    </row>
    <row r="1113" spans="1:19" hidden="1" x14ac:dyDescent="0.25">
      <c r="A1113">
        <v>1341</v>
      </c>
      <c r="B1113" t="s">
        <v>2383</v>
      </c>
      <c r="C1113" t="s">
        <v>3391</v>
      </c>
      <c r="E1113" t="str">
        <f>IF(FIFAdata5626[[#This Row],[knownName]]="",_xlfn.CONCAT(FIFAdata5626[[#This Row],[firstName]]," ",FIFAdata5626[[#This Row],[lastName]]),FIFAdata5626[[#This Row],[knownName]])</f>
        <v>Dennis Hadzikadunic</v>
      </c>
      <c r="F1113">
        <v>6</v>
      </c>
      <c r="G1113" t="s">
        <v>6</v>
      </c>
      <c r="H1113">
        <v>3.7</v>
      </c>
      <c r="I1113" t="s">
        <v>1582</v>
      </c>
      <c r="K1113">
        <v>0</v>
      </c>
      <c r="L1113">
        <v>0</v>
      </c>
      <c r="M1113">
        <v>0</v>
      </c>
      <c r="N1113">
        <v>0</v>
      </c>
      <c r="O1113">
        <v>0</v>
      </c>
      <c r="P1113">
        <v>0</v>
      </c>
      <c r="R1113">
        <v>3</v>
      </c>
      <c r="S1113" t="b">
        <v>0</v>
      </c>
    </row>
    <row r="1114" spans="1:19" hidden="1" x14ac:dyDescent="0.25">
      <c r="A1114">
        <v>1342</v>
      </c>
      <c r="B1114" t="s">
        <v>3392</v>
      </c>
      <c r="C1114" t="s">
        <v>3393</v>
      </c>
      <c r="E1114" t="str">
        <f>IF(FIFAdata5626[[#This Row],[knownName]]="",_xlfn.CONCAT(FIFAdata5626[[#This Row],[firstName]]," ",FIFAdata5626[[#This Row],[lastName]]),FIFAdata5626[[#This Row],[knownName]])</f>
        <v>Ermin Mahmic</v>
      </c>
      <c r="F1114">
        <v>6</v>
      </c>
      <c r="G1114" t="s">
        <v>18</v>
      </c>
      <c r="H1114">
        <v>4.2</v>
      </c>
      <c r="I1114" t="s">
        <v>1582</v>
      </c>
      <c r="K1114">
        <v>0.1</v>
      </c>
      <c r="L1114">
        <v>0.1</v>
      </c>
      <c r="M1114">
        <v>0</v>
      </c>
      <c r="N1114">
        <v>0</v>
      </c>
      <c r="O1114">
        <v>0</v>
      </c>
      <c r="P1114">
        <v>0</v>
      </c>
      <c r="R1114">
        <v>3</v>
      </c>
      <c r="S1114" t="b">
        <v>0</v>
      </c>
    </row>
    <row r="1115" spans="1:19" hidden="1" x14ac:dyDescent="0.25">
      <c r="A1115">
        <v>1343</v>
      </c>
      <c r="B1115" t="s">
        <v>3394</v>
      </c>
      <c r="C1115" t="s">
        <v>3395</v>
      </c>
      <c r="D1115" t="s">
        <v>3394</v>
      </c>
      <c r="E1115" t="str">
        <f>IF(FIFAdata5626[[#This Row],[knownName]]="",_xlfn.CONCAT(FIFAdata5626[[#This Row],[firstName]]," ",FIFAdata5626[[#This Row],[lastName]]),FIFAdata5626[[#This Row],[knownName]])</f>
        <v>Weverton</v>
      </c>
      <c r="F1115">
        <v>7</v>
      </c>
      <c r="G1115" t="s">
        <v>25</v>
      </c>
      <c r="H1115">
        <v>4.5</v>
      </c>
      <c r="I1115" t="s">
        <v>1582</v>
      </c>
      <c r="K1115">
        <v>0.1</v>
      </c>
      <c r="L1115">
        <v>0.1</v>
      </c>
      <c r="M1115">
        <v>0</v>
      </c>
      <c r="N1115">
        <v>0</v>
      </c>
      <c r="O1115">
        <v>0</v>
      </c>
      <c r="P1115">
        <v>0</v>
      </c>
      <c r="R1115">
        <v>6</v>
      </c>
      <c r="S1115" t="b">
        <v>0</v>
      </c>
    </row>
    <row r="1116" spans="1:19" hidden="1" x14ac:dyDescent="0.25">
      <c r="A1116">
        <v>1345</v>
      </c>
      <c r="B1116" t="s">
        <v>3396</v>
      </c>
      <c r="C1116" t="s">
        <v>3397</v>
      </c>
      <c r="D1116" t="s">
        <v>3396</v>
      </c>
      <c r="E1116" t="str">
        <f>IF(FIFAdata5626[[#This Row],[knownName]]="",_xlfn.CONCAT(FIFAdata5626[[#This Row],[firstName]]," ",FIFAdata5626[[#This Row],[lastName]]),FIFAdata5626[[#This Row],[knownName]])</f>
        <v>Alex Sandro</v>
      </c>
      <c r="F1116">
        <v>7</v>
      </c>
      <c r="G1116" t="s">
        <v>6</v>
      </c>
      <c r="H1116">
        <v>4.5</v>
      </c>
      <c r="I1116" t="s">
        <v>1582</v>
      </c>
      <c r="K1116">
        <v>0.7</v>
      </c>
      <c r="L1116">
        <v>0.7</v>
      </c>
      <c r="M1116">
        <v>0</v>
      </c>
      <c r="N1116">
        <v>0</v>
      </c>
      <c r="O1116">
        <v>0</v>
      </c>
      <c r="P1116">
        <v>0</v>
      </c>
      <c r="R1116">
        <v>6</v>
      </c>
      <c r="S1116" t="b">
        <v>0</v>
      </c>
    </row>
    <row r="1117" spans="1:19" hidden="1" x14ac:dyDescent="0.25">
      <c r="A1117">
        <v>1346</v>
      </c>
      <c r="B1117" t="s">
        <v>4109</v>
      </c>
      <c r="C1117" t="s">
        <v>4176</v>
      </c>
      <c r="D1117" t="s">
        <v>3398</v>
      </c>
      <c r="E1117" t="str">
        <f>IF(FIFAdata5626[[#This Row],[knownName]]="",_xlfn.CONCAT(FIFAdata5626[[#This Row],[firstName]]," ",FIFAdata5626[[#This Row],[lastName]]),FIFAdata5626[[#This Row],[knownName]])</f>
        <v>Wesley</v>
      </c>
      <c r="F1117">
        <v>7</v>
      </c>
      <c r="G1117" t="s">
        <v>6</v>
      </c>
      <c r="H1117">
        <v>4.5</v>
      </c>
      <c r="I1117" t="s">
        <v>1582</v>
      </c>
      <c r="K1117">
        <v>2.1</v>
      </c>
      <c r="L1117">
        <v>2.1</v>
      </c>
      <c r="M1117">
        <v>0</v>
      </c>
      <c r="N1117">
        <v>0</v>
      </c>
      <c r="O1117">
        <v>0</v>
      </c>
      <c r="P1117">
        <v>0</v>
      </c>
      <c r="R1117">
        <v>6</v>
      </c>
      <c r="S1117" t="b">
        <v>0</v>
      </c>
    </row>
    <row r="1118" spans="1:19" hidden="1" x14ac:dyDescent="0.25">
      <c r="A1118">
        <v>1361</v>
      </c>
      <c r="B1118" t="s">
        <v>3399</v>
      </c>
      <c r="C1118" t="s">
        <v>4141</v>
      </c>
      <c r="D1118" t="s">
        <v>4142</v>
      </c>
      <c r="E1118" t="str">
        <f>IF(FIFAdata5626[[#This Row],[knownName]]="",_xlfn.CONCAT(FIFAdata5626[[#This Row],[firstName]]," ",FIFAdata5626[[#This Row],[lastName]]),FIFAdata5626[[#This Row],[knownName]])</f>
        <v>Bruno Guimarães</v>
      </c>
      <c r="F1118">
        <v>7</v>
      </c>
      <c r="G1118" t="s">
        <v>18</v>
      </c>
      <c r="H1118">
        <v>6.8</v>
      </c>
      <c r="I1118" t="s">
        <v>1582</v>
      </c>
      <c r="K1118">
        <v>1.7</v>
      </c>
      <c r="L1118">
        <v>1.7</v>
      </c>
      <c r="M1118">
        <v>0</v>
      </c>
      <c r="N1118">
        <v>0</v>
      </c>
      <c r="O1118">
        <v>0</v>
      </c>
      <c r="P1118">
        <v>0</v>
      </c>
      <c r="R1118">
        <v>6</v>
      </c>
      <c r="S1118" t="b">
        <v>0</v>
      </c>
    </row>
    <row r="1119" spans="1:19" hidden="1" x14ac:dyDescent="0.25">
      <c r="A1119">
        <v>1366</v>
      </c>
      <c r="B1119" t="s">
        <v>3400</v>
      </c>
      <c r="C1119" t="s">
        <v>3401</v>
      </c>
      <c r="D1119" t="s">
        <v>3402</v>
      </c>
      <c r="E1119" t="str">
        <f>IF(FIFAdata5626[[#This Row],[knownName]]="",_xlfn.CONCAT(FIFAdata5626[[#This Row],[firstName]]," ",FIFAdata5626[[#This Row],[lastName]]),FIFAdata5626[[#This Row],[knownName]])</f>
        <v>Raphinha</v>
      </c>
      <c r="F1119">
        <v>7</v>
      </c>
      <c r="G1119" t="s">
        <v>18</v>
      </c>
      <c r="H1119">
        <v>8.1999999999999993</v>
      </c>
      <c r="I1119" t="s">
        <v>1582</v>
      </c>
      <c r="K1119">
        <v>21.3</v>
      </c>
      <c r="L1119">
        <v>21.3</v>
      </c>
      <c r="M1119">
        <v>0</v>
      </c>
      <c r="N1119">
        <v>0</v>
      </c>
      <c r="O1119">
        <v>0</v>
      </c>
      <c r="P1119">
        <v>0</v>
      </c>
      <c r="R1119">
        <v>6</v>
      </c>
      <c r="S1119" t="b">
        <v>0</v>
      </c>
    </row>
    <row r="1120" spans="1:19" hidden="1" x14ac:dyDescent="0.25">
      <c r="A1120">
        <v>1369</v>
      </c>
      <c r="B1120" t="s">
        <v>3403</v>
      </c>
      <c r="C1120" t="s">
        <v>4157</v>
      </c>
      <c r="D1120" t="s">
        <v>3403</v>
      </c>
      <c r="E1120" t="str">
        <f>IF(FIFAdata5626[[#This Row],[knownName]]="",_xlfn.CONCAT(FIFAdata5626[[#This Row],[firstName]]," ",FIFAdata5626[[#This Row],[lastName]]),FIFAdata5626[[#This Row],[knownName]])</f>
        <v>Neymar</v>
      </c>
      <c r="F1120">
        <v>7</v>
      </c>
      <c r="G1120" t="s">
        <v>18</v>
      </c>
      <c r="H1120">
        <v>7.2</v>
      </c>
      <c r="I1120" t="s">
        <v>1582</v>
      </c>
      <c r="K1120">
        <v>3.4</v>
      </c>
      <c r="L1120">
        <v>3.4</v>
      </c>
      <c r="M1120">
        <v>0</v>
      </c>
      <c r="N1120">
        <v>0</v>
      </c>
      <c r="O1120">
        <v>0</v>
      </c>
      <c r="P1120">
        <v>0</v>
      </c>
      <c r="R1120">
        <v>6</v>
      </c>
      <c r="S1120" t="b">
        <v>0</v>
      </c>
    </row>
    <row r="1121" spans="1:19" hidden="1" x14ac:dyDescent="0.25">
      <c r="A1121">
        <v>1374</v>
      </c>
      <c r="B1121" t="s">
        <v>3404</v>
      </c>
      <c r="C1121" t="s">
        <v>3405</v>
      </c>
      <c r="E1121" t="str">
        <f>IF(FIFAdata5626[[#This Row],[knownName]]="",_xlfn.CONCAT(FIFAdata5626[[#This Row],[firstName]]," ",FIFAdata5626[[#This Row],[lastName]]),FIFAdata5626[[#This Row],[knownName]])</f>
        <v>Yerry Mina</v>
      </c>
      <c r="F1121">
        <v>10</v>
      </c>
      <c r="G1121" t="s">
        <v>6</v>
      </c>
      <c r="H1121">
        <v>4.2</v>
      </c>
      <c r="I1121" t="s">
        <v>1582</v>
      </c>
      <c r="K1121">
        <v>0.3</v>
      </c>
      <c r="L1121">
        <v>0.3</v>
      </c>
      <c r="M1121">
        <v>0</v>
      </c>
      <c r="N1121">
        <v>0</v>
      </c>
      <c r="O1121">
        <v>0</v>
      </c>
      <c r="P1121">
        <v>0</v>
      </c>
      <c r="R1121">
        <v>24</v>
      </c>
      <c r="S1121" t="b">
        <v>0</v>
      </c>
    </row>
    <row r="1122" spans="1:19" hidden="1" x14ac:dyDescent="0.25">
      <c r="A1122">
        <v>1379</v>
      </c>
      <c r="B1122" t="s">
        <v>3406</v>
      </c>
      <c r="C1122" t="s">
        <v>3407</v>
      </c>
      <c r="E1122" t="str">
        <f>IF(FIFAdata5626[[#This Row],[knownName]]="",_xlfn.CONCAT(FIFAdata5626[[#This Row],[firstName]]," ",FIFAdata5626[[#This Row],[lastName]]),FIFAdata5626[[#This Row],[knownName]])</f>
        <v>Willer Ditta</v>
      </c>
      <c r="F1122">
        <v>10</v>
      </c>
      <c r="G1122" t="s">
        <v>6</v>
      </c>
      <c r="H1122">
        <v>3.7</v>
      </c>
      <c r="I1122" t="s">
        <v>1582</v>
      </c>
      <c r="K1122">
        <v>0.1</v>
      </c>
      <c r="L1122">
        <v>0.1</v>
      </c>
      <c r="M1122">
        <v>0</v>
      </c>
      <c r="N1122">
        <v>0</v>
      </c>
      <c r="O1122">
        <v>0</v>
      </c>
      <c r="P1122">
        <v>0</v>
      </c>
      <c r="R1122">
        <v>24</v>
      </c>
      <c r="S1122" t="b">
        <v>0</v>
      </c>
    </row>
    <row r="1123" spans="1:19" hidden="1" x14ac:dyDescent="0.25">
      <c r="A1123">
        <v>1385</v>
      </c>
      <c r="B1123" t="s">
        <v>1652</v>
      </c>
      <c r="C1123" t="s">
        <v>3408</v>
      </c>
      <c r="E1123" t="str">
        <f>IF(FIFAdata5626[[#This Row],[knownName]]="",_xlfn.CONCAT(FIFAdata5626[[#This Row],[firstName]]," ",FIFAdata5626[[#This Row],[lastName]]),FIFAdata5626[[#This Row],[knownName]])</f>
        <v>Juan Portilla</v>
      </c>
      <c r="F1123">
        <v>10</v>
      </c>
      <c r="G1123" t="s">
        <v>18</v>
      </c>
      <c r="H1123">
        <v>4.7</v>
      </c>
      <c r="I1123" t="s">
        <v>1582</v>
      </c>
      <c r="K1123">
        <v>0</v>
      </c>
      <c r="L1123">
        <v>0</v>
      </c>
      <c r="M1123">
        <v>0</v>
      </c>
      <c r="N1123">
        <v>0</v>
      </c>
      <c r="O1123">
        <v>0</v>
      </c>
      <c r="P1123">
        <v>0</v>
      </c>
      <c r="R1123">
        <v>24</v>
      </c>
      <c r="S1123" t="b">
        <v>0</v>
      </c>
    </row>
    <row r="1124" spans="1:19" hidden="1" x14ac:dyDescent="0.25">
      <c r="A1124">
        <v>1396</v>
      </c>
      <c r="B1124" t="s">
        <v>3409</v>
      </c>
      <c r="C1124" t="s">
        <v>4030</v>
      </c>
      <c r="E1124" t="str">
        <f>IF(FIFAdata5626[[#This Row],[knownName]]="",_xlfn.CONCAT(FIFAdata5626[[#This Row],[firstName]]," ",FIFAdata5626[[#This Row],[lastName]]),FIFAdata5626[[#This Row],[knownName]])</f>
        <v>Cucho Hernández</v>
      </c>
      <c r="F1124">
        <v>10</v>
      </c>
      <c r="G1124" t="s">
        <v>15</v>
      </c>
      <c r="H1124">
        <v>6.3</v>
      </c>
      <c r="I1124" t="s">
        <v>1582</v>
      </c>
      <c r="K1124">
        <v>0.3</v>
      </c>
      <c r="L1124">
        <v>0.3</v>
      </c>
      <c r="M1124">
        <v>0</v>
      </c>
      <c r="N1124">
        <v>0</v>
      </c>
      <c r="O1124">
        <v>0</v>
      </c>
      <c r="P1124">
        <v>0</v>
      </c>
      <c r="R1124">
        <v>24</v>
      </c>
      <c r="S1124" t="b">
        <v>0</v>
      </c>
    </row>
    <row r="1125" spans="1:19" hidden="1" x14ac:dyDescent="0.25">
      <c r="A1125">
        <v>1400</v>
      </c>
      <c r="B1125" t="s">
        <v>3410</v>
      </c>
      <c r="C1125" t="s">
        <v>3411</v>
      </c>
      <c r="E1125" t="str">
        <f>IF(FIFAdata5626[[#This Row],[knownName]]="",_xlfn.CONCAT(FIFAdata5626[[#This Row],[firstName]]," ",FIFAdata5626[[#This Row],[lastName]]),FIFAdata5626[[#This Row],[knownName]])</f>
        <v>Jindrich Stanek</v>
      </c>
      <c r="F1125">
        <v>15</v>
      </c>
      <c r="G1125" t="s">
        <v>25</v>
      </c>
      <c r="H1125">
        <v>4</v>
      </c>
      <c r="I1125" t="s">
        <v>1582</v>
      </c>
      <c r="K1125">
        <v>0.2</v>
      </c>
      <c r="L1125">
        <v>0.2</v>
      </c>
      <c r="M1125">
        <v>0</v>
      </c>
      <c r="N1125">
        <v>0</v>
      </c>
      <c r="O1125">
        <v>0</v>
      </c>
      <c r="P1125">
        <v>0</v>
      </c>
      <c r="R1125">
        <v>2</v>
      </c>
      <c r="S1125" t="b">
        <v>0</v>
      </c>
    </row>
    <row r="1126" spans="1:19" hidden="1" x14ac:dyDescent="0.25">
      <c r="A1126">
        <v>1405</v>
      </c>
      <c r="B1126" t="s">
        <v>1720</v>
      </c>
      <c r="C1126" t="s">
        <v>3412</v>
      </c>
      <c r="E1126" t="str">
        <f>IF(FIFAdata5626[[#This Row],[knownName]]="",_xlfn.CONCAT(FIFAdata5626[[#This Row],[firstName]]," ",FIFAdata5626[[#This Row],[lastName]]),FIFAdata5626[[#This Row],[knownName]])</f>
        <v>David Zima</v>
      </c>
      <c r="F1126">
        <v>15</v>
      </c>
      <c r="G1126" t="s">
        <v>6</v>
      </c>
      <c r="H1126">
        <v>3.9</v>
      </c>
      <c r="I1126" t="s">
        <v>1582</v>
      </c>
      <c r="K1126">
        <v>0</v>
      </c>
      <c r="L1126">
        <v>0</v>
      </c>
      <c r="M1126">
        <v>0</v>
      </c>
      <c r="N1126">
        <v>0</v>
      </c>
      <c r="O1126">
        <v>0</v>
      </c>
      <c r="P1126">
        <v>0</v>
      </c>
      <c r="R1126">
        <v>2</v>
      </c>
      <c r="S1126" t="b">
        <v>0</v>
      </c>
    </row>
    <row r="1127" spans="1:19" hidden="1" x14ac:dyDescent="0.25">
      <c r="A1127">
        <v>1411</v>
      </c>
      <c r="B1127" t="s">
        <v>3413</v>
      </c>
      <c r="C1127" t="s">
        <v>3414</v>
      </c>
      <c r="E1127" t="str">
        <f>IF(FIFAdata5626[[#This Row],[knownName]]="",_xlfn.CONCAT(FIFAdata5626[[#This Row],[firstName]]," ",FIFAdata5626[[#This Row],[lastName]]),FIFAdata5626[[#This Row],[knownName]])</f>
        <v>Alexandr Sojka</v>
      </c>
      <c r="F1127">
        <v>15</v>
      </c>
      <c r="G1127" t="s">
        <v>18</v>
      </c>
      <c r="H1127">
        <v>4.5</v>
      </c>
      <c r="I1127" t="s">
        <v>1582</v>
      </c>
      <c r="K1127">
        <v>0</v>
      </c>
      <c r="L1127">
        <v>0</v>
      </c>
      <c r="M1127">
        <v>0</v>
      </c>
      <c r="N1127">
        <v>0</v>
      </c>
      <c r="O1127">
        <v>0</v>
      </c>
      <c r="P1127">
        <v>0</v>
      </c>
      <c r="R1127">
        <v>2</v>
      </c>
      <c r="S1127" t="b">
        <v>0</v>
      </c>
    </row>
    <row r="1128" spans="1:19" hidden="1" x14ac:dyDescent="0.25">
      <c r="A1128">
        <v>1413</v>
      </c>
      <c r="B1128" t="s">
        <v>1720</v>
      </c>
      <c r="C1128" t="s">
        <v>3415</v>
      </c>
      <c r="E1128" t="str">
        <f>IF(FIFAdata5626[[#This Row],[knownName]]="",_xlfn.CONCAT(FIFAdata5626[[#This Row],[firstName]]," ",FIFAdata5626[[#This Row],[lastName]]),FIFAdata5626[[#This Row],[knownName]])</f>
        <v>David Doudera</v>
      </c>
      <c r="F1128">
        <v>15</v>
      </c>
      <c r="G1128" t="s">
        <v>18</v>
      </c>
      <c r="H1128">
        <v>5.0999999999999996</v>
      </c>
      <c r="I1128" t="s">
        <v>1582</v>
      </c>
      <c r="K1128">
        <v>0</v>
      </c>
      <c r="L1128">
        <v>0</v>
      </c>
      <c r="M1128">
        <v>0</v>
      </c>
      <c r="N1128">
        <v>0</v>
      </c>
      <c r="O1128">
        <v>0</v>
      </c>
      <c r="P1128">
        <v>0</v>
      </c>
      <c r="R1128">
        <v>2</v>
      </c>
      <c r="S1128" t="b">
        <v>0</v>
      </c>
    </row>
    <row r="1129" spans="1:19" hidden="1" x14ac:dyDescent="0.25">
      <c r="A1129">
        <v>1417</v>
      </c>
      <c r="B1129" t="s">
        <v>3416</v>
      </c>
      <c r="C1129" t="s">
        <v>3417</v>
      </c>
      <c r="E1129" t="str">
        <f>IF(FIFAdata5626[[#This Row],[knownName]]="",_xlfn.CONCAT(FIFAdata5626[[#This Row],[firstName]]," ",FIFAdata5626[[#This Row],[lastName]]),FIFAdata5626[[#This Row],[knownName]])</f>
        <v>Hugo Sochurek</v>
      </c>
      <c r="F1129">
        <v>15</v>
      </c>
      <c r="G1129" t="s">
        <v>18</v>
      </c>
      <c r="H1129">
        <v>4.3</v>
      </c>
      <c r="I1129" t="s">
        <v>1582</v>
      </c>
      <c r="K1129">
        <v>0.1</v>
      </c>
      <c r="L1129">
        <v>0.1</v>
      </c>
      <c r="M1129">
        <v>0</v>
      </c>
      <c r="N1129">
        <v>0</v>
      </c>
      <c r="O1129">
        <v>0</v>
      </c>
      <c r="P1129">
        <v>0</v>
      </c>
      <c r="R1129">
        <v>2</v>
      </c>
      <c r="S1129" t="b">
        <v>0</v>
      </c>
    </row>
    <row r="1130" spans="1:19" hidden="1" x14ac:dyDescent="0.25">
      <c r="A1130">
        <v>1423</v>
      </c>
      <c r="B1130" t="s">
        <v>3418</v>
      </c>
      <c r="C1130" t="s">
        <v>3419</v>
      </c>
      <c r="E1130" t="str">
        <f>IF(FIFAdata5626[[#This Row],[knownName]]="",_xlfn.CONCAT(FIFAdata5626[[#This Row],[firstName]]," ",FIFAdata5626[[#This Row],[lastName]]),FIFAdata5626[[#This Row],[knownName]])</f>
        <v>Christophe Kabongo</v>
      </c>
      <c r="F1130">
        <v>15</v>
      </c>
      <c r="G1130" t="s">
        <v>15</v>
      </c>
      <c r="H1130">
        <v>4.5</v>
      </c>
      <c r="I1130" t="s">
        <v>1588</v>
      </c>
      <c r="K1130">
        <v>0</v>
      </c>
      <c r="L1130">
        <v>0</v>
      </c>
      <c r="M1130">
        <v>0</v>
      </c>
      <c r="N1130">
        <v>0</v>
      </c>
      <c r="O1130">
        <v>0</v>
      </c>
      <c r="P1130">
        <v>0</v>
      </c>
      <c r="R1130">
        <v>2</v>
      </c>
      <c r="S1130" t="b">
        <v>0</v>
      </c>
    </row>
    <row r="1131" spans="1:19" hidden="1" x14ac:dyDescent="0.25">
      <c r="A1131">
        <v>1425</v>
      </c>
      <c r="B1131" t="s">
        <v>3420</v>
      </c>
      <c r="C1131" t="s">
        <v>3421</v>
      </c>
      <c r="E1131" t="str">
        <f>IF(FIFAdata5626[[#This Row],[knownName]]="",_xlfn.CONCAT(FIFAdata5626[[#This Row],[firstName]]," ",FIFAdata5626[[#This Row],[lastName]]),FIFAdata5626[[#This Row],[knownName]])</f>
        <v>Jan Kuchta</v>
      </c>
      <c r="F1131">
        <v>15</v>
      </c>
      <c r="G1131" t="s">
        <v>15</v>
      </c>
      <c r="H1131">
        <v>5.5</v>
      </c>
      <c r="I1131" t="s">
        <v>1582</v>
      </c>
      <c r="K1131">
        <v>0</v>
      </c>
      <c r="L1131">
        <v>0</v>
      </c>
      <c r="M1131">
        <v>0</v>
      </c>
      <c r="N1131">
        <v>0</v>
      </c>
      <c r="O1131">
        <v>0</v>
      </c>
      <c r="P1131">
        <v>0</v>
      </c>
      <c r="R1131">
        <v>2</v>
      </c>
      <c r="S1131" t="b">
        <v>0</v>
      </c>
    </row>
    <row r="1132" spans="1:19" hidden="1" x14ac:dyDescent="0.25">
      <c r="A1132">
        <v>1427</v>
      </c>
      <c r="B1132" t="s">
        <v>3422</v>
      </c>
      <c r="C1132" t="s">
        <v>3423</v>
      </c>
      <c r="E1132" t="str">
        <f>IF(FIFAdata5626[[#This Row],[knownName]]="",_xlfn.CONCAT(FIFAdata5626[[#This Row],[firstName]]," ",FIFAdata5626[[#This Row],[lastName]]),FIFAdata5626[[#This Row],[knownName]])</f>
        <v>Adam Hlozek</v>
      </c>
      <c r="F1132">
        <v>15</v>
      </c>
      <c r="G1132" t="s">
        <v>15</v>
      </c>
      <c r="H1132">
        <v>6.5</v>
      </c>
      <c r="I1132" t="s">
        <v>1582</v>
      </c>
      <c r="K1132">
        <v>0.1</v>
      </c>
      <c r="L1132">
        <v>0.1</v>
      </c>
      <c r="M1132">
        <v>0</v>
      </c>
      <c r="N1132">
        <v>0</v>
      </c>
      <c r="O1132">
        <v>0</v>
      </c>
      <c r="P1132">
        <v>0</v>
      </c>
      <c r="R1132">
        <v>2</v>
      </c>
      <c r="S1132" t="b">
        <v>0</v>
      </c>
    </row>
    <row r="1133" spans="1:19" hidden="1" x14ac:dyDescent="0.25">
      <c r="A1133">
        <v>1428</v>
      </c>
      <c r="B1133" t="s">
        <v>2135</v>
      </c>
      <c r="C1133" t="s">
        <v>3424</v>
      </c>
      <c r="E1133" t="str">
        <f>IF(FIFAdata5626[[#This Row],[knownName]]="",_xlfn.CONCAT(FIFAdata5626[[#This Row],[firstName]]," ",FIFAdata5626[[#This Row],[lastName]]),FIFAdata5626[[#This Row],[knownName]])</f>
        <v>Robin Risser</v>
      </c>
      <c r="F1133">
        <v>19</v>
      </c>
      <c r="G1133" t="s">
        <v>25</v>
      </c>
      <c r="H1133">
        <v>3.5</v>
      </c>
      <c r="I1133" t="s">
        <v>1582</v>
      </c>
      <c r="K1133">
        <v>0.3</v>
      </c>
      <c r="L1133">
        <v>0.3</v>
      </c>
      <c r="M1133">
        <v>0</v>
      </c>
      <c r="N1133">
        <v>0</v>
      </c>
      <c r="O1133">
        <v>0</v>
      </c>
      <c r="P1133">
        <v>0</v>
      </c>
      <c r="R1133">
        <v>17</v>
      </c>
      <c r="S1133" t="b">
        <v>0</v>
      </c>
    </row>
    <row r="1134" spans="1:19" hidden="1" x14ac:dyDescent="0.25">
      <c r="A1134">
        <v>1429</v>
      </c>
      <c r="B1134" t="s">
        <v>3425</v>
      </c>
      <c r="C1134" t="s">
        <v>1958</v>
      </c>
      <c r="E1134" t="str">
        <f>IF(FIFAdata5626[[#This Row],[knownName]]="",_xlfn.CONCAT(FIFAdata5626[[#This Row],[firstName]]," ",FIFAdata5626[[#This Row],[lastName]]),FIFAdata5626[[#This Row],[knownName]])</f>
        <v>William Saliba</v>
      </c>
      <c r="F1134">
        <v>19</v>
      </c>
      <c r="G1134" t="s">
        <v>6</v>
      </c>
      <c r="H1134">
        <v>5.3</v>
      </c>
      <c r="I1134" t="s">
        <v>1582</v>
      </c>
      <c r="K1134">
        <v>15.7</v>
      </c>
      <c r="L1134">
        <v>15.7</v>
      </c>
      <c r="M1134">
        <v>0</v>
      </c>
      <c r="N1134">
        <v>0</v>
      </c>
      <c r="O1134">
        <v>0</v>
      </c>
      <c r="P1134">
        <v>0</v>
      </c>
      <c r="R1134">
        <v>17</v>
      </c>
      <c r="S1134" t="b">
        <v>0</v>
      </c>
    </row>
    <row r="1135" spans="1:19" hidden="1" x14ac:dyDescent="0.25">
      <c r="A1135">
        <v>1430</v>
      </c>
      <c r="B1135" t="s">
        <v>3426</v>
      </c>
      <c r="C1135" t="s">
        <v>3998</v>
      </c>
      <c r="E1135" t="str">
        <f>IF(FIFAdata5626[[#This Row],[knownName]]="",_xlfn.CONCAT(FIFAdata5626[[#This Row],[firstName]]," ",FIFAdata5626[[#This Row],[lastName]]),FIFAdata5626[[#This Row],[knownName]])</f>
        <v>Jules Koundé</v>
      </c>
      <c r="F1135">
        <v>19</v>
      </c>
      <c r="G1135" t="s">
        <v>6</v>
      </c>
      <c r="H1135">
        <v>5.4</v>
      </c>
      <c r="I1135" t="s">
        <v>1582</v>
      </c>
      <c r="K1135">
        <v>7.4</v>
      </c>
      <c r="L1135">
        <v>7.4</v>
      </c>
      <c r="M1135">
        <v>0</v>
      </c>
      <c r="N1135">
        <v>0</v>
      </c>
      <c r="O1135">
        <v>0</v>
      </c>
      <c r="P1135">
        <v>0</v>
      </c>
      <c r="R1135">
        <v>17</v>
      </c>
      <c r="S1135" t="b">
        <v>0</v>
      </c>
    </row>
    <row r="1136" spans="1:19" hidden="1" x14ac:dyDescent="0.25">
      <c r="A1136">
        <v>1431</v>
      </c>
      <c r="B1136" t="s">
        <v>3427</v>
      </c>
      <c r="C1136" t="s">
        <v>3428</v>
      </c>
      <c r="E1136" t="str">
        <f>IF(FIFAdata5626[[#This Row],[knownName]]="",_xlfn.CONCAT(FIFAdata5626[[#This Row],[firstName]]," ",FIFAdata5626[[#This Row],[lastName]]),FIFAdata5626[[#This Row],[knownName]])</f>
        <v>Bradley Barcola</v>
      </c>
      <c r="F1136">
        <v>19</v>
      </c>
      <c r="G1136" t="s">
        <v>18</v>
      </c>
      <c r="H1136">
        <v>8</v>
      </c>
      <c r="I1136" t="s">
        <v>1582</v>
      </c>
      <c r="K1136">
        <v>1.6</v>
      </c>
      <c r="L1136">
        <v>1.6</v>
      </c>
      <c r="M1136">
        <v>0</v>
      </c>
      <c r="N1136">
        <v>0</v>
      </c>
      <c r="O1136">
        <v>0</v>
      </c>
      <c r="P1136">
        <v>0</v>
      </c>
      <c r="R1136">
        <v>17</v>
      </c>
      <c r="S1136" t="b">
        <v>0</v>
      </c>
    </row>
    <row r="1137" spans="1:19" hidden="1" x14ac:dyDescent="0.25">
      <c r="A1137">
        <v>1432</v>
      </c>
      <c r="B1137" t="s">
        <v>3429</v>
      </c>
      <c r="C1137" t="s">
        <v>3430</v>
      </c>
      <c r="E1137" t="str">
        <f>IF(FIFAdata5626[[#This Row],[knownName]]="",_xlfn.CONCAT(FIFAdata5626[[#This Row],[firstName]]," ",FIFAdata5626[[#This Row],[lastName]]),FIFAdata5626[[#This Row],[knownName]])</f>
        <v>Jean-Philippe Mateta</v>
      </c>
      <c r="F1137">
        <v>19</v>
      </c>
      <c r="G1137" t="s">
        <v>15</v>
      </c>
      <c r="H1137">
        <v>6.5</v>
      </c>
      <c r="I1137" t="s">
        <v>1582</v>
      </c>
      <c r="K1137">
        <v>0.3</v>
      </c>
      <c r="L1137">
        <v>0.3</v>
      </c>
      <c r="M1137">
        <v>0</v>
      </c>
      <c r="N1137">
        <v>0</v>
      </c>
      <c r="O1137">
        <v>0</v>
      </c>
      <c r="P1137">
        <v>0</v>
      </c>
      <c r="R1137">
        <v>17</v>
      </c>
      <c r="S1137" t="b">
        <v>0</v>
      </c>
    </row>
    <row r="1138" spans="1:19" hidden="1" x14ac:dyDescent="0.25">
      <c r="A1138">
        <v>1433</v>
      </c>
      <c r="B1138" t="s">
        <v>1702</v>
      </c>
      <c r="C1138" t="s">
        <v>3431</v>
      </c>
      <c r="E1138" t="str">
        <f>IF(FIFAdata5626[[#This Row],[knownName]]="",_xlfn.CONCAT(FIFAdata5626[[#This Row],[firstName]]," ",FIFAdata5626[[#This Row],[lastName]]),FIFAdata5626[[#This Row],[knownName]])</f>
        <v>Paul Reverson</v>
      </c>
      <c r="F1138">
        <v>21</v>
      </c>
      <c r="G1138" t="s">
        <v>25</v>
      </c>
      <c r="H1138">
        <v>3.5</v>
      </c>
      <c r="I1138" t="s">
        <v>1588</v>
      </c>
      <c r="K1138">
        <v>0.1</v>
      </c>
      <c r="L1138">
        <v>0.1</v>
      </c>
      <c r="M1138">
        <v>0</v>
      </c>
      <c r="N1138">
        <v>0</v>
      </c>
      <c r="O1138">
        <v>0</v>
      </c>
      <c r="P1138">
        <v>0</v>
      </c>
      <c r="R1138">
        <v>23</v>
      </c>
      <c r="S1138" t="b">
        <v>0</v>
      </c>
    </row>
    <row r="1139" spans="1:19" hidden="1" x14ac:dyDescent="0.25">
      <c r="A1139">
        <v>1434</v>
      </c>
      <c r="B1139" t="s">
        <v>3432</v>
      </c>
      <c r="C1139" t="s">
        <v>3433</v>
      </c>
      <c r="E1139" t="str">
        <f>IF(FIFAdata5626[[#This Row],[knownName]]="",_xlfn.CONCAT(FIFAdata5626[[#This Row],[firstName]]," ",FIFAdata5626[[#This Row],[lastName]]),FIFAdata5626[[#This Row],[knownName]])</f>
        <v>Solomon Agbasi</v>
      </c>
      <c r="F1139">
        <v>21</v>
      </c>
      <c r="G1139" t="s">
        <v>25</v>
      </c>
      <c r="H1139">
        <v>3.5</v>
      </c>
      <c r="I1139" t="s">
        <v>1588</v>
      </c>
      <c r="K1139">
        <v>0.1</v>
      </c>
      <c r="L1139">
        <v>0.1</v>
      </c>
      <c r="M1139">
        <v>0</v>
      </c>
      <c r="N1139">
        <v>0</v>
      </c>
      <c r="O1139">
        <v>0</v>
      </c>
      <c r="P1139">
        <v>0</v>
      </c>
      <c r="R1139">
        <v>23</v>
      </c>
      <c r="S1139" t="b">
        <v>0</v>
      </c>
    </row>
    <row r="1140" spans="1:19" hidden="1" x14ac:dyDescent="0.25">
      <c r="A1140">
        <v>1445</v>
      </c>
      <c r="B1140" t="s">
        <v>3434</v>
      </c>
      <c r="C1140" t="s">
        <v>3435</v>
      </c>
      <c r="E1140" t="str">
        <f>IF(FIFAdata5626[[#This Row],[knownName]]="",_xlfn.CONCAT(FIFAdata5626[[#This Row],[firstName]]," ",FIFAdata5626[[#This Row],[lastName]]),FIFAdata5626[[#This Row],[knownName]])</f>
        <v>Augustine Boakye</v>
      </c>
      <c r="F1140">
        <v>21</v>
      </c>
      <c r="G1140" t="s">
        <v>18</v>
      </c>
      <c r="H1140">
        <v>4.9000000000000004</v>
      </c>
      <c r="I1140" t="s">
        <v>1582</v>
      </c>
      <c r="K1140">
        <v>0</v>
      </c>
      <c r="L1140">
        <v>0</v>
      </c>
      <c r="M1140">
        <v>0</v>
      </c>
      <c r="N1140">
        <v>0</v>
      </c>
      <c r="O1140">
        <v>0</v>
      </c>
      <c r="P1140">
        <v>0</v>
      </c>
      <c r="R1140">
        <v>23</v>
      </c>
      <c r="S1140" t="b">
        <v>0</v>
      </c>
    </row>
    <row r="1141" spans="1:19" hidden="1" x14ac:dyDescent="0.25">
      <c r="A1141">
        <v>1454</v>
      </c>
      <c r="B1141" t="s">
        <v>3436</v>
      </c>
      <c r="C1141" t="s">
        <v>3437</v>
      </c>
      <c r="E1141" t="str">
        <f>IF(FIFAdata5626[[#This Row],[knownName]]="",_xlfn.CONCAT(FIFAdata5626[[#This Row],[firstName]]," ",FIFAdata5626[[#This Row],[lastName]]),FIFAdata5626[[#This Row],[knownName]])</f>
        <v>Ko Itakura</v>
      </c>
      <c r="F1141">
        <v>25</v>
      </c>
      <c r="G1141" t="s">
        <v>6</v>
      </c>
      <c r="H1141">
        <v>4.5</v>
      </c>
      <c r="I1141" t="s">
        <v>1582</v>
      </c>
      <c r="K1141">
        <v>0.2</v>
      </c>
      <c r="L1141">
        <v>0.2</v>
      </c>
      <c r="M1141">
        <v>0</v>
      </c>
      <c r="N1141">
        <v>0</v>
      </c>
      <c r="O1141">
        <v>0</v>
      </c>
      <c r="P1141">
        <v>0</v>
      </c>
      <c r="R1141">
        <v>10</v>
      </c>
      <c r="S1141" t="b">
        <v>0</v>
      </c>
    </row>
    <row r="1142" spans="1:19" hidden="1" x14ac:dyDescent="0.25">
      <c r="A1142">
        <v>1455</v>
      </c>
      <c r="B1142" t="s">
        <v>3438</v>
      </c>
      <c r="C1142" t="s">
        <v>3439</v>
      </c>
      <c r="E1142" t="str">
        <f>IF(FIFAdata5626[[#This Row],[knownName]]="",_xlfn.CONCAT(FIFAdata5626[[#This Row],[firstName]]," ",FIFAdata5626[[#This Row],[lastName]]),FIFAdata5626[[#This Row],[knownName]])</f>
        <v>Takehiro Tomiyasu</v>
      </c>
      <c r="F1142">
        <v>25</v>
      </c>
      <c r="G1142" t="s">
        <v>6</v>
      </c>
      <c r="H1142">
        <v>4.9000000000000004</v>
      </c>
      <c r="I1142" t="s">
        <v>1582</v>
      </c>
      <c r="K1142">
        <v>0.6</v>
      </c>
      <c r="L1142">
        <v>0.6</v>
      </c>
      <c r="M1142">
        <v>0</v>
      </c>
      <c r="N1142">
        <v>0</v>
      </c>
      <c r="O1142">
        <v>0</v>
      </c>
      <c r="P1142">
        <v>0</v>
      </c>
      <c r="R1142">
        <v>10</v>
      </c>
      <c r="S1142" t="b">
        <v>0</v>
      </c>
    </row>
    <row r="1143" spans="1:19" hidden="1" x14ac:dyDescent="0.25">
      <c r="A1143">
        <v>1456</v>
      </c>
      <c r="B1143" t="s">
        <v>3440</v>
      </c>
      <c r="C1143" t="s">
        <v>3441</v>
      </c>
      <c r="E1143" t="str">
        <f>IF(FIFAdata5626[[#This Row],[knownName]]="",_xlfn.CONCAT(FIFAdata5626[[#This Row],[firstName]]," ",FIFAdata5626[[#This Row],[lastName]]),FIFAdata5626[[#This Row],[knownName]])</f>
        <v>Yuto Nagatomo</v>
      </c>
      <c r="F1143">
        <v>25</v>
      </c>
      <c r="G1143" t="s">
        <v>6</v>
      </c>
      <c r="H1143">
        <v>3.7</v>
      </c>
      <c r="I1143" t="s">
        <v>1582</v>
      </c>
      <c r="K1143">
        <v>0.1</v>
      </c>
      <c r="L1143">
        <v>0.1</v>
      </c>
      <c r="M1143">
        <v>0</v>
      </c>
      <c r="N1143">
        <v>0</v>
      </c>
      <c r="O1143">
        <v>0</v>
      </c>
      <c r="P1143">
        <v>0</v>
      </c>
      <c r="R1143">
        <v>10</v>
      </c>
      <c r="S1143" t="b">
        <v>0</v>
      </c>
    </row>
    <row r="1144" spans="1:19" hidden="1" x14ac:dyDescent="0.25">
      <c r="A1144">
        <v>1457</v>
      </c>
      <c r="B1144" t="s">
        <v>3442</v>
      </c>
      <c r="C1144" t="s">
        <v>3443</v>
      </c>
      <c r="E1144" t="str">
        <f>IF(FIFAdata5626[[#This Row],[knownName]]="",_xlfn.CONCAT(FIFAdata5626[[#This Row],[firstName]]," ",FIFAdata5626[[#This Row],[lastName]]),FIFAdata5626[[#This Row],[knownName]])</f>
        <v>Wataru Endo</v>
      </c>
      <c r="F1144">
        <v>25</v>
      </c>
      <c r="G1144" t="s">
        <v>18</v>
      </c>
      <c r="H1144">
        <v>6</v>
      </c>
      <c r="I1144" t="s">
        <v>1582</v>
      </c>
      <c r="K1144">
        <v>0.4</v>
      </c>
      <c r="L1144">
        <v>0.4</v>
      </c>
      <c r="M1144">
        <v>0</v>
      </c>
      <c r="N1144">
        <v>0</v>
      </c>
      <c r="O1144">
        <v>0</v>
      </c>
      <c r="P1144">
        <v>0</v>
      </c>
      <c r="R1144">
        <v>10</v>
      </c>
      <c r="S1144" t="b">
        <v>0</v>
      </c>
    </row>
    <row r="1145" spans="1:19" hidden="1" x14ac:dyDescent="0.25">
      <c r="A1145">
        <v>1458</v>
      </c>
      <c r="B1145" t="s">
        <v>3444</v>
      </c>
      <c r="C1145" t="s">
        <v>3445</v>
      </c>
      <c r="E1145" t="str">
        <f>IF(FIFAdata5626[[#This Row],[knownName]]="",_xlfn.CONCAT(FIFAdata5626[[#This Row],[firstName]]," ",FIFAdata5626[[#This Row],[lastName]]),FIFAdata5626[[#This Row],[knownName]])</f>
        <v>Takefusa Kubo</v>
      </c>
      <c r="F1145">
        <v>25</v>
      </c>
      <c r="G1145" t="s">
        <v>18</v>
      </c>
      <c r="H1145">
        <v>7</v>
      </c>
      <c r="I1145" t="s">
        <v>1582</v>
      </c>
      <c r="K1145">
        <v>1</v>
      </c>
      <c r="L1145">
        <v>1</v>
      </c>
      <c r="M1145">
        <v>0</v>
      </c>
      <c r="N1145">
        <v>0</v>
      </c>
      <c r="O1145">
        <v>0</v>
      </c>
      <c r="P1145">
        <v>0</v>
      </c>
      <c r="R1145">
        <v>10</v>
      </c>
      <c r="S1145" t="b">
        <v>0</v>
      </c>
    </row>
    <row r="1146" spans="1:19" hidden="1" x14ac:dyDescent="0.25">
      <c r="A1146">
        <v>1459</v>
      </c>
      <c r="B1146" t="s">
        <v>2295</v>
      </c>
      <c r="C1146" t="s">
        <v>4081</v>
      </c>
      <c r="E1146" t="str">
        <f>IF(FIFAdata5626[[#This Row],[knownName]]="",_xlfn.CONCAT(FIFAdata5626[[#This Row],[firstName]]," ",FIFAdata5626[[#This Row],[lastName]]),FIFAdata5626[[#This Row],[knownName]])</f>
        <v>Antonio Rodríguez</v>
      </c>
      <c r="F1146">
        <v>28</v>
      </c>
      <c r="G1146" t="s">
        <v>25</v>
      </c>
      <c r="H1146">
        <v>3.7</v>
      </c>
      <c r="I1146" t="s">
        <v>1588</v>
      </c>
      <c r="K1146">
        <v>0.1</v>
      </c>
      <c r="L1146">
        <v>0.1</v>
      </c>
      <c r="M1146">
        <v>0</v>
      </c>
      <c r="N1146">
        <v>0</v>
      </c>
      <c r="O1146">
        <v>0</v>
      </c>
      <c r="P1146">
        <v>0</v>
      </c>
      <c r="R1146">
        <v>1</v>
      </c>
      <c r="S1146" t="b">
        <v>0</v>
      </c>
    </row>
    <row r="1147" spans="1:19" hidden="1" x14ac:dyDescent="0.25">
      <c r="A1147">
        <v>1460</v>
      </c>
      <c r="B1147" t="s">
        <v>2658</v>
      </c>
      <c r="C1147" t="s">
        <v>3379</v>
      </c>
      <c r="E1147" t="str">
        <f>IF(FIFAdata5626[[#This Row],[knownName]]="",_xlfn.CONCAT(FIFAdata5626[[#This Row],[firstName]]," ",FIFAdata5626[[#This Row],[lastName]]),FIFAdata5626[[#This Row],[knownName]])</f>
        <v>Carlos Moreno</v>
      </c>
      <c r="F1147">
        <v>28</v>
      </c>
      <c r="G1147" t="s">
        <v>25</v>
      </c>
      <c r="H1147">
        <v>3.6</v>
      </c>
      <c r="I1147" t="s">
        <v>1588</v>
      </c>
      <c r="K1147">
        <v>0.1</v>
      </c>
      <c r="L1147">
        <v>0.1</v>
      </c>
      <c r="M1147">
        <v>0</v>
      </c>
      <c r="N1147">
        <v>0</v>
      </c>
      <c r="O1147">
        <v>0</v>
      </c>
      <c r="P1147">
        <v>0</v>
      </c>
      <c r="R1147">
        <v>1</v>
      </c>
      <c r="S1147" t="b">
        <v>0</v>
      </c>
    </row>
    <row r="1148" spans="1:19" hidden="1" x14ac:dyDescent="0.25">
      <c r="A1148">
        <v>1461</v>
      </c>
      <c r="B1148" t="s">
        <v>4206</v>
      </c>
      <c r="C1148" t="s">
        <v>3446</v>
      </c>
      <c r="E1148" t="str">
        <f>IF(FIFAdata5626[[#This Row],[knownName]]="",_xlfn.CONCAT(FIFAdata5626[[#This Row],[firstName]]," ",FIFAdata5626[[#This Row],[lastName]]),FIFAdata5626[[#This Row],[knownName]])</f>
        <v>Álex Padilla</v>
      </c>
      <c r="F1148">
        <v>28</v>
      </c>
      <c r="G1148" t="s">
        <v>25</v>
      </c>
      <c r="H1148">
        <v>3.5</v>
      </c>
      <c r="I1148" t="s">
        <v>1588</v>
      </c>
      <c r="K1148">
        <v>0.2</v>
      </c>
      <c r="L1148">
        <v>0.2</v>
      </c>
      <c r="M1148">
        <v>0</v>
      </c>
      <c r="N1148">
        <v>0</v>
      </c>
      <c r="O1148">
        <v>0</v>
      </c>
      <c r="P1148">
        <v>0</v>
      </c>
      <c r="R1148">
        <v>1</v>
      </c>
      <c r="S1148" t="b">
        <v>0</v>
      </c>
    </row>
    <row r="1149" spans="1:19" hidden="1" x14ac:dyDescent="0.25">
      <c r="A1149">
        <v>1462</v>
      </c>
      <c r="B1149" t="s">
        <v>4011</v>
      </c>
      <c r="C1149" t="s">
        <v>3257</v>
      </c>
      <c r="E1149" t="str">
        <f>IF(FIFAdata5626[[#This Row],[knownName]]="",_xlfn.CONCAT(FIFAdata5626[[#This Row],[firstName]]," ",FIFAdata5626[[#This Row],[lastName]]),FIFAdata5626[[#This Row],[knownName]])</f>
        <v>Julián Araujo</v>
      </c>
      <c r="F1149">
        <v>28</v>
      </c>
      <c r="G1149" t="s">
        <v>6</v>
      </c>
      <c r="H1149">
        <v>4</v>
      </c>
      <c r="I1149" t="s">
        <v>1588</v>
      </c>
      <c r="K1149">
        <v>0.3</v>
      </c>
      <c r="L1149">
        <v>0.3</v>
      </c>
      <c r="M1149">
        <v>0</v>
      </c>
      <c r="N1149">
        <v>0</v>
      </c>
      <c r="O1149">
        <v>0</v>
      </c>
      <c r="P1149">
        <v>0</v>
      </c>
      <c r="R1149">
        <v>1</v>
      </c>
      <c r="S1149" t="b">
        <v>0</v>
      </c>
    </row>
    <row r="1150" spans="1:19" hidden="1" x14ac:dyDescent="0.25">
      <c r="A1150">
        <v>1463</v>
      </c>
      <c r="B1150" t="s">
        <v>1660</v>
      </c>
      <c r="C1150" t="s">
        <v>4119</v>
      </c>
      <c r="E1150" t="str">
        <f>IF(FIFAdata5626[[#This Row],[knownName]]="",_xlfn.CONCAT(FIFAdata5626[[#This Row],[firstName]]," ",FIFAdata5626[[#This Row],[lastName]]),FIFAdata5626[[#This Row],[knownName]])</f>
        <v>Alejandro Gómez</v>
      </c>
      <c r="F1150">
        <v>28</v>
      </c>
      <c r="G1150" t="s">
        <v>6</v>
      </c>
      <c r="H1150">
        <v>3.5</v>
      </c>
      <c r="I1150" t="s">
        <v>1588</v>
      </c>
      <c r="K1150">
        <v>0.1</v>
      </c>
      <c r="L1150">
        <v>0.1</v>
      </c>
      <c r="M1150">
        <v>0</v>
      </c>
      <c r="N1150">
        <v>0</v>
      </c>
      <c r="O1150">
        <v>0</v>
      </c>
      <c r="P1150">
        <v>0</v>
      </c>
      <c r="R1150">
        <v>1</v>
      </c>
      <c r="S1150" t="b">
        <v>0</v>
      </c>
    </row>
    <row r="1151" spans="1:19" hidden="1" x14ac:dyDescent="0.25">
      <c r="A1151">
        <v>1464</v>
      </c>
      <c r="B1151" t="s">
        <v>4122</v>
      </c>
      <c r="C1151" t="s">
        <v>4045</v>
      </c>
      <c r="E1151" t="str">
        <f>IF(FIFAdata5626[[#This Row],[knownName]]="",_xlfn.CONCAT(FIFAdata5626[[#This Row],[firstName]]," ",FIFAdata5626[[#This Row],[lastName]]),FIFAdata5626[[#This Row],[knownName]])</f>
        <v>Ramón Juárez</v>
      </c>
      <c r="F1151">
        <v>28</v>
      </c>
      <c r="G1151" t="s">
        <v>6</v>
      </c>
      <c r="H1151">
        <v>3.6</v>
      </c>
      <c r="I1151" t="s">
        <v>1588</v>
      </c>
      <c r="K1151">
        <v>0</v>
      </c>
      <c r="L1151">
        <v>0</v>
      </c>
      <c r="M1151">
        <v>0</v>
      </c>
      <c r="N1151">
        <v>0</v>
      </c>
      <c r="O1151">
        <v>0</v>
      </c>
      <c r="P1151">
        <v>0</v>
      </c>
      <c r="R1151">
        <v>1</v>
      </c>
      <c r="S1151" t="b">
        <v>0</v>
      </c>
    </row>
    <row r="1152" spans="1:19" hidden="1" x14ac:dyDescent="0.25">
      <c r="A1152">
        <v>1465</v>
      </c>
      <c r="B1152" t="s">
        <v>3388</v>
      </c>
      <c r="C1152" t="s">
        <v>4046</v>
      </c>
      <c r="E1152" t="str">
        <f>IF(FIFAdata5626[[#This Row],[knownName]]="",_xlfn.CONCAT(FIFAdata5626[[#This Row],[firstName]]," ",FIFAdata5626[[#This Row],[lastName]]),FIFAdata5626[[#This Row],[knownName]])</f>
        <v>Mateo Chávez</v>
      </c>
      <c r="F1152">
        <v>28</v>
      </c>
      <c r="G1152" t="s">
        <v>6</v>
      </c>
      <c r="H1152">
        <v>3.5</v>
      </c>
      <c r="I1152" t="s">
        <v>1582</v>
      </c>
      <c r="K1152">
        <v>0.6</v>
      </c>
      <c r="L1152">
        <v>0.6</v>
      </c>
      <c r="M1152">
        <v>0</v>
      </c>
      <c r="N1152">
        <v>0</v>
      </c>
      <c r="O1152">
        <v>0</v>
      </c>
      <c r="P1152">
        <v>0</v>
      </c>
      <c r="R1152">
        <v>1</v>
      </c>
      <c r="S1152" t="b">
        <v>0</v>
      </c>
    </row>
    <row r="1153" spans="1:19" hidden="1" x14ac:dyDescent="0.25">
      <c r="A1153">
        <v>1467</v>
      </c>
      <c r="B1153" t="s">
        <v>3447</v>
      </c>
      <c r="C1153" t="s">
        <v>4012</v>
      </c>
      <c r="D1153" t="s">
        <v>1160</v>
      </c>
      <c r="E1153" t="str">
        <f>IF(FIFAdata5626[[#This Row],[knownName]]="",_xlfn.CONCAT(FIFAdata5626[[#This Row],[firstName]]," ",FIFAdata5626[[#This Row],[lastName]]),FIFAdata5626[[#This Row],[knownName]])</f>
        <v>Bryan González</v>
      </c>
      <c r="F1153">
        <v>28</v>
      </c>
      <c r="G1153" t="s">
        <v>6</v>
      </c>
      <c r="H1153">
        <v>3.5</v>
      </c>
      <c r="I1153" t="s">
        <v>1588</v>
      </c>
      <c r="K1153">
        <v>0.1</v>
      </c>
      <c r="L1153">
        <v>0.1</v>
      </c>
      <c r="M1153">
        <v>0</v>
      </c>
      <c r="N1153">
        <v>0</v>
      </c>
      <c r="O1153">
        <v>0</v>
      </c>
      <c r="P1153">
        <v>0</v>
      </c>
      <c r="R1153">
        <v>1</v>
      </c>
      <c r="S1153" t="b">
        <v>0</v>
      </c>
    </row>
    <row r="1154" spans="1:19" hidden="1" x14ac:dyDescent="0.25">
      <c r="A1154">
        <v>1468</v>
      </c>
      <c r="B1154" t="s">
        <v>4102</v>
      </c>
      <c r="C1154" t="s">
        <v>4047</v>
      </c>
      <c r="E1154" t="str">
        <f>IF(FIFAdata5626[[#This Row],[knownName]]="",_xlfn.CONCAT(FIFAdata5626[[#This Row],[firstName]]," ",FIFAdata5626[[#This Row],[lastName]]),FIFAdata5626[[#This Row],[knownName]])</f>
        <v>Víctor Guzmán</v>
      </c>
      <c r="F1154">
        <v>28</v>
      </c>
      <c r="G1154" t="s">
        <v>6</v>
      </c>
      <c r="H1154">
        <v>3.6</v>
      </c>
      <c r="I1154" t="s">
        <v>1588</v>
      </c>
      <c r="K1154">
        <v>0</v>
      </c>
      <c r="L1154">
        <v>0</v>
      </c>
      <c r="M1154">
        <v>0</v>
      </c>
      <c r="N1154">
        <v>0</v>
      </c>
      <c r="O1154">
        <v>0</v>
      </c>
      <c r="P1154">
        <v>0</v>
      </c>
      <c r="R1154">
        <v>1</v>
      </c>
      <c r="S1154" t="b">
        <v>0</v>
      </c>
    </row>
    <row r="1155" spans="1:19" hidden="1" x14ac:dyDescent="0.25">
      <c r="A1155">
        <v>1470</v>
      </c>
      <c r="B1155" t="s">
        <v>1753</v>
      </c>
      <c r="C1155" t="s">
        <v>3448</v>
      </c>
      <c r="E1155" t="str">
        <f>IF(FIFAdata5626[[#This Row],[knownName]]="",_xlfn.CONCAT(FIFAdata5626[[#This Row],[firstName]]," ",FIFAdata5626[[#This Row],[lastName]]),FIFAdata5626[[#This Row],[knownName]])</f>
        <v>Marcel Ruiz</v>
      </c>
      <c r="F1155">
        <v>28</v>
      </c>
      <c r="G1155" t="s">
        <v>18</v>
      </c>
      <c r="H1155">
        <v>5.9</v>
      </c>
      <c r="I1155" t="s">
        <v>1588</v>
      </c>
      <c r="K1155">
        <v>0</v>
      </c>
      <c r="L1155">
        <v>0</v>
      </c>
      <c r="M1155">
        <v>0</v>
      </c>
      <c r="N1155">
        <v>0</v>
      </c>
      <c r="O1155">
        <v>0</v>
      </c>
      <c r="P1155">
        <v>0</v>
      </c>
      <c r="R1155">
        <v>1</v>
      </c>
      <c r="S1155" t="b">
        <v>0</v>
      </c>
    </row>
    <row r="1156" spans="1:19" hidden="1" x14ac:dyDescent="0.25">
      <c r="A1156">
        <v>1471</v>
      </c>
      <c r="B1156" t="s">
        <v>4048</v>
      </c>
      <c r="C1156" t="s">
        <v>3449</v>
      </c>
      <c r="E1156" t="str">
        <f>IF(FIFAdata5626[[#This Row],[knownName]]="",_xlfn.CONCAT(FIFAdata5626[[#This Row],[firstName]]," ",FIFAdata5626[[#This Row],[lastName]]),FIFAdata5626[[#This Row],[knownName]])</f>
        <v>Jordán Carrillo</v>
      </c>
      <c r="F1156">
        <v>28</v>
      </c>
      <c r="G1156" t="s">
        <v>18</v>
      </c>
      <c r="H1156">
        <v>5.0999999999999996</v>
      </c>
      <c r="I1156" t="s">
        <v>1588</v>
      </c>
      <c r="K1156">
        <v>0</v>
      </c>
      <c r="L1156">
        <v>0</v>
      </c>
      <c r="M1156">
        <v>0</v>
      </c>
      <c r="N1156">
        <v>0</v>
      </c>
      <c r="O1156">
        <v>0</v>
      </c>
      <c r="P1156">
        <v>0</v>
      </c>
      <c r="R1156">
        <v>1</v>
      </c>
      <c r="S1156" t="b">
        <v>0</v>
      </c>
    </row>
    <row r="1157" spans="1:19" hidden="1" x14ac:dyDescent="0.25">
      <c r="A1157">
        <v>1472</v>
      </c>
      <c r="B1157" t="s">
        <v>2832</v>
      </c>
      <c r="C1157" t="s">
        <v>3450</v>
      </c>
      <c r="E1157" t="str">
        <f>IF(FIFAdata5626[[#This Row],[knownName]]="",_xlfn.CONCAT(FIFAdata5626[[#This Row],[firstName]]," ",FIFAdata5626[[#This Row],[lastName]]),FIFAdata5626[[#This Row],[knownName]])</f>
        <v>Diego Lainez</v>
      </c>
      <c r="F1157">
        <v>28</v>
      </c>
      <c r="G1157" t="s">
        <v>18</v>
      </c>
      <c r="H1157">
        <v>5.9</v>
      </c>
      <c r="I1157" t="s">
        <v>1588</v>
      </c>
      <c r="K1157">
        <v>0</v>
      </c>
      <c r="L1157">
        <v>0</v>
      </c>
      <c r="M1157">
        <v>0</v>
      </c>
      <c r="N1157">
        <v>0</v>
      </c>
      <c r="O1157">
        <v>0</v>
      </c>
      <c r="P1157">
        <v>0</v>
      </c>
      <c r="R1157">
        <v>1</v>
      </c>
      <c r="S1157" t="b">
        <v>0</v>
      </c>
    </row>
    <row r="1158" spans="1:19" hidden="1" x14ac:dyDescent="0.25">
      <c r="A1158">
        <v>1473</v>
      </c>
      <c r="B1158" t="s">
        <v>3981</v>
      </c>
      <c r="C1158" t="s">
        <v>3451</v>
      </c>
      <c r="E1158" t="str">
        <f>IF(FIFAdata5626[[#This Row],[knownName]]="",_xlfn.CONCAT(FIFAdata5626[[#This Row],[firstName]]," ",FIFAdata5626[[#This Row],[lastName]]),FIFAdata5626[[#This Row],[knownName]])</f>
        <v>César Huerta</v>
      </c>
      <c r="F1158">
        <v>28</v>
      </c>
      <c r="G1158" t="s">
        <v>18</v>
      </c>
      <c r="H1158">
        <v>6.3</v>
      </c>
      <c r="I1158" t="s">
        <v>1582</v>
      </c>
      <c r="K1158">
        <v>0.1</v>
      </c>
      <c r="L1158">
        <v>0.1</v>
      </c>
      <c r="M1158">
        <v>0</v>
      </c>
      <c r="N1158">
        <v>0</v>
      </c>
      <c r="O1158">
        <v>0</v>
      </c>
      <c r="P1158">
        <v>0</v>
      </c>
      <c r="R1158">
        <v>1</v>
      </c>
      <c r="S1158" t="b">
        <v>0</v>
      </c>
    </row>
    <row r="1159" spans="1:19" hidden="1" x14ac:dyDescent="0.25">
      <c r="A1159">
        <v>1474</v>
      </c>
      <c r="B1159" t="s">
        <v>3452</v>
      </c>
      <c r="C1159" t="s">
        <v>4221</v>
      </c>
      <c r="E1159" t="str">
        <f>IF(FIFAdata5626[[#This Row],[knownName]]="",_xlfn.CONCAT(FIFAdata5626[[#This Row],[firstName]]," ",FIFAdata5626[[#This Row],[lastName]]),FIFAdata5626[[#This Row],[knownName]])</f>
        <v>Edson Álvarez</v>
      </c>
      <c r="F1159">
        <v>28</v>
      </c>
      <c r="G1159" t="s">
        <v>18</v>
      </c>
      <c r="H1159">
        <v>6</v>
      </c>
      <c r="I1159" t="s">
        <v>1582</v>
      </c>
      <c r="K1159">
        <v>0.5</v>
      </c>
      <c r="L1159">
        <v>0.5</v>
      </c>
      <c r="M1159">
        <v>0</v>
      </c>
      <c r="N1159">
        <v>0</v>
      </c>
      <c r="O1159">
        <v>0</v>
      </c>
      <c r="P1159">
        <v>0</v>
      </c>
      <c r="R1159">
        <v>1</v>
      </c>
      <c r="S1159" t="b">
        <v>0</v>
      </c>
    </row>
    <row r="1160" spans="1:19" hidden="1" x14ac:dyDescent="0.25">
      <c r="A1160">
        <v>1475</v>
      </c>
      <c r="B1160" t="s">
        <v>4147</v>
      </c>
      <c r="C1160" t="s">
        <v>2648</v>
      </c>
      <c r="E1160" t="str">
        <f>IF(FIFAdata5626[[#This Row],[knownName]]="",_xlfn.CONCAT(FIFAdata5626[[#This Row],[firstName]]," ",FIFAdata5626[[#This Row],[lastName]]),FIFAdata5626[[#This Row],[knownName]])</f>
        <v>Jesús Angulo</v>
      </c>
      <c r="F1160">
        <v>28</v>
      </c>
      <c r="G1160" t="s">
        <v>18</v>
      </c>
      <c r="H1160">
        <v>5.3</v>
      </c>
      <c r="I1160" t="s">
        <v>1588</v>
      </c>
      <c r="K1160">
        <v>0</v>
      </c>
      <c r="L1160">
        <v>0</v>
      </c>
      <c r="M1160">
        <v>0</v>
      </c>
      <c r="N1160">
        <v>0</v>
      </c>
      <c r="O1160">
        <v>0</v>
      </c>
      <c r="P1160">
        <v>0</v>
      </c>
      <c r="R1160">
        <v>1</v>
      </c>
      <c r="S1160" t="b">
        <v>0</v>
      </c>
    </row>
    <row r="1161" spans="1:19" hidden="1" x14ac:dyDescent="0.25">
      <c r="A1161">
        <v>1476</v>
      </c>
      <c r="B1161" t="s">
        <v>3453</v>
      </c>
      <c r="C1161" t="s">
        <v>3454</v>
      </c>
      <c r="E1161" t="str">
        <f>IF(FIFAdata5626[[#This Row],[knownName]]="",_xlfn.CONCAT(FIFAdata5626[[#This Row],[firstName]]," ",FIFAdata5626[[#This Row],[lastName]]),FIFAdata5626[[#This Row],[knownName]])</f>
        <v>Gilberto Mora</v>
      </c>
      <c r="F1161">
        <v>28</v>
      </c>
      <c r="G1161" t="s">
        <v>18</v>
      </c>
      <c r="H1161">
        <v>4.5</v>
      </c>
      <c r="I1161" t="s">
        <v>1582</v>
      </c>
      <c r="K1161">
        <v>0.7</v>
      </c>
      <c r="L1161">
        <v>0.7</v>
      </c>
      <c r="M1161">
        <v>0</v>
      </c>
      <c r="N1161">
        <v>0</v>
      </c>
      <c r="O1161">
        <v>0</v>
      </c>
      <c r="P1161">
        <v>0</v>
      </c>
      <c r="R1161">
        <v>1</v>
      </c>
      <c r="S1161" t="b">
        <v>0</v>
      </c>
    </row>
    <row r="1162" spans="1:19" hidden="1" x14ac:dyDescent="0.25">
      <c r="A1162">
        <v>1477</v>
      </c>
      <c r="B1162" t="s">
        <v>1970</v>
      </c>
      <c r="C1162" t="s">
        <v>4046</v>
      </c>
      <c r="E1162" t="str">
        <f>IF(FIFAdata5626[[#This Row],[knownName]]="",_xlfn.CONCAT(FIFAdata5626[[#This Row],[firstName]]," ",FIFAdata5626[[#This Row],[lastName]]),FIFAdata5626[[#This Row],[knownName]])</f>
        <v>Luis Chávez</v>
      </c>
      <c r="F1162">
        <v>28</v>
      </c>
      <c r="G1162" t="s">
        <v>18</v>
      </c>
      <c r="H1162">
        <v>6.3</v>
      </c>
      <c r="I1162" t="s">
        <v>1582</v>
      </c>
      <c r="K1162">
        <v>0.2</v>
      </c>
      <c r="L1162">
        <v>0.2</v>
      </c>
      <c r="M1162">
        <v>0</v>
      </c>
      <c r="N1162">
        <v>0</v>
      </c>
      <c r="O1162">
        <v>0</v>
      </c>
      <c r="P1162">
        <v>0</v>
      </c>
      <c r="R1162">
        <v>1</v>
      </c>
      <c r="S1162" t="b">
        <v>0</v>
      </c>
    </row>
    <row r="1163" spans="1:19" hidden="1" x14ac:dyDescent="0.25">
      <c r="A1163">
        <v>1478</v>
      </c>
      <c r="B1163" t="s">
        <v>1970</v>
      </c>
      <c r="C1163" t="s">
        <v>3455</v>
      </c>
      <c r="E1163" t="str">
        <f>IF(FIFAdata5626[[#This Row],[knownName]]="",_xlfn.CONCAT(FIFAdata5626[[#This Row],[firstName]]," ",FIFAdata5626[[#This Row],[lastName]]),FIFAdata5626[[#This Row],[knownName]])</f>
        <v>Luis Romo</v>
      </c>
      <c r="F1163">
        <v>28</v>
      </c>
      <c r="G1163" t="s">
        <v>18</v>
      </c>
      <c r="H1163">
        <v>5.5</v>
      </c>
      <c r="I1163" t="s">
        <v>1582</v>
      </c>
      <c r="K1163">
        <v>0</v>
      </c>
      <c r="L1163">
        <v>0</v>
      </c>
      <c r="M1163">
        <v>0</v>
      </c>
      <c r="N1163">
        <v>0</v>
      </c>
      <c r="O1163">
        <v>0</v>
      </c>
      <c r="P1163">
        <v>0</v>
      </c>
      <c r="R1163">
        <v>1</v>
      </c>
      <c r="S1163" t="b">
        <v>0</v>
      </c>
    </row>
    <row r="1164" spans="1:19" hidden="1" x14ac:dyDescent="0.25">
      <c r="A1164">
        <v>1479</v>
      </c>
      <c r="B1164" t="s">
        <v>4110</v>
      </c>
      <c r="C1164" t="s">
        <v>3375</v>
      </c>
      <c r="E1164" t="str">
        <f>IF(FIFAdata5626[[#This Row],[knownName]]="",_xlfn.CONCAT(FIFAdata5626[[#This Row],[firstName]]," ",FIFAdata5626[[#This Row],[lastName]]),FIFAdata5626[[#This Row],[knownName]])</f>
        <v>Elías Montiel</v>
      </c>
      <c r="F1164">
        <v>28</v>
      </c>
      <c r="G1164" t="s">
        <v>18</v>
      </c>
      <c r="H1164">
        <v>4.5</v>
      </c>
      <c r="I1164" t="s">
        <v>1588</v>
      </c>
      <c r="K1164">
        <v>0</v>
      </c>
      <c r="L1164">
        <v>0</v>
      </c>
      <c r="M1164">
        <v>0</v>
      </c>
      <c r="N1164">
        <v>0</v>
      </c>
      <c r="O1164">
        <v>0</v>
      </c>
      <c r="P1164">
        <v>0</v>
      </c>
      <c r="R1164">
        <v>1</v>
      </c>
      <c r="S1164" t="b">
        <v>0</v>
      </c>
    </row>
    <row r="1165" spans="1:19" hidden="1" x14ac:dyDescent="0.25">
      <c r="A1165">
        <v>1480</v>
      </c>
      <c r="B1165" t="s">
        <v>1726</v>
      </c>
      <c r="C1165" t="s">
        <v>4066</v>
      </c>
      <c r="E1165" t="str">
        <f>IF(FIFAdata5626[[#This Row],[knownName]]="",_xlfn.CONCAT(FIFAdata5626[[#This Row],[firstName]]," ",FIFAdata5626[[#This Row],[lastName]]),FIFAdata5626[[#This Row],[knownName]])</f>
        <v>Kevin Castañeda</v>
      </c>
      <c r="F1165">
        <v>28</v>
      </c>
      <c r="G1165" t="s">
        <v>18</v>
      </c>
      <c r="H1165">
        <v>4.9000000000000004</v>
      </c>
      <c r="I1165" t="s">
        <v>1588</v>
      </c>
      <c r="K1165">
        <v>0</v>
      </c>
      <c r="L1165">
        <v>0</v>
      </c>
      <c r="M1165">
        <v>0</v>
      </c>
      <c r="N1165">
        <v>0</v>
      </c>
      <c r="O1165">
        <v>0</v>
      </c>
      <c r="P1165">
        <v>0</v>
      </c>
      <c r="R1165">
        <v>1</v>
      </c>
      <c r="S1165" t="b">
        <v>0</v>
      </c>
    </row>
    <row r="1166" spans="1:19" hidden="1" x14ac:dyDescent="0.25">
      <c r="A1166">
        <v>1481</v>
      </c>
      <c r="B1166" t="s">
        <v>1667</v>
      </c>
      <c r="C1166" t="s">
        <v>3983</v>
      </c>
      <c r="E1166" t="str">
        <f>IF(FIFAdata5626[[#This Row],[knownName]]="",_xlfn.CONCAT(FIFAdata5626[[#This Row],[firstName]]," ",FIFAdata5626[[#This Row],[lastName]]),FIFAdata5626[[#This Row],[knownName]])</f>
        <v>Alexis Gutiérrez</v>
      </c>
      <c r="F1166">
        <v>28</v>
      </c>
      <c r="G1166" t="s">
        <v>18</v>
      </c>
      <c r="H1166">
        <v>4.9000000000000004</v>
      </c>
      <c r="I1166" t="s">
        <v>1588</v>
      </c>
      <c r="K1166">
        <v>0</v>
      </c>
      <c r="L1166">
        <v>0</v>
      </c>
      <c r="M1166">
        <v>0</v>
      </c>
      <c r="N1166">
        <v>0</v>
      </c>
      <c r="O1166">
        <v>0</v>
      </c>
      <c r="P1166">
        <v>0</v>
      </c>
      <c r="R1166">
        <v>1</v>
      </c>
      <c r="S1166" t="b">
        <v>0</v>
      </c>
    </row>
    <row r="1167" spans="1:19" hidden="1" x14ac:dyDescent="0.25">
      <c r="A1167">
        <v>1482</v>
      </c>
      <c r="B1167" t="s">
        <v>2121</v>
      </c>
      <c r="C1167" t="s">
        <v>4049</v>
      </c>
      <c r="E1167" t="str">
        <f>IF(FIFAdata5626[[#This Row],[knownName]]="",_xlfn.CONCAT(FIFAdata5626[[#This Row],[firstName]]," ",FIFAdata5626[[#This Row],[lastName]]),FIFAdata5626[[#This Row],[knownName]])</f>
        <v>Jeremy Márquez</v>
      </c>
      <c r="F1167">
        <v>28</v>
      </c>
      <c r="G1167" t="s">
        <v>18</v>
      </c>
      <c r="H1167">
        <v>4.7</v>
      </c>
      <c r="I1167" t="s">
        <v>1588</v>
      </c>
      <c r="K1167">
        <v>0</v>
      </c>
      <c r="L1167">
        <v>0</v>
      </c>
      <c r="M1167">
        <v>0</v>
      </c>
      <c r="N1167">
        <v>0</v>
      </c>
      <c r="O1167">
        <v>0</v>
      </c>
      <c r="P1167">
        <v>0</v>
      </c>
      <c r="R1167">
        <v>1</v>
      </c>
      <c r="S1167" t="b">
        <v>0</v>
      </c>
    </row>
    <row r="1168" spans="1:19" hidden="1" x14ac:dyDescent="0.25">
      <c r="A1168">
        <v>1483</v>
      </c>
      <c r="B1168" t="s">
        <v>3999</v>
      </c>
      <c r="C1168" t="s">
        <v>4108</v>
      </c>
      <c r="E1168" t="str">
        <f>IF(FIFAdata5626[[#This Row],[knownName]]="",_xlfn.CONCAT(FIFAdata5626[[#This Row],[firstName]]," ",FIFAdata5626[[#This Row],[lastName]]),FIFAdata5626[[#This Row],[knownName]])</f>
        <v>Alexéi Domínguez</v>
      </c>
      <c r="F1168">
        <v>28</v>
      </c>
      <c r="G1168" t="s">
        <v>15</v>
      </c>
      <c r="H1168">
        <v>4.5</v>
      </c>
      <c r="I1168" t="s">
        <v>1588</v>
      </c>
      <c r="K1168">
        <v>0</v>
      </c>
      <c r="L1168">
        <v>0</v>
      </c>
      <c r="M1168">
        <v>0</v>
      </c>
      <c r="N1168">
        <v>0</v>
      </c>
      <c r="O1168">
        <v>0</v>
      </c>
      <c r="P1168">
        <v>0</v>
      </c>
      <c r="R1168">
        <v>1</v>
      </c>
      <c r="S1168" t="b">
        <v>0</v>
      </c>
    </row>
    <row r="1169" spans="1:19" hidden="1" x14ac:dyDescent="0.25">
      <c r="A1169">
        <v>1484</v>
      </c>
      <c r="B1169" t="s">
        <v>4111</v>
      </c>
      <c r="C1169" t="s">
        <v>4221</v>
      </c>
      <c r="E1169" t="str">
        <f>IF(FIFAdata5626[[#This Row],[knownName]]="",_xlfn.CONCAT(FIFAdata5626[[#This Row],[firstName]]," ",FIFAdata5626[[#This Row],[lastName]]),FIFAdata5626[[#This Row],[knownName]])</f>
        <v>Efraín Álvarez</v>
      </c>
      <c r="F1169">
        <v>28</v>
      </c>
      <c r="G1169" t="s">
        <v>18</v>
      </c>
      <c r="H1169">
        <v>5.5</v>
      </c>
      <c r="I1169" t="s">
        <v>1588</v>
      </c>
      <c r="K1169">
        <v>0.1</v>
      </c>
      <c r="L1169">
        <v>0.1</v>
      </c>
      <c r="M1169">
        <v>0</v>
      </c>
      <c r="N1169">
        <v>0</v>
      </c>
      <c r="O1169">
        <v>0</v>
      </c>
      <c r="P1169">
        <v>0</v>
      </c>
      <c r="R1169">
        <v>1</v>
      </c>
      <c r="S1169" t="b">
        <v>0</v>
      </c>
    </row>
    <row r="1170" spans="1:19" hidden="1" x14ac:dyDescent="0.25">
      <c r="A1170">
        <v>1485</v>
      </c>
      <c r="B1170" t="s">
        <v>1968</v>
      </c>
      <c r="C1170" t="s">
        <v>3996</v>
      </c>
      <c r="E1170" t="str">
        <f>IF(FIFAdata5626[[#This Row],[knownName]]="",_xlfn.CONCAT(FIFAdata5626[[#This Row],[firstName]]," ",FIFAdata5626[[#This Row],[lastName]]),FIFAdata5626[[#This Row],[knownName]])</f>
        <v>Santiago Giménez</v>
      </c>
      <c r="F1170">
        <v>28</v>
      </c>
      <c r="G1170" t="s">
        <v>15</v>
      </c>
      <c r="H1170">
        <v>6.8</v>
      </c>
      <c r="I1170" t="s">
        <v>1582</v>
      </c>
      <c r="K1170">
        <v>0.6</v>
      </c>
      <c r="L1170">
        <v>0.6</v>
      </c>
      <c r="M1170">
        <v>0</v>
      </c>
      <c r="N1170">
        <v>0</v>
      </c>
      <c r="O1170">
        <v>0</v>
      </c>
      <c r="P1170">
        <v>0</v>
      </c>
      <c r="R1170">
        <v>1</v>
      </c>
      <c r="S1170" t="b">
        <v>0</v>
      </c>
    </row>
    <row r="1171" spans="1:19" hidden="1" x14ac:dyDescent="0.25">
      <c r="A1171">
        <v>1486</v>
      </c>
      <c r="B1171" t="s">
        <v>1984</v>
      </c>
      <c r="C1171" t="s">
        <v>3456</v>
      </c>
      <c r="E1171" t="str">
        <f>IF(FIFAdata5626[[#This Row],[knownName]]="",_xlfn.CONCAT(FIFAdata5626[[#This Row],[firstName]]," ",FIFAdata5626[[#This Row],[lastName]]),FIFAdata5626[[#This Row],[knownName]])</f>
        <v>Jorge Ruvalcaba</v>
      </c>
      <c r="F1171">
        <v>28</v>
      </c>
      <c r="G1171" t="s">
        <v>15</v>
      </c>
      <c r="H1171">
        <v>4.9000000000000004</v>
      </c>
      <c r="I1171" t="s">
        <v>1588</v>
      </c>
      <c r="K1171">
        <v>0</v>
      </c>
      <c r="L1171">
        <v>0</v>
      </c>
      <c r="M1171">
        <v>0</v>
      </c>
      <c r="N1171">
        <v>0</v>
      </c>
      <c r="O1171">
        <v>0</v>
      </c>
      <c r="P1171">
        <v>0</v>
      </c>
      <c r="R1171">
        <v>1</v>
      </c>
      <c r="S1171" t="b">
        <v>0</v>
      </c>
    </row>
    <row r="1172" spans="1:19" hidden="1" x14ac:dyDescent="0.25">
      <c r="A1172">
        <v>1488</v>
      </c>
      <c r="B1172" t="s">
        <v>1735</v>
      </c>
      <c r="C1172" t="s">
        <v>3457</v>
      </c>
      <c r="E1172" t="str">
        <f>IF(FIFAdata5626[[#This Row],[knownName]]="",_xlfn.CONCAT(FIFAdata5626[[#This Row],[firstName]]," ",FIFAdata5626[[#This Row],[lastName]]),FIFAdata5626[[#This Row],[knownName]])</f>
        <v>Michael Boxall</v>
      </c>
      <c r="F1172">
        <v>31</v>
      </c>
      <c r="G1172" t="s">
        <v>6</v>
      </c>
      <c r="H1172">
        <v>3.7</v>
      </c>
      <c r="I1172" t="s">
        <v>1582</v>
      </c>
      <c r="K1172">
        <v>0</v>
      </c>
      <c r="L1172">
        <v>0</v>
      </c>
      <c r="M1172">
        <v>0</v>
      </c>
      <c r="N1172">
        <v>0</v>
      </c>
      <c r="O1172">
        <v>0</v>
      </c>
      <c r="P1172">
        <v>0</v>
      </c>
      <c r="R1172">
        <v>16</v>
      </c>
      <c r="S1172" t="b">
        <v>0</v>
      </c>
    </row>
    <row r="1173" spans="1:19" hidden="1" x14ac:dyDescent="0.25">
      <c r="A1173">
        <v>1489</v>
      </c>
      <c r="B1173" t="s">
        <v>3458</v>
      </c>
      <c r="C1173" t="s">
        <v>3459</v>
      </c>
      <c r="E1173" t="str">
        <f>IF(FIFAdata5626[[#This Row],[knownName]]="",_xlfn.CONCAT(FIFAdata5626[[#This Row],[firstName]]," ",FIFAdata5626[[#This Row],[lastName]]),FIFAdata5626[[#This Row],[knownName]])</f>
        <v>Liberato Cacace</v>
      </c>
      <c r="F1173">
        <v>31</v>
      </c>
      <c r="G1173" t="s">
        <v>6</v>
      </c>
      <c r="H1173">
        <v>4.0999999999999996</v>
      </c>
      <c r="I1173" t="s">
        <v>1582</v>
      </c>
      <c r="K1173">
        <v>0</v>
      </c>
      <c r="L1173">
        <v>0</v>
      </c>
      <c r="M1173">
        <v>0</v>
      </c>
      <c r="N1173">
        <v>0</v>
      </c>
      <c r="O1173">
        <v>0</v>
      </c>
      <c r="P1173">
        <v>0</v>
      </c>
      <c r="R1173">
        <v>16</v>
      </c>
      <c r="S1173" t="b">
        <v>0</v>
      </c>
    </row>
    <row r="1174" spans="1:19" hidden="1" x14ac:dyDescent="0.25">
      <c r="A1174">
        <v>1490</v>
      </c>
      <c r="B1174" t="s">
        <v>3460</v>
      </c>
      <c r="C1174" t="s">
        <v>3461</v>
      </c>
      <c r="E1174" t="str">
        <f>IF(FIFAdata5626[[#This Row],[knownName]]="",_xlfn.CONCAT(FIFAdata5626[[#This Row],[firstName]]," ",FIFAdata5626[[#This Row],[lastName]]),FIFAdata5626[[#This Row],[knownName]])</f>
        <v>Nando Pijnaker</v>
      </c>
      <c r="F1174">
        <v>31</v>
      </c>
      <c r="G1174" t="s">
        <v>6</v>
      </c>
      <c r="H1174">
        <v>3.7</v>
      </c>
      <c r="I1174" t="s">
        <v>1582</v>
      </c>
      <c r="K1174">
        <v>0</v>
      </c>
      <c r="L1174">
        <v>0</v>
      </c>
      <c r="M1174">
        <v>0</v>
      </c>
      <c r="N1174">
        <v>0</v>
      </c>
      <c r="O1174">
        <v>0</v>
      </c>
      <c r="P1174">
        <v>0</v>
      </c>
      <c r="R1174">
        <v>16</v>
      </c>
      <c r="S1174" t="b">
        <v>0</v>
      </c>
    </row>
    <row r="1175" spans="1:19" hidden="1" x14ac:dyDescent="0.25">
      <c r="A1175">
        <v>1491</v>
      </c>
      <c r="B1175" t="s">
        <v>3462</v>
      </c>
      <c r="C1175" t="s">
        <v>3120</v>
      </c>
      <c r="E1175" t="str">
        <f>IF(FIFAdata5626[[#This Row],[knownName]]="",_xlfn.CONCAT(FIFAdata5626[[#This Row],[firstName]]," ",FIFAdata5626[[#This Row],[lastName]]),FIFAdata5626[[#This Row],[knownName]])</f>
        <v>Tommy Smith</v>
      </c>
      <c r="F1175">
        <v>31</v>
      </c>
      <c r="G1175" t="s">
        <v>6</v>
      </c>
      <c r="H1175">
        <v>3.6</v>
      </c>
      <c r="I1175" t="s">
        <v>1582</v>
      </c>
      <c r="K1175">
        <v>0</v>
      </c>
      <c r="L1175">
        <v>0</v>
      </c>
      <c r="M1175">
        <v>0</v>
      </c>
      <c r="N1175">
        <v>0</v>
      </c>
      <c r="O1175">
        <v>0</v>
      </c>
      <c r="P1175">
        <v>0</v>
      </c>
      <c r="R1175">
        <v>16</v>
      </c>
      <c r="S1175" t="b">
        <v>0</v>
      </c>
    </row>
    <row r="1176" spans="1:19" hidden="1" x14ac:dyDescent="0.25">
      <c r="A1176">
        <v>1492</v>
      </c>
      <c r="B1176" t="s">
        <v>3463</v>
      </c>
      <c r="C1176" t="s">
        <v>3464</v>
      </c>
      <c r="E1176" t="str">
        <f>IF(FIFAdata5626[[#This Row],[knownName]]="",_xlfn.CONCAT(FIFAdata5626[[#This Row],[firstName]]," ",FIFAdata5626[[#This Row],[lastName]]),FIFAdata5626[[#This Row],[knownName]])</f>
        <v>Matthew Garbett</v>
      </c>
      <c r="F1176">
        <v>31</v>
      </c>
      <c r="G1176" t="s">
        <v>15</v>
      </c>
      <c r="H1176">
        <v>5</v>
      </c>
      <c r="I1176" t="s">
        <v>1582</v>
      </c>
      <c r="K1176">
        <v>1.2</v>
      </c>
      <c r="L1176">
        <v>1.2</v>
      </c>
      <c r="M1176">
        <v>0</v>
      </c>
      <c r="N1176">
        <v>0</v>
      </c>
      <c r="O1176">
        <v>0</v>
      </c>
      <c r="P1176">
        <v>0</v>
      </c>
      <c r="R1176">
        <v>16</v>
      </c>
      <c r="S1176" t="b">
        <v>0</v>
      </c>
    </row>
    <row r="1177" spans="1:19" hidden="1" x14ac:dyDescent="0.25">
      <c r="A1177">
        <v>1493</v>
      </c>
      <c r="B1177" t="s">
        <v>3292</v>
      </c>
      <c r="C1177" t="s">
        <v>3465</v>
      </c>
      <c r="E1177" t="str">
        <f>IF(FIFAdata5626[[#This Row],[knownName]]="",_xlfn.CONCAT(FIFAdata5626[[#This Row],[firstName]]," ",FIFAdata5626[[#This Row],[lastName]]),FIFAdata5626[[#This Row],[knownName]])</f>
        <v>Chris Wood</v>
      </c>
      <c r="F1177">
        <v>31</v>
      </c>
      <c r="G1177" t="s">
        <v>15</v>
      </c>
      <c r="H1177">
        <v>6.5</v>
      </c>
      <c r="I1177" t="s">
        <v>1582</v>
      </c>
      <c r="K1177">
        <v>0.7</v>
      </c>
      <c r="L1177">
        <v>0.7</v>
      </c>
      <c r="M1177">
        <v>0</v>
      </c>
      <c r="N1177">
        <v>0</v>
      </c>
      <c r="O1177">
        <v>0</v>
      </c>
      <c r="P1177">
        <v>0</v>
      </c>
      <c r="R1177">
        <v>16</v>
      </c>
      <c r="S1177" t="b">
        <v>0</v>
      </c>
    </row>
    <row r="1178" spans="1:19" hidden="1" x14ac:dyDescent="0.25">
      <c r="A1178">
        <v>1494</v>
      </c>
      <c r="B1178" t="s">
        <v>3466</v>
      </c>
      <c r="C1178" t="s">
        <v>3467</v>
      </c>
      <c r="E1178" t="str">
        <f>IF(FIFAdata5626[[#This Row],[knownName]]="",_xlfn.CONCAT(FIFAdata5626[[#This Row],[firstName]]," ",FIFAdata5626[[#This Row],[lastName]]),FIFAdata5626[[#This Row],[knownName]])</f>
        <v>Sarpreet Singh</v>
      </c>
      <c r="F1178">
        <v>31</v>
      </c>
      <c r="G1178" t="s">
        <v>18</v>
      </c>
      <c r="H1178">
        <v>5.3</v>
      </c>
      <c r="I1178" t="s">
        <v>1582</v>
      </c>
      <c r="K1178">
        <v>0</v>
      </c>
      <c r="L1178">
        <v>0</v>
      </c>
      <c r="M1178">
        <v>0</v>
      </c>
      <c r="N1178">
        <v>0</v>
      </c>
      <c r="O1178">
        <v>0</v>
      </c>
      <c r="P1178">
        <v>0</v>
      </c>
      <c r="R1178">
        <v>16</v>
      </c>
      <c r="S1178" t="b">
        <v>0</v>
      </c>
    </row>
    <row r="1179" spans="1:19" hidden="1" x14ac:dyDescent="0.25">
      <c r="A1179">
        <v>1495</v>
      </c>
      <c r="B1179" t="s">
        <v>1652</v>
      </c>
      <c r="C1179" t="s">
        <v>4112</v>
      </c>
      <c r="E1179" t="str">
        <f>IF(FIFAdata5626[[#This Row],[knownName]]="",_xlfn.CONCAT(FIFAdata5626[[#This Row],[firstName]]," ",FIFAdata5626[[#This Row],[lastName]]),FIFAdata5626[[#This Row],[knownName]])</f>
        <v>Juan Espínola</v>
      </c>
      <c r="F1179">
        <v>34</v>
      </c>
      <c r="G1179" t="s">
        <v>25</v>
      </c>
      <c r="H1179">
        <v>3.5</v>
      </c>
      <c r="I1179" t="s">
        <v>1588</v>
      </c>
      <c r="K1179">
        <v>0.2</v>
      </c>
      <c r="L1179">
        <v>0.2</v>
      </c>
      <c r="M1179">
        <v>0</v>
      </c>
      <c r="N1179">
        <v>0</v>
      </c>
      <c r="O1179">
        <v>0</v>
      </c>
      <c r="P1179">
        <v>0</v>
      </c>
      <c r="R1179">
        <v>4</v>
      </c>
      <c r="S1179" t="b">
        <v>0</v>
      </c>
    </row>
    <row r="1180" spans="1:19" hidden="1" x14ac:dyDescent="0.25">
      <c r="A1180">
        <v>1496</v>
      </c>
      <c r="B1180" t="s">
        <v>2658</v>
      </c>
      <c r="C1180" t="s">
        <v>3468</v>
      </c>
      <c r="E1180" t="str">
        <f>IF(FIFAdata5626[[#This Row],[knownName]]="",_xlfn.CONCAT(FIFAdata5626[[#This Row],[firstName]]," ",FIFAdata5626[[#This Row],[lastName]]),FIFAdata5626[[#This Row],[knownName]])</f>
        <v>Carlos Coronel</v>
      </c>
      <c r="F1180">
        <v>34</v>
      </c>
      <c r="G1180" t="s">
        <v>25</v>
      </c>
      <c r="H1180">
        <v>4.0999999999999996</v>
      </c>
      <c r="I1180" t="s">
        <v>1588</v>
      </c>
      <c r="K1180">
        <v>0</v>
      </c>
      <c r="L1180">
        <v>0</v>
      </c>
      <c r="M1180">
        <v>0</v>
      </c>
      <c r="N1180">
        <v>0</v>
      </c>
      <c r="O1180">
        <v>0</v>
      </c>
      <c r="P1180">
        <v>0</v>
      </c>
      <c r="R1180">
        <v>4</v>
      </c>
      <c r="S1180" t="b">
        <v>0</v>
      </c>
    </row>
    <row r="1181" spans="1:19" hidden="1" x14ac:dyDescent="0.25">
      <c r="A1181">
        <v>1497</v>
      </c>
      <c r="B1181" t="s">
        <v>1968</v>
      </c>
      <c r="C1181" t="s">
        <v>1638</v>
      </c>
      <c r="E1181" t="str">
        <f>IF(FIFAdata5626[[#This Row],[knownName]]="",_xlfn.CONCAT(FIFAdata5626[[#This Row],[firstName]]," ",FIFAdata5626[[#This Row],[lastName]]),FIFAdata5626[[#This Row],[knownName]])</f>
        <v>Santiago Rojas</v>
      </c>
      <c r="F1181">
        <v>34</v>
      </c>
      <c r="G1181" t="s">
        <v>25</v>
      </c>
      <c r="H1181">
        <v>3.5</v>
      </c>
      <c r="I1181" t="s">
        <v>1588</v>
      </c>
      <c r="K1181">
        <v>0.2</v>
      </c>
      <c r="L1181">
        <v>0.2</v>
      </c>
      <c r="M1181">
        <v>0</v>
      </c>
      <c r="N1181">
        <v>0</v>
      </c>
      <c r="O1181">
        <v>0</v>
      </c>
      <c r="P1181">
        <v>0</v>
      </c>
      <c r="R1181">
        <v>4</v>
      </c>
      <c r="S1181" t="b">
        <v>0</v>
      </c>
    </row>
    <row r="1182" spans="1:19" hidden="1" x14ac:dyDescent="0.25">
      <c r="A1182">
        <v>1498</v>
      </c>
      <c r="B1182" t="s">
        <v>4050</v>
      </c>
      <c r="C1182" t="s">
        <v>3469</v>
      </c>
      <c r="E1182" t="str">
        <f>IF(FIFAdata5626[[#This Row],[knownName]]="",_xlfn.CONCAT(FIFAdata5626[[#This Row],[firstName]]," ",FIFAdata5626[[#This Row],[lastName]]),FIFAdata5626[[#This Row],[knownName]])</f>
        <v>Blás Riveros</v>
      </c>
      <c r="F1182">
        <v>34</v>
      </c>
      <c r="G1182" t="s">
        <v>6</v>
      </c>
      <c r="H1182">
        <v>3.9</v>
      </c>
      <c r="I1182" t="s">
        <v>1588</v>
      </c>
      <c r="K1182">
        <v>0</v>
      </c>
      <c r="L1182">
        <v>0</v>
      </c>
      <c r="M1182">
        <v>0</v>
      </c>
      <c r="N1182">
        <v>0</v>
      </c>
      <c r="O1182">
        <v>0</v>
      </c>
      <c r="P1182">
        <v>0</v>
      </c>
      <c r="R1182">
        <v>4</v>
      </c>
      <c r="S1182" t="b">
        <v>0</v>
      </c>
    </row>
    <row r="1183" spans="1:19" hidden="1" x14ac:dyDescent="0.25">
      <c r="A1183">
        <v>1499</v>
      </c>
      <c r="B1183" t="s">
        <v>3470</v>
      </c>
      <c r="C1183" t="s">
        <v>4097</v>
      </c>
      <c r="E1183" t="str">
        <f>IF(FIFAdata5626[[#This Row],[knownName]]="",_xlfn.CONCAT(FIFAdata5626[[#This Row],[firstName]]," ",FIFAdata5626[[#This Row],[lastName]]),FIFAdata5626[[#This Row],[knownName]])</f>
        <v>Alcides Benítez</v>
      </c>
      <c r="F1183">
        <v>34</v>
      </c>
      <c r="G1183" t="s">
        <v>6</v>
      </c>
      <c r="H1183">
        <v>3.5</v>
      </c>
      <c r="I1183" t="s">
        <v>1588</v>
      </c>
      <c r="K1183">
        <v>0.1</v>
      </c>
      <c r="L1183">
        <v>0.1</v>
      </c>
      <c r="M1183">
        <v>0</v>
      </c>
      <c r="N1183">
        <v>0</v>
      </c>
      <c r="O1183">
        <v>0</v>
      </c>
      <c r="P1183">
        <v>0</v>
      </c>
      <c r="R1183">
        <v>4</v>
      </c>
      <c r="S1183" t="b">
        <v>0</v>
      </c>
    </row>
    <row r="1184" spans="1:19" hidden="1" x14ac:dyDescent="0.25">
      <c r="A1184">
        <v>1500</v>
      </c>
      <c r="B1184" t="s">
        <v>4072</v>
      </c>
      <c r="C1184" t="s">
        <v>4051</v>
      </c>
      <c r="E1184" t="str">
        <f>IF(FIFAdata5626[[#This Row],[knownName]]="",_xlfn.CONCAT(FIFAdata5626[[#This Row],[firstName]]," ",FIFAdata5626[[#This Row],[lastName]]),FIFAdata5626[[#This Row],[knownName]])</f>
        <v>Agustín Sández</v>
      </c>
      <c r="F1184">
        <v>34</v>
      </c>
      <c r="G1184" t="s">
        <v>6</v>
      </c>
      <c r="H1184">
        <v>3.7</v>
      </c>
      <c r="I1184" t="s">
        <v>1588</v>
      </c>
      <c r="K1184">
        <v>0</v>
      </c>
      <c r="L1184">
        <v>0</v>
      </c>
      <c r="M1184">
        <v>0</v>
      </c>
      <c r="N1184">
        <v>0</v>
      </c>
      <c r="O1184">
        <v>0</v>
      </c>
      <c r="P1184">
        <v>0</v>
      </c>
      <c r="R1184">
        <v>4</v>
      </c>
      <c r="S1184" t="b">
        <v>0</v>
      </c>
    </row>
    <row r="1185" spans="1:19" hidden="1" x14ac:dyDescent="0.25">
      <c r="A1185">
        <v>1501</v>
      </c>
      <c r="B1185" t="s">
        <v>2171</v>
      </c>
      <c r="C1185" t="s">
        <v>4156</v>
      </c>
      <c r="E1185" t="str">
        <f>IF(FIFAdata5626[[#This Row],[knownName]]="",_xlfn.CONCAT(FIFAdata5626[[#This Row],[firstName]]," ",FIFAdata5626[[#This Row],[lastName]]),FIFAdata5626[[#This Row],[knownName]])</f>
        <v>Alan Núñez</v>
      </c>
      <c r="F1185">
        <v>34</v>
      </c>
      <c r="G1185" t="s">
        <v>6</v>
      </c>
      <c r="H1185">
        <v>3.5</v>
      </c>
      <c r="I1185" t="s">
        <v>1588</v>
      </c>
      <c r="K1185">
        <v>0.1</v>
      </c>
      <c r="L1185">
        <v>0.1</v>
      </c>
      <c r="M1185">
        <v>0</v>
      </c>
      <c r="N1185">
        <v>0</v>
      </c>
      <c r="O1185">
        <v>0</v>
      </c>
      <c r="P1185">
        <v>0</v>
      </c>
      <c r="R1185">
        <v>4</v>
      </c>
      <c r="S1185" t="b">
        <v>0</v>
      </c>
    </row>
    <row r="1186" spans="1:19" hidden="1" x14ac:dyDescent="0.25">
      <c r="A1186">
        <v>1502</v>
      </c>
      <c r="B1186" t="s">
        <v>4158</v>
      </c>
      <c r="C1186" t="s">
        <v>3471</v>
      </c>
      <c r="E1186" t="str">
        <f>IF(FIFAdata5626[[#This Row],[knownName]]="",_xlfn.CONCAT(FIFAdata5626[[#This Row],[firstName]]," ",FIFAdata5626[[#This Row],[lastName]]),FIFAdata5626[[#This Row],[knownName]])</f>
        <v>Saúl Salcedo</v>
      </c>
      <c r="F1186">
        <v>34</v>
      </c>
      <c r="G1186" t="s">
        <v>6</v>
      </c>
      <c r="H1186">
        <v>3.7</v>
      </c>
      <c r="I1186" t="s">
        <v>1588</v>
      </c>
      <c r="K1186">
        <v>0</v>
      </c>
      <c r="L1186">
        <v>0</v>
      </c>
      <c r="M1186">
        <v>0</v>
      </c>
      <c r="N1186">
        <v>0</v>
      </c>
      <c r="O1186">
        <v>0</v>
      </c>
      <c r="P1186">
        <v>0</v>
      </c>
      <c r="R1186">
        <v>4</v>
      </c>
      <c r="S1186" t="b">
        <v>0</v>
      </c>
    </row>
    <row r="1187" spans="1:19" hidden="1" x14ac:dyDescent="0.25">
      <c r="A1187">
        <v>1503</v>
      </c>
      <c r="B1187" t="s">
        <v>2832</v>
      </c>
      <c r="C1187" t="s">
        <v>4127</v>
      </c>
      <c r="E1187" t="str">
        <f>IF(FIFAdata5626[[#This Row],[knownName]]="",_xlfn.CONCAT(FIFAdata5626[[#This Row],[firstName]]," ",FIFAdata5626[[#This Row],[lastName]]),FIFAdata5626[[#This Row],[knownName]])</f>
        <v>Diego León</v>
      </c>
      <c r="F1187">
        <v>34</v>
      </c>
      <c r="G1187" t="s">
        <v>6</v>
      </c>
      <c r="H1187">
        <v>3.5</v>
      </c>
      <c r="I1187" t="s">
        <v>1588</v>
      </c>
      <c r="K1187">
        <v>0.1</v>
      </c>
      <c r="L1187">
        <v>0.1</v>
      </c>
      <c r="M1187">
        <v>0</v>
      </c>
      <c r="N1187">
        <v>0</v>
      </c>
      <c r="O1187">
        <v>0</v>
      </c>
      <c r="P1187">
        <v>0</v>
      </c>
      <c r="R1187">
        <v>4</v>
      </c>
      <c r="S1187" t="b">
        <v>0</v>
      </c>
    </row>
    <row r="1188" spans="1:19" hidden="1" x14ac:dyDescent="0.25">
      <c r="A1188">
        <v>1504</v>
      </c>
      <c r="B1188" t="s">
        <v>3472</v>
      </c>
      <c r="C1188" t="s">
        <v>3473</v>
      </c>
      <c r="D1188" t="s">
        <v>3474</v>
      </c>
      <c r="E1188" t="str">
        <f>IF(FIFAdata5626[[#This Row],[knownName]]="",_xlfn.CONCAT(FIFAdata5626[[#This Row],[firstName]]," ",FIFAdata5626[[#This Row],[lastName]]),FIFAdata5626[[#This Row],[knownName]])</f>
        <v>Tarek Salman</v>
      </c>
      <c r="F1188">
        <v>36</v>
      </c>
      <c r="G1188" t="s">
        <v>6</v>
      </c>
      <c r="H1188">
        <v>3.7</v>
      </c>
      <c r="I1188" t="s">
        <v>1588</v>
      </c>
      <c r="K1188">
        <v>0</v>
      </c>
      <c r="L1188">
        <v>0</v>
      </c>
      <c r="M1188">
        <v>0</v>
      </c>
      <c r="N1188">
        <v>0</v>
      </c>
      <c r="O1188">
        <v>0</v>
      </c>
      <c r="P1188">
        <v>0</v>
      </c>
      <c r="R1188">
        <v>5</v>
      </c>
      <c r="S1188" t="b">
        <v>0</v>
      </c>
    </row>
    <row r="1189" spans="1:19" hidden="1" x14ac:dyDescent="0.25">
      <c r="A1189">
        <v>1505</v>
      </c>
      <c r="B1189" t="s">
        <v>3475</v>
      </c>
      <c r="C1189" t="s">
        <v>3476</v>
      </c>
      <c r="D1189" t="s">
        <v>3477</v>
      </c>
      <c r="E1189" t="str">
        <f>IF(FIFAdata5626[[#This Row],[knownName]]="",_xlfn.CONCAT(FIFAdata5626[[#This Row],[firstName]]," ",FIFAdata5626[[#This Row],[lastName]]),FIFAdata5626[[#This Row],[knownName]])</f>
        <v>Rayyan Al Ali</v>
      </c>
      <c r="F1189">
        <v>36</v>
      </c>
      <c r="G1189" t="s">
        <v>6</v>
      </c>
      <c r="H1189">
        <v>3.5</v>
      </c>
      <c r="I1189" t="s">
        <v>1588</v>
      </c>
      <c r="K1189">
        <v>0</v>
      </c>
      <c r="L1189">
        <v>0</v>
      </c>
      <c r="M1189">
        <v>0</v>
      </c>
      <c r="N1189">
        <v>0</v>
      </c>
      <c r="O1189">
        <v>0</v>
      </c>
      <c r="P1189">
        <v>0</v>
      </c>
      <c r="R1189">
        <v>5</v>
      </c>
      <c r="S1189" t="b">
        <v>0</v>
      </c>
    </row>
    <row r="1190" spans="1:19" hidden="1" x14ac:dyDescent="0.25">
      <c r="A1190">
        <v>1506</v>
      </c>
      <c r="B1190" t="s">
        <v>3478</v>
      </c>
      <c r="C1190" t="s">
        <v>1606</v>
      </c>
      <c r="D1190" t="s">
        <v>3479</v>
      </c>
      <c r="E1190" t="str">
        <f>IF(FIFAdata5626[[#This Row],[knownName]]="",_xlfn.CONCAT(FIFAdata5626[[#This Row],[firstName]]," ",FIFAdata5626[[#This Row],[lastName]]),FIFAdata5626[[#This Row],[knownName]])</f>
        <v>Homam El Amin</v>
      </c>
      <c r="F1190">
        <v>36</v>
      </c>
      <c r="G1190" t="s">
        <v>6</v>
      </c>
      <c r="H1190">
        <v>3.6</v>
      </c>
      <c r="I1190" t="s">
        <v>1582</v>
      </c>
      <c r="K1190">
        <v>0</v>
      </c>
      <c r="L1190">
        <v>0</v>
      </c>
      <c r="M1190">
        <v>0</v>
      </c>
      <c r="N1190">
        <v>0</v>
      </c>
      <c r="O1190">
        <v>0</v>
      </c>
      <c r="P1190">
        <v>0</v>
      </c>
      <c r="R1190">
        <v>5</v>
      </c>
      <c r="S1190" t="b">
        <v>0</v>
      </c>
    </row>
    <row r="1191" spans="1:19" hidden="1" x14ac:dyDescent="0.25">
      <c r="A1191">
        <v>1507</v>
      </c>
      <c r="B1191" t="s">
        <v>3480</v>
      </c>
      <c r="C1191" t="s">
        <v>3481</v>
      </c>
      <c r="D1191" t="s">
        <v>3482</v>
      </c>
      <c r="E1191" t="str">
        <f>IF(FIFAdata5626[[#This Row],[knownName]]="",_xlfn.CONCAT(FIFAdata5626[[#This Row],[firstName]]," ",FIFAdata5626[[#This Row],[lastName]]),FIFAdata5626[[#This Row],[knownName]])</f>
        <v>Sultan Al Brake</v>
      </c>
      <c r="F1191">
        <v>36</v>
      </c>
      <c r="G1191" t="s">
        <v>6</v>
      </c>
      <c r="H1191">
        <v>3.7</v>
      </c>
      <c r="I1191" t="s">
        <v>1582</v>
      </c>
      <c r="K1191">
        <v>0</v>
      </c>
      <c r="L1191">
        <v>0</v>
      </c>
      <c r="M1191">
        <v>0</v>
      </c>
      <c r="N1191">
        <v>0</v>
      </c>
      <c r="O1191">
        <v>0</v>
      </c>
      <c r="P1191">
        <v>0</v>
      </c>
      <c r="R1191">
        <v>5</v>
      </c>
      <c r="S1191" t="b">
        <v>0</v>
      </c>
    </row>
    <row r="1192" spans="1:19" hidden="1" x14ac:dyDescent="0.25">
      <c r="A1192">
        <v>1508</v>
      </c>
      <c r="B1192" t="s">
        <v>3483</v>
      </c>
      <c r="C1192" t="s">
        <v>3484</v>
      </c>
      <c r="D1192" t="s">
        <v>3483</v>
      </c>
      <c r="E1192" t="str">
        <f>IF(FIFAdata5626[[#This Row],[knownName]]="",_xlfn.CONCAT(FIFAdata5626[[#This Row],[firstName]]," ",FIFAdata5626[[#This Row],[lastName]]),FIFAdata5626[[#This Row],[knownName]])</f>
        <v>Abdulaziz Hatem</v>
      </c>
      <c r="F1192">
        <v>36</v>
      </c>
      <c r="G1192" t="s">
        <v>18</v>
      </c>
      <c r="H1192">
        <v>5.3</v>
      </c>
      <c r="I1192" t="s">
        <v>1582</v>
      </c>
      <c r="K1192">
        <v>0</v>
      </c>
      <c r="L1192">
        <v>0</v>
      </c>
      <c r="M1192">
        <v>0</v>
      </c>
      <c r="N1192">
        <v>0</v>
      </c>
      <c r="O1192">
        <v>0</v>
      </c>
      <c r="P1192">
        <v>0</v>
      </c>
      <c r="R1192">
        <v>5</v>
      </c>
      <c r="S1192" t="b">
        <v>0</v>
      </c>
    </row>
    <row r="1193" spans="1:19" hidden="1" x14ac:dyDescent="0.25">
      <c r="A1193">
        <v>1509</v>
      </c>
      <c r="B1193" t="s">
        <v>3485</v>
      </c>
      <c r="C1193" t="s">
        <v>3486</v>
      </c>
      <c r="D1193" t="s">
        <v>3485</v>
      </c>
      <c r="E1193" t="str">
        <f>IF(FIFAdata5626[[#This Row],[knownName]]="",_xlfn.CONCAT(FIFAdata5626[[#This Row],[firstName]]," ",FIFAdata5626[[#This Row],[lastName]]),FIFAdata5626[[#This Row],[knownName]])</f>
        <v>Jassem Gaber</v>
      </c>
      <c r="F1193">
        <v>36</v>
      </c>
      <c r="G1193" t="s">
        <v>18</v>
      </c>
      <c r="H1193">
        <v>5</v>
      </c>
      <c r="I1193" t="s">
        <v>1582</v>
      </c>
      <c r="K1193">
        <v>0.8</v>
      </c>
      <c r="L1193">
        <v>0.8</v>
      </c>
      <c r="M1193">
        <v>0</v>
      </c>
      <c r="N1193">
        <v>0</v>
      </c>
      <c r="O1193">
        <v>0</v>
      </c>
      <c r="P1193">
        <v>0</v>
      </c>
      <c r="R1193">
        <v>5</v>
      </c>
      <c r="S1193" t="b">
        <v>0</v>
      </c>
    </row>
    <row r="1194" spans="1:19" hidden="1" x14ac:dyDescent="0.25">
      <c r="A1194">
        <v>1510</v>
      </c>
      <c r="B1194" t="s">
        <v>3487</v>
      </c>
      <c r="C1194" t="s">
        <v>3488</v>
      </c>
      <c r="D1194" t="s">
        <v>3489</v>
      </c>
      <c r="E1194" t="str">
        <f>IF(FIFAdata5626[[#This Row],[knownName]]="",_xlfn.CONCAT(FIFAdata5626[[#This Row],[firstName]]," ",FIFAdata5626[[#This Row],[lastName]]),FIFAdata5626[[#This Row],[knownName]])</f>
        <v>Ahmed Alaa</v>
      </c>
      <c r="F1194">
        <v>36</v>
      </c>
      <c r="G1194" t="s">
        <v>15</v>
      </c>
      <c r="H1194">
        <v>5.5</v>
      </c>
      <c r="I1194" t="s">
        <v>1582</v>
      </c>
      <c r="K1194">
        <v>0</v>
      </c>
      <c r="L1194">
        <v>0</v>
      </c>
      <c r="M1194">
        <v>0</v>
      </c>
      <c r="N1194">
        <v>0</v>
      </c>
      <c r="O1194">
        <v>0</v>
      </c>
      <c r="P1194">
        <v>0</v>
      </c>
      <c r="R1194">
        <v>5</v>
      </c>
      <c r="S1194" t="b">
        <v>0</v>
      </c>
    </row>
    <row r="1195" spans="1:19" hidden="1" x14ac:dyDescent="0.25">
      <c r="A1195">
        <v>1511</v>
      </c>
      <c r="B1195" t="s">
        <v>1595</v>
      </c>
      <c r="C1195" t="s">
        <v>3490</v>
      </c>
      <c r="D1195" t="s">
        <v>1201</v>
      </c>
      <c r="E1195" t="str">
        <f>IF(FIFAdata5626[[#This Row],[knownName]]="",_xlfn.CONCAT(FIFAdata5626[[#This Row],[firstName]]," ",FIFAdata5626[[#This Row],[lastName]]),FIFAdata5626[[#This Row],[knownName]])</f>
        <v>Mohammed Muntari</v>
      </c>
      <c r="F1195">
        <v>36</v>
      </c>
      <c r="G1195" t="s">
        <v>15</v>
      </c>
      <c r="H1195">
        <v>5.3</v>
      </c>
      <c r="I1195" t="s">
        <v>1582</v>
      </c>
      <c r="K1195">
        <v>0</v>
      </c>
      <c r="L1195">
        <v>0</v>
      </c>
      <c r="M1195">
        <v>0</v>
      </c>
      <c r="N1195">
        <v>0</v>
      </c>
      <c r="O1195">
        <v>0</v>
      </c>
      <c r="P1195">
        <v>0</v>
      </c>
      <c r="R1195">
        <v>5</v>
      </c>
      <c r="S1195" t="b">
        <v>0</v>
      </c>
    </row>
    <row r="1196" spans="1:19" hidden="1" x14ac:dyDescent="0.25">
      <c r="A1196">
        <v>1512</v>
      </c>
      <c r="B1196" t="s">
        <v>4052</v>
      </c>
      <c r="C1196" t="s">
        <v>3491</v>
      </c>
      <c r="D1196" t="s">
        <v>4053</v>
      </c>
      <c r="E1196" t="str">
        <f>IF(FIFAdata5626[[#This Row],[knownName]]="",_xlfn.CONCAT(FIFAdata5626[[#This Row],[firstName]]," ",FIFAdata5626[[#This Row],[lastName]]),FIFAdata5626[[#This Row],[knownName]])</f>
        <v>Sebastián Soria</v>
      </c>
      <c r="F1196">
        <v>36</v>
      </c>
      <c r="G1196" t="s">
        <v>15</v>
      </c>
      <c r="H1196">
        <v>5.0999999999999996</v>
      </c>
      <c r="I1196" t="s">
        <v>1588</v>
      </c>
      <c r="K1196">
        <v>0</v>
      </c>
      <c r="L1196">
        <v>0</v>
      </c>
      <c r="M1196">
        <v>0</v>
      </c>
      <c r="N1196">
        <v>0</v>
      </c>
      <c r="O1196">
        <v>0</v>
      </c>
      <c r="P1196">
        <v>0</v>
      </c>
      <c r="R1196">
        <v>5</v>
      </c>
      <c r="S1196" t="b">
        <v>0</v>
      </c>
    </row>
    <row r="1197" spans="1:19" hidden="1" x14ac:dyDescent="0.25">
      <c r="A1197">
        <v>1513</v>
      </c>
      <c r="B1197" t="s">
        <v>3492</v>
      </c>
      <c r="C1197" t="s">
        <v>3333</v>
      </c>
      <c r="D1197" t="s">
        <v>3493</v>
      </c>
      <c r="E1197" t="str">
        <f>IF(FIFAdata5626[[#This Row],[knownName]]="",_xlfn.CONCAT(FIFAdata5626[[#This Row],[firstName]]," ",FIFAdata5626[[#This Row],[lastName]]),FIFAdata5626[[#This Row],[knownName]])</f>
        <v>Tahsin Jamshid</v>
      </c>
      <c r="F1197">
        <v>36</v>
      </c>
      <c r="G1197" t="s">
        <v>15</v>
      </c>
      <c r="H1197">
        <v>4.5</v>
      </c>
      <c r="I1197" t="s">
        <v>1582</v>
      </c>
      <c r="K1197">
        <v>0</v>
      </c>
      <c r="L1197">
        <v>0</v>
      </c>
      <c r="M1197">
        <v>0</v>
      </c>
      <c r="N1197">
        <v>0</v>
      </c>
      <c r="O1197">
        <v>0</v>
      </c>
      <c r="P1197">
        <v>0</v>
      </c>
      <c r="R1197">
        <v>5</v>
      </c>
      <c r="S1197" t="b">
        <v>0</v>
      </c>
    </row>
    <row r="1198" spans="1:19" hidden="1" x14ac:dyDescent="0.25">
      <c r="A1198">
        <v>1514</v>
      </c>
      <c r="B1198" t="s">
        <v>3133</v>
      </c>
      <c r="C1198" t="s">
        <v>3494</v>
      </c>
      <c r="E1198" t="str">
        <f>IF(FIFAdata5626[[#This Row],[knownName]]="",_xlfn.CONCAT(FIFAdata5626[[#This Row],[firstName]]," ",FIFAdata5626[[#This Row],[lastName]]),FIFAdata5626[[#This Row],[knownName]])</f>
        <v>Viktor Johansson</v>
      </c>
      <c r="F1198">
        <v>42</v>
      </c>
      <c r="G1198" t="s">
        <v>25</v>
      </c>
      <c r="H1198">
        <v>3.9</v>
      </c>
      <c r="I1198" t="s">
        <v>1582</v>
      </c>
      <c r="K1198">
        <v>0.2</v>
      </c>
      <c r="L1198">
        <v>0.2</v>
      </c>
      <c r="M1198">
        <v>0</v>
      </c>
      <c r="N1198">
        <v>0</v>
      </c>
      <c r="O1198">
        <v>0</v>
      </c>
      <c r="P1198">
        <v>0</v>
      </c>
      <c r="R1198">
        <v>12</v>
      </c>
      <c r="S1198" t="b">
        <v>0</v>
      </c>
    </row>
    <row r="1199" spans="1:19" hidden="1" x14ac:dyDescent="0.25">
      <c r="A1199">
        <v>1515</v>
      </c>
      <c r="B1199" t="s">
        <v>1696</v>
      </c>
      <c r="C1199" t="s">
        <v>4215</v>
      </c>
      <c r="E1199" t="str">
        <f>IF(FIFAdata5626[[#This Row],[knownName]]="",_xlfn.CONCAT(FIFAdata5626[[#This Row],[firstName]]," ",FIFAdata5626[[#This Row],[lastName]]),FIFAdata5626[[#This Row],[knownName]])</f>
        <v>Jacob Widell Zetterström</v>
      </c>
      <c r="F1199">
        <v>42</v>
      </c>
      <c r="G1199" t="s">
        <v>25</v>
      </c>
      <c r="H1199">
        <v>3.7</v>
      </c>
      <c r="I1199" t="s">
        <v>1582</v>
      </c>
      <c r="K1199">
        <v>0.1</v>
      </c>
      <c r="L1199">
        <v>0.1</v>
      </c>
      <c r="M1199">
        <v>0</v>
      </c>
      <c r="N1199">
        <v>0</v>
      </c>
      <c r="O1199">
        <v>0</v>
      </c>
      <c r="P1199">
        <v>0</v>
      </c>
      <c r="R1199">
        <v>12</v>
      </c>
      <c r="S1199" t="b">
        <v>0</v>
      </c>
    </row>
    <row r="1200" spans="1:19" hidden="1" x14ac:dyDescent="0.25">
      <c r="A1200">
        <v>1516</v>
      </c>
      <c r="B1200" t="s">
        <v>3495</v>
      </c>
      <c r="C1200" t="s">
        <v>3496</v>
      </c>
      <c r="E1200" t="str">
        <f>IF(FIFAdata5626[[#This Row],[knownName]]="",_xlfn.CONCAT(FIFAdata5626[[#This Row],[firstName]]," ",FIFAdata5626[[#This Row],[lastName]]),FIFAdata5626[[#This Row],[knownName]])</f>
        <v>Hjalmar Ekdal</v>
      </c>
      <c r="F1200">
        <v>42</v>
      </c>
      <c r="G1200" t="s">
        <v>6</v>
      </c>
      <c r="H1200">
        <v>3.7</v>
      </c>
      <c r="I1200" t="s">
        <v>1582</v>
      </c>
      <c r="K1200">
        <v>0.1</v>
      </c>
      <c r="L1200">
        <v>0.1</v>
      </c>
      <c r="M1200">
        <v>0</v>
      </c>
      <c r="N1200">
        <v>0</v>
      </c>
      <c r="O1200">
        <v>0</v>
      </c>
      <c r="P1200">
        <v>0</v>
      </c>
      <c r="R1200">
        <v>12</v>
      </c>
      <c r="S1200" t="b">
        <v>0</v>
      </c>
    </row>
    <row r="1201" spans="1:19" hidden="1" x14ac:dyDescent="0.25">
      <c r="A1201">
        <v>1517</v>
      </c>
      <c r="B1201" t="s">
        <v>3497</v>
      </c>
      <c r="C1201" t="s">
        <v>3498</v>
      </c>
      <c r="E1201" t="str">
        <f>IF(FIFAdata5626[[#This Row],[knownName]]="",_xlfn.CONCAT(FIFAdata5626[[#This Row],[firstName]]," ",FIFAdata5626[[#This Row],[lastName]]),FIFAdata5626[[#This Row],[knownName]])</f>
        <v>Emil Holm</v>
      </c>
      <c r="F1201">
        <v>42</v>
      </c>
      <c r="G1201" t="s">
        <v>6</v>
      </c>
      <c r="H1201">
        <v>4.0999999999999996</v>
      </c>
      <c r="I1201" t="s">
        <v>1588</v>
      </c>
      <c r="K1201">
        <v>0</v>
      </c>
      <c r="L1201">
        <v>0</v>
      </c>
      <c r="M1201">
        <v>0</v>
      </c>
      <c r="N1201">
        <v>0</v>
      </c>
      <c r="O1201">
        <v>0</v>
      </c>
      <c r="P1201">
        <v>0</v>
      </c>
      <c r="R1201">
        <v>12</v>
      </c>
      <c r="S1201" t="b">
        <v>0</v>
      </c>
    </row>
    <row r="1202" spans="1:19" hidden="1" x14ac:dyDescent="0.25">
      <c r="A1202">
        <v>1518</v>
      </c>
      <c r="B1202" t="s">
        <v>3499</v>
      </c>
      <c r="C1202" t="s">
        <v>3500</v>
      </c>
      <c r="E1202" t="str">
        <f>IF(FIFAdata5626[[#This Row],[knownName]]="",_xlfn.CONCAT(FIFAdata5626[[#This Row],[firstName]]," ",FIFAdata5626[[#This Row],[lastName]]),FIFAdata5626[[#This Row],[knownName]])</f>
        <v>Isak Hien</v>
      </c>
      <c r="F1202">
        <v>42</v>
      </c>
      <c r="G1202" t="s">
        <v>6</v>
      </c>
      <c r="H1202">
        <v>4.0999999999999996</v>
      </c>
      <c r="I1202" t="s">
        <v>1582</v>
      </c>
      <c r="K1202">
        <v>0.1</v>
      </c>
      <c r="L1202">
        <v>0.1</v>
      </c>
      <c r="M1202">
        <v>0</v>
      </c>
      <c r="N1202">
        <v>0</v>
      </c>
      <c r="O1202">
        <v>0</v>
      </c>
      <c r="P1202">
        <v>0</v>
      </c>
      <c r="R1202">
        <v>12</v>
      </c>
      <c r="S1202" t="b">
        <v>0</v>
      </c>
    </row>
    <row r="1203" spans="1:19" hidden="1" x14ac:dyDescent="0.25">
      <c r="A1203">
        <v>1519</v>
      </c>
      <c r="B1203" t="s">
        <v>3501</v>
      </c>
      <c r="C1203" t="s">
        <v>3502</v>
      </c>
      <c r="E1203" t="str">
        <f>IF(FIFAdata5626[[#This Row],[knownName]]="",_xlfn.CONCAT(FIFAdata5626[[#This Row],[firstName]]," ",FIFAdata5626[[#This Row],[lastName]]),FIFAdata5626[[#This Row],[knownName]])</f>
        <v>Ken Sema</v>
      </c>
      <c r="F1203">
        <v>42</v>
      </c>
      <c r="G1203" t="s">
        <v>18</v>
      </c>
      <c r="H1203">
        <v>6</v>
      </c>
      <c r="I1203" t="s">
        <v>1582</v>
      </c>
      <c r="K1203">
        <v>0.2</v>
      </c>
      <c r="L1203">
        <v>0.2</v>
      </c>
      <c r="M1203">
        <v>0</v>
      </c>
      <c r="N1203">
        <v>0</v>
      </c>
      <c r="O1203">
        <v>0</v>
      </c>
      <c r="P1203">
        <v>0</v>
      </c>
      <c r="R1203">
        <v>12</v>
      </c>
      <c r="S1203" t="b">
        <v>0</v>
      </c>
    </row>
    <row r="1204" spans="1:19" hidden="1" x14ac:dyDescent="0.25">
      <c r="A1204">
        <v>1520</v>
      </c>
      <c r="B1204" t="s">
        <v>1724</v>
      </c>
      <c r="C1204" t="s">
        <v>3499</v>
      </c>
      <c r="E1204" t="str">
        <f>IF(FIFAdata5626[[#This Row],[knownName]]="",_xlfn.CONCAT(FIFAdata5626[[#This Row],[firstName]]," ",FIFAdata5626[[#This Row],[lastName]]),FIFAdata5626[[#This Row],[knownName]])</f>
        <v>Alexander Isak</v>
      </c>
      <c r="F1204">
        <v>42</v>
      </c>
      <c r="G1204" t="s">
        <v>15</v>
      </c>
      <c r="H1204">
        <v>8</v>
      </c>
      <c r="I1204" t="s">
        <v>1582</v>
      </c>
      <c r="K1204">
        <v>3.1</v>
      </c>
      <c r="L1204">
        <v>3.1</v>
      </c>
      <c r="M1204">
        <v>0</v>
      </c>
      <c r="N1204">
        <v>0</v>
      </c>
      <c r="O1204">
        <v>0</v>
      </c>
      <c r="P1204">
        <v>0</v>
      </c>
      <c r="R1204">
        <v>12</v>
      </c>
      <c r="S1204" t="b">
        <v>0</v>
      </c>
    </row>
    <row r="1205" spans="1:19" hidden="1" x14ac:dyDescent="0.25">
      <c r="A1205">
        <v>1521</v>
      </c>
      <c r="B1205" t="s">
        <v>1724</v>
      </c>
      <c r="C1205" t="s">
        <v>3503</v>
      </c>
      <c r="E1205" t="str">
        <f>IF(FIFAdata5626[[#This Row],[knownName]]="",_xlfn.CONCAT(FIFAdata5626[[#This Row],[firstName]]," ",FIFAdata5626[[#This Row],[lastName]]),FIFAdata5626[[#This Row],[knownName]])</f>
        <v>Alexander Bernhardsson</v>
      </c>
      <c r="F1205">
        <v>42</v>
      </c>
      <c r="G1205" t="s">
        <v>15</v>
      </c>
      <c r="H1205">
        <v>4.9000000000000004</v>
      </c>
      <c r="I1205" t="s">
        <v>1582</v>
      </c>
      <c r="K1205">
        <v>0.1</v>
      </c>
      <c r="L1205">
        <v>0.1</v>
      </c>
      <c r="M1205">
        <v>0</v>
      </c>
      <c r="N1205">
        <v>0</v>
      </c>
      <c r="O1205">
        <v>0</v>
      </c>
      <c r="P1205">
        <v>0</v>
      </c>
      <c r="R1205">
        <v>12</v>
      </c>
      <c r="S1205" t="b">
        <v>0</v>
      </c>
    </row>
    <row r="1206" spans="1:19" hidden="1" x14ac:dyDescent="0.25">
      <c r="A1206">
        <v>1522</v>
      </c>
      <c r="B1206" t="s">
        <v>3504</v>
      </c>
      <c r="C1206" t="s">
        <v>3505</v>
      </c>
      <c r="E1206" t="str">
        <f>IF(FIFAdata5626[[#This Row],[knownName]]="",_xlfn.CONCAT(FIFAdata5626[[#This Row],[firstName]]," ",FIFAdata5626[[#This Row],[lastName]]),FIFAdata5626[[#This Row],[knownName]])</f>
        <v>Thibaut Courtois</v>
      </c>
      <c r="F1206">
        <v>5</v>
      </c>
      <c r="G1206" t="s">
        <v>25</v>
      </c>
      <c r="H1206">
        <v>4.9000000000000004</v>
      </c>
      <c r="I1206" t="s">
        <v>1582</v>
      </c>
      <c r="K1206">
        <v>12</v>
      </c>
      <c r="L1206">
        <v>12</v>
      </c>
      <c r="M1206">
        <v>0</v>
      </c>
      <c r="N1206">
        <v>0</v>
      </c>
      <c r="O1206">
        <v>0</v>
      </c>
      <c r="P1206">
        <v>0</v>
      </c>
      <c r="R1206">
        <v>14</v>
      </c>
      <c r="S1206" t="b">
        <v>0</v>
      </c>
    </row>
    <row r="1207" spans="1:19" hidden="1" x14ac:dyDescent="0.25">
      <c r="A1207">
        <v>1523</v>
      </c>
      <c r="B1207" t="s">
        <v>2278</v>
      </c>
      <c r="C1207" t="s">
        <v>3506</v>
      </c>
      <c r="E1207" t="str">
        <f>IF(FIFAdata5626[[#This Row],[knownName]]="",_xlfn.CONCAT(FIFAdata5626[[#This Row],[firstName]]," ",FIFAdata5626[[#This Row],[lastName]]),FIFAdata5626[[#This Row],[knownName]])</f>
        <v>Mike Penders</v>
      </c>
      <c r="F1207">
        <v>5</v>
      </c>
      <c r="G1207" t="s">
        <v>25</v>
      </c>
      <c r="H1207">
        <v>3.5</v>
      </c>
      <c r="I1207" t="s">
        <v>1582</v>
      </c>
      <c r="K1207">
        <v>0.8</v>
      </c>
      <c r="L1207">
        <v>0.8</v>
      </c>
      <c r="M1207">
        <v>0</v>
      </c>
      <c r="N1207">
        <v>0</v>
      </c>
      <c r="O1207">
        <v>0</v>
      </c>
      <c r="P1207">
        <v>0</v>
      </c>
      <c r="R1207">
        <v>14</v>
      </c>
      <c r="S1207" t="b">
        <v>0</v>
      </c>
    </row>
    <row r="1208" spans="1:19" hidden="1" x14ac:dyDescent="0.25">
      <c r="A1208">
        <v>1524</v>
      </c>
      <c r="B1208" t="s">
        <v>3507</v>
      </c>
      <c r="C1208" t="s">
        <v>3508</v>
      </c>
      <c r="E1208" t="str">
        <f>IF(FIFAdata5626[[#This Row],[knownName]]="",_xlfn.CONCAT(FIFAdata5626[[#This Row],[firstName]]," ",FIFAdata5626[[#This Row],[lastName]]),FIFAdata5626[[#This Row],[knownName]])</f>
        <v>Hans Vanaken</v>
      </c>
      <c r="F1208">
        <v>5</v>
      </c>
      <c r="G1208" t="s">
        <v>18</v>
      </c>
      <c r="H1208">
        <v>5.5</v>
      </c>
      <c r="I1208" t="s">
        <v>1582</v>
      </c>
      <c r="K1208">
        <v>0.1</v>
      </c>
      <c r="L1208">
        <v>0.1</v>
      </c>
      <c r="M1208">
        <v>0</v>
      </c>
      <c r="N1208">
        <v>0</v>
      </c>
      <c r="O1208">
        <v>0</v>
      </c>
      <c r="P1208">
        <v>0</v>
      </c>
      <c r="R1208">
        <v>14</v>
      </c>
      <c r="S1208" t="b">
        <v>0</v>
      </c>
    </row>
    <row r="1209" spans="1:19" hidden="1" x14ac:dyDescent="0.25">
      <c r="A1209">
        <v>1525</v>
      </c>
      <c r="B1209" t="s">
        <v>3509</v>
      </c>
      <c r="C1209" t="s">
        <v>3510</v>
      </c>
      <c r="E1209" t="str">
        <f>IF(FIFAdata5626[[#This Row],[knownName]]="",_xlfn.CONCAT(FIFAdata5626[[#This Row],[firstName]]," ",FIFAdata5626[[#This Row],[lastName]]),FIFAdata5626[[#This Row],[knownName]])</f>
        <v>Matias Fernandez-Pardo</v>
      </c>
      <c r="F1209">
        <v>5</v>
      </c>
      <c r="G1209" t="s">
        <v>15</v>
      </c>
      <c r="H1209">
        <v>5.6</v>
      </c>
      <c r="I1209" t="s">
        <v>1582</v>
      </c>
      <c r="K1209">
        <v>0.1</v>
      </c>
      <c r="L1209">
        <v>0.1</v>
      </c>
      <c r="M1209">
        <v>0</v>
      </c>
      <c r="N1209">
        <v>0</v>
      </c>
      <c r="O1209">
        <v>0</v>
      </c>
      <c r="P1209">
        <v>0</v>
      </c>
      <c r="R1209">
        <v>14</v>
      </c>
      <c r="S1209" t="b">
        <v>0</v>
      </c>
    </row>
    <row r="1210" spans="1:19" hidden="1" x14ac:dyDescent="0.25">
      <c r="A1210">
        <v>1526</v>
      </c>
      <c r="B1210" t="s">
        <v>1654</v>
      </c>
      <c r="C1210" t="s">
        <v>3511</v>
      </c>
      <c r="E1210" t="str">
        <f>IF(FIFAdata5626[[#This Row],[knownName]]="",_xlfn.CONCAT(FIFAdata5626[[#This Row],[firstName]]," ",FIFAdata5626[[#This Row],[lastName]]),FIFAdata5626[[#This Row],[knownName]])</f>
        <v>Leandro Trossard</v>
      </c>
      <c r="F1210">
        <v>5</v>
      </c>
      <c r="G1210" t="s">
        <v>18</v>
      </c>
      <c r="H1210">
        <v>6.6</v>
      </c>
      <c r="I1210" t="s">
        <v>1582</v>
      </c>
      <c r="K1210">
        <v>2</v>
      </c>
      <c r="L1210">
        <v>2</v>
      </c>
      <c r="M1210">
        <v>0</v>
      </c>
      <c r="N1210">
        <v>0</v>
      </c>
      <c r="O1210">
        <v>0</v>
      </c>
      <c r="P1210">
        <v>0</v>
      </c>
      <c r="R1210">
        <v>14</v>
      </c>
      <c r="S1210" t="b">
        <v>0</v>
      </c>
    </row>
    <row r="1211" spans="1:19" hidden="1" x14ac:dyDescent="0.25">
      <c r="A1211">
        <v>1527</v>
      </c>
      <c r="B1211" t="s">
        <v>2832</v>
      </c>
      <c r="C1211" t="s">
        <v>1886</v>
      </c>
      <c r="E1211" t="str">
        <f>IF(FIFAdata5626[[#This Row],[knownName]]="",_xlfn.CONCAT(FIFAdata5626[[#This Row],[firstName]]," ",FIFAdata5626[[#This Row],[lastName]]),FIFAdata5626[[#This Row],[knownName]])</f>
        <v>Diego Moreira</v>
      </c>
      <c r="F1211">
        <v>5</v>
      </c>
      <c r="G1211" t="s">
        <v>18</v>
      </c>
      <c r="H1211">
        <v>4.7</v>
      </c>
      <c r="I1211" t="s">
        <v>1582</v>
      </c>
      <c r="K1211">
        <v>0.1</v>
      </c>
      <c r="L1211">
        <v>0.1</v>
      </c>
      <c r="M1211">
        <v>0</v>
      </c>
      <c r="N1211">
        <v>0</v>
      </c>
      <c r="O1211">
        <v>0</v>
      </c>
      <c r="P1211">
        <v>0</v>
      </c>
      <c r="R1211">
        <v>14</v>
      </c>
      <c r="S1211" t="b">
        <v>0</v>
      </c>
    </row>
    <row r="1212" spans="1:19" hidden="1" x14ac:dyDescent="0.25">
      <c r="A1212">
        <v>1528</v>
      </c>
      <c r="B1212" t="s">
        <v>3512</v>
      </c>
      <c r="C1212" t="s">
        <v>3513</v>
      </c>
      <c r="D1212" t="s">
        <v>3514</v>
      </c>
      <c r="E1212" t="str">
        <f>IF(FIFAdata5626[[#This Row],[knownName]]="",_xlfn.CONCAT(FIFAdata5626[[#This Row],[firstName]]," ",FIFAdata5626[[#This Row],[lastName]]),FIFAdata5626[[#This Row],[knownName]])</f>
        <v>Stopira</v>
      </c>
      <c r="F1212">
        <v>8</v>
      </c>
      <c r="G1212" t="s">
        <v>6</v>
      </c>
      <c r="H1212">
        <v>3.5</v>
      </c>
      <c r="I1212" t="s">
        <v>1582</v>
      </c>
      <c r="K1212">
        <v>0.1</v>
      </c>
      <c r="L1212">
        <v>0.1</v>
      </c>
      <c r="M1212">
        <v>0</v>
      </c>
      <c r="N1212">
        <v>0</v>
      </c>
      <c r="O1212">
        <v>0</v>
      </c>
      <c r="P1212">
        <v>0</v>
      </c>
      <c r="R1212">
        <v>13</v>
      </c>
      <c r="S1212" t="b">
        <v>0</v>
      </c>
    </row>
    <row r="1213" spans="1:19" hidden="1" x14ac:dyDescent="0.25">
      <c r="A1213">
        <v>1529</v>
      </c>
      <c r="B1213" t="s">
        <v>3515</v>
      </c>
      <c r="C1213" t="s">
        <v>3516</v>
      </c>
      <c r="D1213" t="s">
        <v>3517</v>
      </c>
      <c r="E1213" t="str">
        <f>IF(FIFAdata5626[[#This Row],[knownName]]="",_xlfn.CONCAT(FIFAdata5626[[#This Row],[firstName]]," ",FIFAdata5626[[#This Row],[lastName]]),FIFAdata5626[[#This Row],[knownName]])</f>
        <v>Logan Costa</v>
      </c>
      <c r="F1213">
        <v>8</v>
      </c>
      <c r="G1213" t="s">
        <v>6</v>
      </c>
      <c r="H1213">
        <v>3.5</v>
      </c>
      <c r="I1213" t="s">
        <v>1582</v>
      </c>
      <c r="K1213">
        <v>0.1</v>
      </c>
      <c r="L1213">
        <v>0.1</v>
      </c>
      <c r="M1213">
        <v>0</v>
      </c>
      <c r="N1213">
        <v>0</v>
      </c>
      <c r="O1213">
        <v>0</v>
      </c>
      <c r="P1213">
        <v>0</v>
      </c>
      <c r="R1213">
        <v>13</v>
      </c>
      <c r="S1213" t="b">
        <v>0</v>
      </c>
    </row>
    <row r="1214" spans="1:19" hidden="1" x14ac:dyDescent="0.25">
      <c r="A1214">
        <v>1530</v>
      </c>
      <c r="B1214" t="s">
        <v>3518</v>
      </c>
      <c r="C1214" t="s">
        <v>3519</v>
      </c>
      <c r="D1214" t="s">
        <v>3520</v>
      </c>
      <c r="E1214" t="str">
        <f>IF(FIFAdata5626[[#This Row],[knownName]]="",_xlfn.CONCAT(FIFAdata5626[[#This Row],[firstName]]," ",FIFAdata5626[[#This Row],[lastName]]),FIFAdata5626[[#This Row],[knownName]])</f>
        <v>Jamiro Monteiro</v>
      </c>
      <c r="F1214">
        <v>8</v>
      </c>
      <c r="G1214" t="s">
        <v>18</v>
      </c>
      <c r="H1214">
        <v>4.5999999999999996</v>
      </c>
      <c r="I1214" t="s">
        <v>1582</v>
      </c>
      <c r="K1214">
        <v>0</v>
      </c>
      <c r="L1214">
        <v>0</v>
      </c>
      <c r="M1214">
        <v>0</v>
      </c>
      <c r="N1214">
        <v>0</v>
      </c>
      <c r="O1214">
        <v>0</v>
      </c>
      <c r="P1214">
        <v>0</v>
      </c>
      <c r="R1214">
        <v>13</v>
      </c>
      <c r="S1214" t="b">
        <v>0</v>
      </c>
    </row>
    <row r="1215" spans="1:19" hidden="1" x14ac:dyDescent="0.25">
      <c r="A1215">
        <v>1531</v>
      </c>
      <c r="B1215" t="s">
        <v>4000</v>
      </c>
      <c r="C1215" t="s">
        <v>3521</v>
      </c>
      <c r="D1215" t="s">
        <v>4001</v>
      </c>
      <c r="E1215" t="str">
        <f>IF(FIFAdata5626[[#This Row],[knownName]]="",_xlfn.CONCAT(FIFAdata5626[[#This Row],[firstName]]," ",FIFAdata5626[[#This Row],[lastName]]),FIFAdata5626[[#This Row],[knownName]])</f>
        <v>Hélio Varela</v>
      </c>
      <c r="F1215">
        <v>8</v>
      </c>
      <c r="G1215" t="s">
        <v>18</v>
      </c>
      <c r="H1215">
        <v>4.9000000000000004</v>
      </c>
      <c r="I1215" t="s">
        <v>1582</v>
      </c>
      <c r="K1215">
        <v>0</v>
      </c>
      <c r="L1215">
        <v>0</v>
      </c>
      <c r="M1215">
        <v>0</v>
      </c>
      <c r="N1215">
        <v>0</v>
      </c>
      <c r="O1215">
        <v>0</v>
      </c>
      <c r="P1215">
        <v>0</v>
      </c>
      <c r="R1215">
        <v>13</v>
      </c>
      <c r="S1215" t="b">
        <v>0</v>
      </c>
    </row>
    <row r="1216" spans="1:19" hidden="1" x14ac:dyDescent="0.25">
      <c r="A1216">
        <v>1532</v>
      </c>
      <c r="B1216" t="s">
        <v>3522</v>
      </c>
      <c r="C1216" t="s">
        <v>3523</v>
      </c>
      <c r="D1216" t="s">
        <v>3524</v>
      </c>
      <c r="E1216" t="str">
        <f>IF(FIFAdata5626[[#This Row],[knownName]]="",_xlfn.CONCAT(FIFAdata5626[[#This Row],[firstName]]," ",FIFAdata5626[[#This Row],[lastName]]),FIFAdata5626[[#This Row],[knownName]])</f>
        <v>Gilson Benchimol</v>
      </c>
      <c r="F1216">
        <v>8</v>
      </c>
      <c r="G1216" t="s">
        <v>18</v>
      </c>
      <c r="H1216">
        <v>5</v>
      </c>
      <c r="I1216" t="s">
        <v>1582</v>
      </c>
      <c r="K1216">
        <v>0.8</v>
      </c>
      <c r="L1216">
        <v>0.8</v>
      </c>
      <c r="M1216">
        <v>0</v>
      </c>
      <c r="N1216">
        <v>0</v>
      </c>
      <c r="O1216">
        <v>0</v>
      </c>
      <c r="P1216">
        <v>0</v>
      </c>
      <c r="R1216">
        <v>13</v>
      </c>
      <c r="S1216" t="b">
        <v>0</v>
      </c>
    </row>
    <row r="1217" spans="1:19" hidden="1" x14ac:dyDescent="0.25">
      <c r="A1217">
        <v>1533</v>
      </c>
      <c r="B1217" t="s">
        <v>3525</v>
      </c>
      <c r="C1217" t="s">
        <v>4002</v>
      </c>
      <c r="E1217" t="str">
        <f>IF(FIFAdata5626[[#This Row],[knownName]]="",_xlfn.CONCAT(FIFAdata5626[[#This Row],[firstName]]," ",FIFAdata5626[[#This Row],[lastName]]),FIFAdata5626[[#This Row],[knownName]])</f>
        <v>Oumar Diakité</v>
      </c>
      <c r="F1217">
        <v>12</v>
      </c>
      <c r="G1217" t="s">
        <v>15</v>
      </c>
      <c r="H1217">
        <v>5.3</v>
      </c>
      <c r="I1217" t="s">
        <v>1582</v>
      </c>
      <c r="K1217">
        <v>0</v>
      </c>
      <c r="L1217">
        <v>0</v>
      </c>
      <c r="M1217">
        <v>0</v>
      </c>
      <c r="N1217">
        <v>0</v>
      </c>
      <c r="O1217">
        <v>0</v>
      </c>
      <c r="P1217">
        <v>0</v>
      </c>
      <c r="R1217">
        <v>11</v>
      </c>
      <c r="S1217" t="b">
        <v>0</v>
      </c>
    </row>
    <row r="1218" spans="1:19" hidden="1" x14ac:dyDescent="0.25">
      <c r="A1218">
        <v>1534</v>
      </c>
      <c r="B1218" t="s">
        <v>3526</v>
      </c>
      <c r="C1218" t="s">
        <v>3527</v>
      </c>
      <c r="E1218" t="str">
        <f>IF(FIFAdata5626[[#This Row],[knownName]]="",_xlfn.CONCAT(FIFAdata5626[[#This Row],[firstName]]," ",FIFAdata5626[[#This Row],[lastName]]),FIFAdata5626[[#This Row],[knownName]])</f>
        <v>Ange-Yoan Bonny</v>
      </c>
      <c r="F1218">
        <v>12</v>
      </c>
      <c r="G1218" t="s">
        <v>15</v>
      </c>
      <c r="H1218">
        <v>4.9000000000000004</v>
      </c>
      <c r="I1218" t="s">
        <v>1582</v>
      </c>
      <c r="K1218">
        <v>0.1</v>
      </c>
      <c r="L1218">
        <v>0.1</v>
      </c>
      <c r="M1218">
        <v>0</v>
      </c>
      <c r="N1218">
        <v>0</v>
      </c>
      <c r="O1218">
        <v>0</v>
      </c>
      <c r="P1218">
        <v>0</v>
      </c>
      <c r="R1218">
        <v>11</v>
      </c>
      <c r="S1218" t="b">
        <v>0</v>
      </c>
    </row>
    <row r="1219" spans="1:19" hidden="1" x14ac:dyDescent="0.25">
      <c r="A1219">
        <v>1535</v>
      </c>
      <c r="B1219" t="s">
        <v>2077</v>
      </c>
      <c r="C1219" t="s">
        <v>3528</v>
      </c>
      <c r="E1219" t="str">
        <f>IF(FIFAdata5626[[#This Row],[knownName]]="",_xlfn.CONCAT(FIFAdata5626[[#This Row],[firstName]]," ",FIFAdata5626[[#This Row],[lastName]]),FIFAdata5626[[#This Row],[knownName]])</f>
        <v>Dominik Kotarski</v>
      </c>
      <c r="F1219">
        <v>13</v>
      </c>
      <c r="G1219" t="s">
        <v>25</v>
      </c>
      <c r="H1219">
        <v>4.4000000000000004</v>
      </c>
      <c r="I1219" t="s">
        <v>1582</v>
      </c>
      <c r="K1219">
        <v>0.1</v>
      </c>
      <c r="L1219">
        <v>0.1</v>
      </c>
      <c r="M1219">
        <v>0</v>
      </c>
      <c r="N1219">
        <v>0</v>
      </c>
      <c r="O1219">
        <v>0</v>
      </c>
      <c r="P1219">
        <v>0</v>
      </c>
      <c r="R1219">
        <v>22</v>
      </c>
      <c r="S1219" t="b">
        <v>0</v>
      </c>
    </row>
    <row r="1220" spans="1:19" hidden="1" x14ac:dyDescent="0.25">
      <c r="A1220">
        <v>1536</v>
      </c>
      <c r="B1220" t="s">
        <v>3529</v>
      </c>
      <c r="C1220" t="s">
        <v>3530</v>
      </c>
      <c r="E1220" t="str">
        <f>IF(FIFAdata5626[[#This Row],[knownName]]="",_xlfn.CONCAT(FIFAdata5626[[#This Row],[firstName]]," ",FIFAdata5626[[#This Row],[lastName]]),FIFAdata5626[[#This Row],[knownName]])</f>
        <v>Josko Gvardiol</v>
      </c>
      <c r="F1220">
        <v>13</v>
      </c>
      <c r="G1220" t="s">
        <v>6</v>
      </c>
      <c r="H1220">
        <v>5</v>
      </c>
      <c r="I1220" t="s">
        <v>1582</v>
      </c>
      <c r="K1220">
        <v>5.0999999999999996</v>
      </c>
      <c r="L1220">
        <v>5.0999999999999996</v>
      </c>
      <c r="M1220">
        <v>0</v>
      </c>
      <c r="N1220">
        <v>0</v>
      </c>
      <c r="O1220">
        <v>0</v>
      </c>
      <c r="P1220">
        <v>0</v>
      </c>
      <c r="R1220">
        <v>22</v>
      </c>
      <c r="S1220" t="b">
        <v>0</v>
      </c>
    </row>
    <row r="1221" spans="1:19" hidden="1" x14ac:dyDescent="0.25">
      <c r="A1221">
        <v>1537</v>
      </c>
      <c r="B1221" t="s">
        <v>3388</v>
      </c>
      <c r="C1221" t="s">
        <v>3531</v>
      </c>
      <c r="E1221" t="str">
        <f>IF(FIFAdata5626[[#This Row],[knownName]]="",_xlfn.CONCAT(FIFAdata5626[[#This Row],[firstName]]," ",FIFAdata5626[[#This Row],[lastName]]),FIFAdata5626[[#This Row],[knownName]])</f>
        <v>Mateo Kovacic</v>
      </c>
      <c r="F1221">
        <v>13</v>
      </c>
      <c r="G1221" t="s">
        <v>18</v>
      </c>
      <c r="H1221">
        <v>6</v>
      </c>
      <c r="I1221" t="s">
        <v>1582</v>
      </c>
      <c r="K1221">
        <v>0.4</v>
      </c>
      <c r="L1221">
        <v>0.4</v>
      </c>
      <c r="M1221">
        <v>0</v>
      </c>
      <c r="N1221">
        <v>0</v>
      </c>
      <c r="O1221">
        <v>0</v>
      </c>
      <c r="P1221">
        <v>0</v>
      </c>
      <c r="R1221">
        <v>22</v>
      </c>
      <c r="S1221" t="b">
        <v>0</v>
      </c>
    </row>
    <row r="1222" spans="1:19" hidden="1" x14ac:dyDescent="0.25">
      <c r="A1222">
        <v>1538</v>
      </c>
      <c r="B1222" t="s">
        <v>3532</v>
      </c>
      <c r="C1222" t="s">
        <v>3533</v>
      </c>
      <c r="E1222" t="str">
        <f>IF(FIFAdata5626[[#This Row],[knownName]]="",_xlfn.CONCAT(FIFAdata5626[[#This Row],[firstName]]," ",FIFAdata5626[[#This Row],[lastName]]),FIFAdata5626[[#This Row],[knownName]])</f>
        <v>Keeto Thermoncy</v>
      </c>
      <c r="F1222">
        <v>22</v>
      </c>
      <c r="G1222" t="s">
        <v>6</v>
      </c>
      <c r="H1222">
        <v>3.5</v>
      </c>
      <c r="I1222" t="s">
        <v>1582</v>
      </c>
      <c r="K1222">
        <v>0.1</v>
      </c>
      <c r="L1222">
        <v>0.1</v>
      </c>
      <c r="M1222">
        <v>0</v>
      </c>
      <c r="N1222">
        <v>0</v>
      </c>
      <c r="O1222">
        <v>0</v>
      </c>
      <c r="P1222">
        <v>0</v>
      </c>
      <c r="R1222">
        <v>7</v>
      </c>
      <c r="S1222" t="b">
        <v>0</v>
      </c>
    </row>
    <row r="1223" spans="1:19" hidden="1" x14ac:dyDescent="0.25">
      <c r="A1223">
        <v>1539</v>
      </c>
      <c r="B1223" t="s">
        <v>3534</v>
      </c>
      <c r="C1223" t="s">
        <v>2000</v>
      </c>
      <c r="E1223" t="str">
        <f>IF(FIFAdata5626[[#This Row],[knownName]]="",_xlfn.CONCAT(FIFAdata5626[[#This Row],[firstName]]," ",FIFAdata5626[[#This Row],[lastName]]),FIFAdata5626[[#This Row],[knownName]])</f>
        <v>Dominique Simon</v>
      </c>
      <c r="F1223">
        <v>22</v>
      </c>
      <c r="G1223" t="s">
        <v>18</v>
      </c>
      <c r="H1223">
        <v>4.3</v>
      </c>
      <c r="I1223" t="s">
        <v>1582</v>
      </c>
      <c r="K1223">
        <v>0.1</v>
      </c>
      <c r="L1223">
        <v>0.1</v>
      </c>
      <c r="M1223">
        <v>0</v>
      </c>
      <c r="N1223">
        <v>0</v>
      </c>
      <c r="O1223">
        <v>0</v>
      </c>
      <c r="P1223">
        <v>0</v>
      </c>
      <c r="R1223">
        <v>7</v>
      </c>
      <c r="S1223" t="b">
        <v>0</v>
      </c>
    </row>
    <row r="1224" spans="1:19" hidden="1" x14ac:dyDescent="0.25">
      <c r="A1224">
        <v>1540</v>
      </c>
      <c r="B1224" t="s">
        <v>3535</v>
      </c>
      <c r="C1224" t="s">
        <v>3536</v>
      </c>
      <c r="E1224" t="str">
        <f>IF(FIFAdata5626[[#This Row],[knownName]]="",_xlfn.CONCAT(FIFAdata5626[[#This Row],[firstName]]," ",FIFAdata5626[[#This Row],[lastName]]),FIFAdata5626[[#This Row],[knownName]])</f>
        <v>Lenny Joseph</v>
      </c>
      <c r="F1224">
        <v>22</v>
      </c>
      <c r="G1224" t="s">
        <v>15</v>
      </c>
      <c r="H1224">
        <v>4.2</v>
      </c>
      <c r="I1224" t="s">
        <v>1582</v>
      </c>
      <c r="K1224">
        <v>0</v>
      </c>
      <c r="L1224">
        <v>0</v>
      </c>
      <c r="M1224">
        <v>0</v>
      </c>
      <c r="N1224">
        <v>0</v>
      </c>
      <c r="O1224">
        <v>0</v>
      </c>
      <c r="P1224">
        <v>0</v>
      </c>
      <c r="R1224">
        <v>7</v>
      </c>
      <c r="S1224" t="b">
        <v>0</v>
      </c>
    </row>
    <row r="1225" spans="1:19" hidden="1" x14ac:dyDescent="0.25">
      <c r="A1225">
        <v>1541</v>
      </c>
      <c r="B1225" t="s">
        <v>3537</v>
      </c>
      <c r="C1225" t="s">
        <v>3538</v>
      </c>
      <c r="D1225" t="s">
        <v>3539</v>
      </c>
      <c r="E1225" t="str">
        <f>IF(FIFAdata5626[[#This Row],[knownName]]="",_xlfn.CONCAT(FIFAdata5626[[#This Row],[firstName]]," ",FIFAdata5626[[#This Row],[lastName]]),FIFAdata5626[[#This Row],[knownName]])</f>
        <v>Nour Bani Ateyah</v>
      </c>
      <c r="F1225">
        <v>26</v>
      </c>
      <c r="G1225" t="s">
        <v>25</v>
      </c>
      <c r="H1225">
        <v>3.6</v>
      </c>
      <c r="I1225" t="s">
        <v>1582</v>
      </c>
      <c r="K1225">
        <v>0</v>
      </c>
      <c r="L1225">
        <v>0</v>
      </c>
      <c r="M1225">
        <v>0</v>
      </c>
      <c r="N1225">
        <v>0</v>
      </c>
      <c r="O1225">
        <v>0</v>
      </c>
      <c r="P1225">
        <v>0</v>
      </c>
      <c r="R1225">
        <v>20</v>
      </c>
      <c r="S1225" t="b">
        <v>0</v>
      </c>
    </row>
    <row r="1226" spans="1:19" hidden="1" x14ac:dyDescent="0.25">
      <c r="A1226">
        <v>1542</v>
      </c>
      <c r="B1226" t="s">
        <v>3540</v>
      </c>
      <c r="C1226" t="s">
        <v>3541</v>
      </c>
      <c r="D1226" t="s">
        <v>3542</v>
      </c>
      <c r="E1226" t="str">
        <f>IF(FIFAdata5626[[#This Row],[knownName]]="",_xlfn.CONCAT(FIFAdata5626[[#This Row],[firstName]]," ",FIFAdata5626[[#This Row],[lastName]]),FIFAdata5626[[#This Row],[knownName]])</f>
        <v>Ahmad Al Juaidi</v>
      </c>
      <c r="F1226">
        <v>26</v>
      </c>
      <c r="G1226" t="s">
        <v>25</v>
      </c>
      <c r="H1226">
        <v>3.6</v>
      </c>
      <c r="I1226" t="s">
        <v>1588</v>
      </c>
      <c r="K1226">
        <v>0</v>
      </c>
      <c r="L1226">
        <v>0</v>
      </c>
      <c r="M1226">
        <v>0</v>
      </c>
      <c r="N1226">
        <v>0</v>
      </c>
      <c r="O1226">
        <v>0</v>
      </c>
      <c r="P1226">
        <v>0</v>
      </c>
      <c r="R1226">
        <v>20</v>
      </c>
      <c r="S1226" t="b">
        <v>0</v>
      </c>
    </row>
    <row r="1227" spans="1:19" hidden="1" x14ac:dyDescent="0.25">
      <c r="A1227">
        <v>1543</v>
      </c>
      <c r="B1227" t="s">
        <v>3543</v>
      </c>
      <c r="C1227" t="s">
        <v>2422</v>
      </c>
      <c r="D1227" t="s">
        <v>3544</v>
      </c>
      <c r="E1227" t="str">
        <f>IF(FIFAdata5626[[#This Row],[knownName]]="",_xlfn.CONCAT(FIFAdata5626[[#This Row],[firstName]]," ",FIFAdata5626[[#This Row],[lastName]]),FIFAdata5626[[#This Row],[knownName]])</f>
        <v>Ehsan Haddad</v>
      </c>
      <c r="F1227">
        <v>26</v>
      </c>
      <c r="G1227" t="s">
        <v>6</v>
      </c>
      <c r="H1227">
        <v>3.5</v>
      </c>
      <c r="I1227" t="s">
        <v>1582</v>
      </c>
      <c r="K1227">
        <v>0.1</v>
      </c>
      <c r="L1227">
        <v>0.1</v>
      </c>
      <c r="M1227">
        <v>0</v>
      </c>
      <c r="N1227">
        <v>0</v>
      </c>
      <c r="O1227">
        <v>0</v>
      </c>
      <c r="P1227">
        <v>0</v>
      </c>
      <c r="R1227">
        <v>20</v>
      </c>
      <c r="S1227" t="b">
        <v>0</v>
      </c>
    </row>
    <row r="1228" spans="1:19" hidden="1" x14ac:dyDescent="0.25">
      <c r="A1228">
        <v>1544</v>
      </c>
      <c r="B1228" t="s">
        <v>3545</v>
      </c>
      <c r="C1228" t="s">
        <v>3546</v>
      </c>
      <c r="D1228" t="s">
        <v>3547</v>
      </c>
      <c r="E1228" t="str">
        <f>IF(FIFAdata5626[[#This Row],[knownName]]="",_xlfn.CONCAT(FIFAdata5626[[#This Row],[firstName]]," ",FIFAdata5626[[#This Row],[lastName]]),FIFAdata5626[[#This Row],[knownName]])</f>
        <v>Saed Al Rosan</v>
      </c>
      <c r="F1228">
        <v>26</v>
      </c>
      <c r="G1228" t="s">
        <v>6</v>
      </c>
      <c r="H1228">
        <v>3.5</v>
      </c>
      <c r="I1228" t="s">
        <v>1582</v>
      </c>
      <c r="K1228">
        <v>0.1</v>
      </c>
      <c r="L1228">
        <v>0.1</v>
      </c>
      <c r="M1228">
        <v>0</v>
      </c>
      <c r="N1228">
        <v>0</v>
      </c>
      <c r="O1228">
        <v>0</v>
      </c>
      <c r="P1228">
        <v>0</v>
      </c>
      <c r="R1228">
        <v>20</v>
      </c>
      <c r="S1228" t="b">
        <v>0</v>
      </c>
    </row>
    <row r="1229" spans="1:19" hidden="1" x14ac:dyDescent="0.25">
      <c r="A1229">
        <v>1545</v>
      </c>
      <c r="B1229" t="s">
        <v>3548</v>
      </c>
      <c r="C1229" t="s">
        <v>3549</v>
      </c>
      <c r="D1229" t="s">
        <v>3550</v>
      </c>
      <c r="E1229" t="str">
        <f>IF(FIFAdata5626[[#This Row],[knownName]]="",_xlfn.CONCAT(FIFAdata5626[[#This Row],[firstName]]," ",FIFAdata5626[[#This Row],[lastName]]),FIFAdata5626[[#This Row],[knownName]])</f>
        <v>Anas Badawi</v>
      </c>
      <c r="F1229">
        <v>26</v>
      </c>
      <c r="G1229" t="s">
        <v>6</v>
      </c>
      <c r="H1229">
        <v>3.5</v>
      </c>
      <c r="I1229" t="s">
        <v>1582</v>
      </c>
      <c r="K1229">
        <v>0.1</v>
      </c>
      <c r="L1229">
        <v>0.1</v>
      </c>
      <c r="M1229">
        <v>0</v>
      </c>
      <c r="N1229">
        <v>0</v>
      </c>
      <c r="O1229">
        <v>0</v>
      </c>
      <c r="P1229">
        <v>0</v>
      </c>
      <c r="R1229">
        <v>20</v>
      </c>
      <c r="S1229" t="b">
        <v>0</v>
      </c>
    </row>
    <row r="1230" spans="1:19" hidden="1" x14ac:dyDescent="0.25">
      <c r="A1230">
        <v>1546</v>
      </c>
      <c r="B1230" t="s">
        <v>3551</v>
      </c>
      <c r="C1230" t="s">
        <v>3552</v>
      </c>
      <c r="D1230" t="s">
        <v>3553</v>
      </c>
      <c r="E1230" t="str">
        <f>IF(FIFAdata5626[[#This Row],[knownName]]="",_xlfn.CONCAT(FIFAdata5626[[#This Row],[firstName]]," ",FIFAdata5626[[#This Row],[lastName]]),FIFAdata5626[[#This Row],[knownName]])</f>
        <v>Raja'ei Ayed</v>
      </c>
      <c r="F1230">
        <v>26</v>
      </c>
      <c r="G1230" t="s">
        <v>18</v>
      </c>
      <c r="H1230">
        <v>4.5</v>
      </c>
      <c r="I1230" t="s">
        <v>1582</v>
      </c>
      <c r="K1230">
        <v>0</v>
      </c>
      <c r="L1230">
        <v>0</v>
      </c>
      <c r="M1230">
        <v>0</v>
      </c>
      <c r="N1230">
        <v>0</v>
      </c>
      <c r="O1230">
        <v>0</v>
      </c>
      <c r="P1230">
        <v>0</v>
      </c>
      <c r="R1230">
        <v>20</v>
      </c>
      <c r="S1230" t="b">
        <v>0</v>
      </c>
    </row>
    <row r="1231" spans="1:19" hidden="1" x14ac:dyDescent="0.25">
      <c r="A1231">
        <v>1547</v>
      </c>
      <c r="B1231" t="s">
        <v>3554</v>
      </c>
      <c r="C1231" t="s">
        <v>3555</v>
      </c>
      <c r="D1231" t="s">
        <v>3556</v>
      </c>
      <c r="E1231" t="str">
        <f>IF(FIFAdata5626[[#This Row],[knownName]]="",_xlfn.CONCAT(FIFAdata5626[[#This Row],[firstName]]," ",FIFAdata5626[[#This Row],[lastName]]),FIFAdata5626[[#This Row],[knownName]])</f>
        <v>Ali Olwan</v>
      </c>
      <c r="F1231">
        <v>26</v>
      </c>
      <c r="G1231" t="s">
        <v>15</v>
      </c>
      <c r="H1231">
        <v>4.2</v>
      </c>
      <c r="I1231" t="s">
        <v>1582</v>
      </c>
      <c r="K1231">
        <v>0.1</v>
      </c>
      <c r="L1231">
        <v>0.1</v>
      </c>
      <c r="M1231">
        <v>0</v>
      </c>
      <c r="N1231">
        <v>0</v>
      </c>
      <c r="O1231">
        <v>0</v>
      </c>
      <c r="P1231">
        <v>0</v>
      </c>
      <c r="R1231">
        <v>20</v>
      </c>
      <c r="S1231" t="b">
        <v>0</v>
      </c>
    </row>
    <row r="1232" spans="1:19" hidden="1" x14ac:dyDescent="0.25">
      <c r="A1232">
        <v>1548</v>
      </c>
      <c r="B1232" t="s">
        <v>3557</v>
      </c>
      <c r="C1232" t="s">
        <v>2600</v>
      </c>
      <c r="D1232" t="s">
        <v>3558</v>
      </c>
      <c r="E1232" t="str">
        <f>IF(FIFAdata5626[[#This Row],[knownName]]="",_xlfn.CONCAT(FIFAdata5626[[#This Row],[firstName]]," ",FIFAdata5626[[#This Row],[lastName]]),FIFAdata5626[[#This Row],[knownName]])</f>
        <v>Lee Gi-Hyuk</v>
      </c>
      <c r="F1232">
        <v>27</v>
      </c>
      <c r="G1232" t="s">
        <v>6</v>
      </c>
      <c r="H1232">
        <v>4.5</v>
      </c>
      <c r="I1232" t="s">
        <v>1582</v>
      </c>
      <c r="K1232">
        <v>0.1</v>
      </c>
      <c r="L1232">
        <v>0.1</v>
      </c>
      <c r="M1232">
        <v>0</v>
      </c>
      <c r="N1232">
        <v>0</v>
      </c>
      <c r="O1232">
        <v>0</v>
      </c>
      <c r="P1232">
        <v>0</v>
      </c>
      <c r="R1232">
        <v>2</v>
      </c>
      <c r="S1232" t="b">
        <v>0</v>
      </c>
    </row>
    <row r="1233" spans="1:19" hidden="1" x14ac:dyDescent="0.25">
      <c r="A1233">
        <v>1549</v>
      </c>
      <c r="B1233" t="s">
        <v>3559</v>
      </c>
      <c r="C1233" t="s">
        <v>2610</v>
      </c>
      <c r="D1233" t="s">
        <v>3560</v>
      </c>
      <c r="E1233" t="str">
        <f>IF(FIFAdata5626[[#This Row],[knownName]]="",_xlfn.CONCAT(FIFAdata5626[[#This Row],[firstName]]," ",FIFAdata5626[[#This Row],[lastName]]),FIFAdata5626[[#This Row],[knownName]])</f>
        <v>Hwang In-Beom</v>
      </c>
      <c r="F1233">
        <v>27</v>
      </c>
      <c r="G1233" t="s">
        <v>18</v>
      </c>
      <c r="H1233">
        <v>5.8</v>
      </c>
      <c r="I1233" t="s">
        <v>1582</v>
      </c>
      <c r="K1233">
        <v>0</v>
      </c>
      <c r="L1233">
        <v>0</v>
      </c>
      <c r="M1233">
        <v>0</v>
      </c>
      <c r="N1233">
        <v>0</v>
      </c>
      <c r="O1233">
        <v>0</v>
      </c>
      <c r="P1233">
        <v>0</v>
      </c>
      <c r="R1233">
        <v>2</v>
      </c>
      <c r="S1233" t="b">
        <v>0</v>
      </c>
    </row>
    <row r="1234" spans="1:19" hidden="1" x14ac:dyDescent="0.25">
      <c r="A1234">
        <v>1550</v>
      </c>
      <c r="B1234" t="s">
        <v>3561</v>
      </c>
      <c r="C1234" t="s">
        <v>2600</v>
      </c>
      <c r="D1234" t="s">
        <v>3562</v>
      </c>
      <c r="E1234" t="str">
        <f>IF(FIFAdata5626[[#This Row],[knownName]]="",_xlfn.CONCAT(FIFAdata5626[[#This Row],[firstName]]," ",FIFAdata5626[[#This Row],[lastName]]),FIFAdata5626[[#This Row],[knownName]])</f>
        <v>Lee Dong-Gyeong</v>
      </c>
      <c r="F1234">
        <v>27</v>
      </c>
      <c r="G1234" t="s">
        <v>18</v>
      </c>
      <c r="H1234">
        <v>4.9000000000000004</v>
      </c>
      <c r="I1234" t="s">
        <v>1582</v>
      </c>
      <c r="K1234">
        <v>0</v>
      </c>
      <c r="L1234">
        <v>0</v>
      </c>
      <c r="M1234">
        <v>0</v>
      </c>
      <c r="N1234">
        <v>0</v>
      </c>
      <c r="O1234">
        <v>0</v>
      </c>
      <c r="P1234">
        <v>0</v>
      </c>
      <c r="R1234">
        <v>2</v>
      </c>
      <c r="S1234" t="b">
        <v>0</v>
      </c>
    </row>
    <row r="1235" spans="1:19" hidden="1" x14ac:dyDescent="0.25">
      <c r="A1235">
        <v>1551</v>
      </c>
      <c r="B1235" t="s">
        <v>3563</v>
      </c>
      <c r="C1235" t="s">
        <v>3564</v>
      </c>
      <c r="E1235" t="str">
        <f>IF(FIFAdata5626[[#This Row],[knownName]]="",_xlfn.CONCAT(FIFAdata5626[[#This Row],[firstName]]," ",FIFAdata5626[[#This Row],[lastName]]),FIFAdata5626[[#This Row],[knownName]])</f>
        <v>Montassar Talbi</v>
      </c>
      <c r="F1235">
        <v>44</v>
      </c>
      <c r="G1235" t="s">
        <v>6</v>
      </c>
      <c r="H1235">
        <v>3.9</v>
      </c>
      <c r="I1235" t="s">
        <v>1582</v>
      </c>
      <c r="K1235">
        <v>0.1</v>
      </c>
      <c r="L1235">
        <v>0.1</v>
      </c>
      <c r="M1235">
        <v>0</v>
      </c>
      <c r="N1235">
        <v>0</v>
      </c>
      <c r="O1235">
        <v>0</v>
      </c>
      <c r="P1235">
        <v>0</v>
      </c>
      <c r="R1235">
        <v>12</v>
      </c>
      <c r="S1235" t="b">
        <v>0</v>
      </c>
    </row>
    <row r="1236" spans="1:19" hidden="1" x14ac:dyDescent="0.25">
      <c r="A1236">
        <v>1552</v>
      </c>
      <c r="B1236" t="s">
        <v>1994</v>
      </c>
      <c r="C1236" t="s">
        <v>3565</v>
      </c>
      <c r="E1236" t="str">
        <f>IF(FIFAdata5626[[#This Row],[knownName]]="",_xlfn.CONCAT(FIFAdata5626[[#This Row],[firstName]]," ",FIFAdata5626[[#This Row],[lastName]]),FIFAdata5626[[#This Row],[knownName]])</f>
        <v>Dylan Bronn</v>
      </c>
      <c r="F1236">
        <v>44</v>
      </c>
      <c r="G1236" t="s">
        <v>6</v>
      </c>
      <c r="H1236">
        <v>3.6</v>
      </c>
      <c r="I1236" t="s">
        <v>1582</v>
      </c>
      <c r="K1236">
        <v>0</v>
      </c>
      <c r="L1236">
        <v>0</v>
      </c>
      <c r="M1236">
        <v>0</v>
      </c>
      <c r="N1236">
        <v>0</v>
      </c>
      <c r="O1236">
        <v>0</v>
      </c>
      <c r="P1236">
        <v>0</v>
      </c>
      <c r="R1236">
        <v>12</v>
      </c>
      <c r="S1236" t="b">
        <v>0</v>
      </c>
    </row>
    <row r="1237" spans="1:19" hidden="1" x14ac:dyDescent="0.25">
      <c r="A1237">
        <v>1553</v>
      </c>
      <c r="B1237" t="s">
        <v>2037</v>
      </c>
      <c r="C1237" t="s">
        <v>3566</v>
      </c>
      <c r="E1237" t="str">
        <f>IF(FIFAdata5626[[#This Row],[knownName]]="",_xlfn.CONCAT(FIFAdata5626[[#This Row],[firstName]]," ",FIFAdata5626[[#This Row],[lastName]]),FIFAdata5626[[#This Row],[knownName]])</f>
        <v>Yan Valery</v>
      </c>
      <c r="F1237">
        <v>44</v>
      </c>
      <c r="G1237" t="s">
        <v>6</v>
      </c>
      <c r="H1237">
        <v>3.9</v>
      </c>
      <c r="I1237" t="s">
        <v>1582</v>
      </c>
      <c r="K1237">
        <v>0</v>
      </c>
      <c r="L1237">
        <v>0</v>
      </c>
      <c r="M1237">
        <v>0</v>
      </c>
      <c r="N1237">
        <v>0</v>
      </c>
      <c r="O1237">
        <v>0</v>
      </c>
      <c r="P1237">
        <v>0</v>
      </c>
      <c r="R1237">
        <v>12</v>
      </c>
      <c r="S1237" t="b">
        <v>0</v>
      </c>
    </row>
    <row r="1238" spans="1:19" hidden="1" x14ac:dyDescent="0.25">
      <c r="A1238">
        <v>1554</v>
      </c>
      <c r="B1238" t="s">
        <v>3192</v>
      </c>
      <c r="C1238" t="s">
        <v>3567</v>
      </c>
      <c r="E1238" t="str">
        <f>IF(FIFAdata5626[[#This Row],[knownName]]="",_xlfn.CONCAT(FIFAdata5626[[#This Row],[firstName]]," ",FIFAdata5626[[#This Row],[lastName]]),FIFAdata5626[[#This Row],[knownName]])</f>
        <v>Elias Achouri</v>
      </c>
      <c r="F1238">
        <v>44</v>
      </c>
      <c r="G1238" t="s">
        <v>18</v>
      </c>
      <c r="H1238">
        <v>4.8</v>
      </c>
      <c r="I1238" t="s">
        <v>1582</v>
      </c>
      <c r="K1238">
        <v>0</v>
      </c>
      <c r="L1238">
        <v>0</v>
      </c>
      <c r="M1238">
        <v>0</v>
      </c>
      <c r="N1238">
        <v>0</v>
      </c>
      <c r="O1238">
        <v>0</v>
      </c>
      <c r="P1238">
        <v>0</v>
      </c>
      <c r="R1238">
        <v>12</v>
      </c>
      <c r="S1238" t="b">
        <v>0</v>
      </c>
    </row>
    <row r="1239" spans="1:19" hidden="1" x14ac:dyDescent="0.25">
      <c r="A1239">
        <v>1555</v>
      </c>
      <c r="B1239" t="s">
        <v>3568</v>
      </c>
      <c r="C1239" t="s">
        <v>3569</v>
      </c>
      <c r="E1239" t="str">
        <f>IF(FIFAdata5626[[#This Row],[knownName]]="",_xlfn.CONCAT(FIFAdata5626[[#This Row],[firstName]]," ",FIFAdata5626[[#This Row],[lastName]]),FIFAdata5626[[#This Row],[knownName]])</f>
        <v>Hannibal Mejbri</v>
      </c>
      <c r="F1239">
        <v>44</v>
      </c>
      <c r="G1239" t="s">
        <v>18</v>
      </c>
      <c r="H1239">
        <v>4.8</v>
      </c>
      <c r="I1239" t="s">
        <v>1582</v>
      </c>
      <c r="K1239">
        <v>0.2</v>
      </c>
      <c r="L1239">
        <v>0.2</v>
      </c>
      <c r="M1239">
        <v>0</v>
      </c>
      <c r="N1239">
        <v>0</v>
      </c>
      <c r="O1239">
        <v>0</v>
      </c>
      <c r="P1239">
        <v>0</v>
      </c>
      <c r="R1239">
        <v>12</v>
      </c>
      <c r="S1239" t="b">
        <v>0</v>
      </c>
    </row>
    <row r="1240" spans="1:19" hidden="1" x14ac:dyDescent="0.25">
      <c r="A1240">
        <v>1556</v>
      </c>
      <c r="B1240" t="s">
        <v>4003</v>
      </c>
      <c r="C1240" t="s">
        <v>3570</v>
      </c>
      <c r="E1240" t="str">
        <f>IF(FIFAdata5626[[#This Row],[knownName]]="",_xlfn.CONCAT(FIFAdata5626[[#This Row],[firstName]]," ",FIFAdata5626[[#This Row],[lastName]]),FIFAdata5626[[#This Row],[knownName]])</f>
        <v>Gédéon Kalulu</v>
      </c>
      <c r="F1240">
        <v>11</v>
      </c>
      <c r="G1240" t="s">
        <v>6</v>
      </c>
      <c r="H1240">
        <v>3.9</v>
      </c>
      <c r="I1240" t="s">
        <v>1582</v>
      </c>
      <c r="K1240">
        <v>0</v>
      </c>
      <c r="L1240">
        <v>0</v>
      </c>
      <c r="M1240">
        <v>0</v>
      </c>
      <c r="N1240">
        <v>0</v>
      </c>
      <c r="O1240">
        <v>0</v>
      </c>
      <c r="P1240">
        <v>0</v>
      </c>
      <c r="R1240">
        <v>21</v>
      </c>
      <c r="S1240" t="b">
        <v>0</v>
      </c>
    </row>
    <row r="1241" spans="1:19" hidden="1" x14ac:dyDescent="0.25">
      <c r="A1241">
        <v>1557</v>
      </c>
      <c r="B1241" t="s">
        <v>4184</v>
      </c>
      <c r="C1241" t="s">
        <v>3571</v>
      </c>
      <c r="E1241" t="str">
        <f>IF(FIFAdata5626[[#This Row],[knownName]]="",_xlfn.CONCAT(FIFAdata5626[[#This Row],[firstName]]," ",FIFAdata5626[[#This Row],[lastName]]),FIFAdata5626[[#This Row],[knownName]])</f>
        <v>Gaël Kakuta</v>
      </c>
      <c r="F1241">
        <v>11</v>
      </c>
      <c r="G1241" t="s">
        <v>18</v>
      </c>
      <c r="H1241">
        <v>4.5999999999999996</v>
      </c>
      <c r="I1241" t="s">
        <v>1582</v>
      </c>
      <c r="K1241">
        <v>0</v>
      </c>
      <c r="L1241">
        <v>0</v>
      </c>
      <c r="M1241">
        <v>0</v>
      </c>
      <c r="N1241">
        <v>0</v>
      </c>
      <c r="O1241">
        <v>0</v>
      </c>
      <c r="P1241">
        <v>0</v>
      </c>
      <c r="R1241">
        <v>21</v>
      </c>
      <c r="S1241" t="b">
        <v>0</v>
      </c>
    </row>
    <row r="1242" spans="1:19" hidden="1" x14ac:dyDescent="0.25">
      <c r="A1242">
        <v>1558</v>
      </c>
      <c r="B1242" t="s">
        <v>2656</v>
      </c>
      <c r="C1242" t="s">
        <v>3572</v>
      </c>
      <c r="E1242" t="str">
        <f>IF(FIFAdata5626[[#This Row],[knownName]]="",_xlfn.CONCAT(FIFAdata5626[[#This Row],[firstName]]," ",FIFAdata5626[[#This Row],[lastName]]),FIFAdata5626[[#This Row],[knownName]])</f>
        <v>Armando Obispo</v>
      </c>
      <c r="F1242">
        <v>14</v>
      </c>
      <c r="G1242" t="s">
        <v>6</v>
      </c>
      <c r="H1242">
        <v>3.7</v>
      </c>
      <c r="I1242" t="s">
        <v>1582</v>
      </c>
      <c r="K1242">
        <v>0</v>
      </c>
      <c r="L1242">
        <v>0</v>
      </c>
      <c r="M1242">
        <v>0</v>
      </c>
      <c r="N1242">
        <v>0</v>
      </c>
      <c r="O1242">
        <v>0</v>
      </c>
      <c r="P1242">
        <v>0</v>
      </c>
      <c r="R1242">
        <v>9</v>
      </c>
      <c r="S1242" t="b">
        <v>0</v>
      </c>
    </row>
    <row r="1243" spans="1:19" hidden="1" x14ac:dyDescent="0.25">
      <c r="A1243">
        <v>1559</v>
      </c>
      <c r="B1243" t="s">
        <v>3573</v>
      </c>
      <c r="C1243" t="s">
        <v>3574</v>
      </c>
      <c r="E1243" t="str">
        <f>IF(FIFAdata5626[[#This Row],[knownName]]="",_xlfn.CONCAT(FIFAdata5626[[#This Row],[firstName]]," ",FIFAdata5626[[#This Row],[lastName]]),FIFAdata5626[[#This Row],[knownName]])</f>
        <v>Deveron Fonville</v>
      </c>
      <c r="F1243">
        <v>14</v>
      </c>
      <c r="G1243" t="s">
        <v>6</v>
      </c>
      <c r="H1243">
        <v>3.7</v>
      </c>
      <c r="I1243" t="s">
        <v>1582</v>
      </c>
      <c r="K1243">
        <v>0</v>
      </c>
      <c r="L1243">
        <v>0</v>
      </c>
      <c r="M1243">
        <v>0</v>
      </c>
      <c r="N1243">
        <v>0</v>
      </c>
      <c r="O1243">
        <v>0</v>
      </c>
      <c r="P1243">
        <v>0</v>
      </c>
      <c r="R1243">
        <v>9</v>
      </c>
      <c r="S1243" t="b">
        <v>0</v>
      </c>
    </row>
    <row r="1244" spans="1:19" hidden="1" x14ac:dyDescent="0.25">
      <c r="A1244">
        <v>1560</v>
      </c>
      <c r="B1244" t="s">
        <v>4196</v>
      </c>
      <c r="C1244" t="s">
        <v>3575</v>
      </c>
      <c r="E1244" t="str">
        <f>IF(FIFAdata5626[[#This Row],[knownName]]="",_xlfn.CONCAT(FIFAdata5626[[#This Row],[firstName]]," ",FIFAdata5626[[#This Row],[lastName]]),FIFAdata5626[[#This Row],[knownName]])</f>
        <v>Jürgen Locadia</v>
      </c>
      <c r="F1244">
        <v>14</v>
      </c>
      <c r="G1244" t="s">
        <v>15</v>
      </c>
      <c r="H1244">
        <v>4.0999999999999996</v>
      </c>
      <c r="I1244" t="s">
        <v>1582</v>
      </c>
      <c r="K1244">
        <v>0.1</v>
      </c>
      <c r="L1244">
        <v>0.1</v>
      </c>
      <c r="M1244">
        <v>0</v>
      </c>
      <c r="N1244">
        <v>0</v>
      </c>
      <c r="O1244">
        <v>0</v>
      </c>
      <c r="P1244">
        <v>0</v>
      </c>
      <c r="R1244">
        <v>9</v>
      </c>
      <c r="S1244" t="b">
        <v>0</v>
      </c>
    </row>
    <row r="1245" spans="1:19" hidden="1" x14ac:dyDescent="0.25">
      <c r="A1245">
        <v>1561</v>
      </c>
      <c r="B1245" t="s">
        <v>3576</v>
      </c>
      <c r="C1245" t="s">
        <v>3577</v>
      </c>
      <c r="E1245" t="str">
        <f>IF(FIFAdata5626[[#This Row],[knownName]]="",_xlfn.CONCAT(FIFAdata5626[[#This Row],[firstName]]," ",FIFAdata5626[[#This Row],[lastName]]),FIFAdata5626[[#This Row],[knownName]])</f>
        <v>Roozbeh Cheshmi</v>
      </c>
      <c r="F1245">
        <v>23</v>
      </c>
      <c r="G1245" t="s">
        <v>18</v>
      </c>
      <c r="H1245">
        <v>4.8</v>
      </c>
      <c r="I1245" t="s">
        <v>1582</v>
      </c>
      <c r="K1245">
        <v>0</v>
      </c>
      <c r="L1245">
        <v>0</v>
      </c>
      <c r="M1245">
        <v>0</v>
      </c>
      <c r="N1245">
        <v>0</v>
      </c>
      <c r="O1245">
        <v>0</v>
      </c>
      <c r="P1245">
        <v>0</v>
      </c>
      <c r="R1245">
        <v>16</v>
      </c>
      <c r="S1245" t="b">
        <v>0</v>
      </c>
    </row>
    <row r="1246" spans="1:19" hidden="1" x14ac:dyDescent="0.25">
      <c r="A1246">
        <v>1562</v>
      </c>
      <c r="B1246" t="s">
        <v>3578</v>
      </c>
      <c r="C1246" t="s">
        <v>3579</v>
      </c>
      <c r="E1246" t="str">
        <f>IF(FIFAdata5626[[#This Row],[knownName]]="",_xlfn.CONCAT(FIFAdata5626[[#This Row],[firstName]]," ",FIFAdata5626[[#This Row],[lastName]]),FIFAdata5626[[#This Row],[knownName]])</f>
        <v>Kasra Taheri</v>
      </c>
      <c r="F1246">
        <v>23</v>
      </c>
      <c r="G1246" t="s">
        <v>15</v>
      </c>
      <c r="H1246">
        <v>4.7</v>
      </c>
      <c r="I1246" t="s">
        <v>1588</v>
      </c>
      <c r="K1246">
        <v>0</v>
      </c>
      <c r="L1246">
        <v>0</v>
      </c>
      <c r="M1246">
        <v>0</v>
      </c>
      <c r="N1246">
        <v>0</v>
      </c>
      <c r="O1246">
        <v>0</v>
      </c>
      <c r="P1246">
        <v>0</v>
      </c>
      <c r="R1246">
        <v>16</v>
      </c>
      <c r="S1246" t="b">
        <v>0</v>
      </c>
    </row>
    <row r="1247" spans="1:19" hidden="1" x14ac:dyDescent="0.25">
      <c r="A1247">
        <v>1563</v>
      </c>
      <c r="B1247" t="s">
        <v>3580</v>
      </c>
      <c r="C1247" t="s">
        <v>3581</v>
      </c>
      <c r="D1247" t="s">
        <v>3580</v>
      </c>
      <c r="E1247" t="str">
        <f>IF(FIFAdata5626[[#This Row],[knownName]]="",_xlfn.CONCAT(FIFAdata5626[[#This Row],[firstName]]," ",FIFAdata5626[[#This Row],[lastName]]),FIFAdata5626[[#This Row],[knownName]])</f>
        <v>Jalal Hassan</v>
      </c>
      <c r="F1247">
        <v>24</v>
      </c>
      <c r="G1247" t="s">
        <v>25</v>
      </c>
      <c r="H1247">
        <v>3.9</v>
      </c>
      <c r="I1247" t="s">
        <v>1582</v>
      </c>
      <c r="K1247">
        <v>0.1</v>
      </c>
      <c r="L1247">
        <v>0.1</v>
      </c>
      <c r="M1247">
        <v>0</v>
      </c>
      <c r="N1247">
        <v>0</v>
      </c>
      <c r="O1247">
        <v>0</v>
      </c>
      <c r="P1247">
        <v>0</v>
      </c>
      <c r="R1247">
        <v>18</v>
      </c>
      <c r="S1247" t="b">
        <v>0</v>
      </c>
    </row>
    <row r="1248" spans="1:19" hidden="1" x14ac:dyDescent="0.25">
      <c r="A1248">
        <v>1564</v>
      </c>
      <c r="B1248" t="s">
        <v>3582</v>
      </c>
      <c r="C1248" t="s">
        <v>3583</v>
      </c>
      <c r="D1248" t="s">
        <v>3584</v>
      </c>
      <c r="E1248" t="str">
        <f>IF(FIFAdata5626[[#This Row],[knownName]]="",_xlfn.CONCAT(FIFAdata5626[[#This Row],[firstName]]," ",FIFAdata5626[[#This Row],[lastName]]),FIFAdata5626[[#This Row],[knownName]])</f>
        <v>Mustafa Saadoon</v>
      </c>
      <c r="F1248">
        <v>24</v>
      </c>
      <c r="G1248" t="s">
        <v>6</v>
      </c>
      <c r="H1248">
        <v>3.6</v>
      </c>
      <c r="I1248" t="s">
        <v>1582</v>
      </c>
      <c r="K1248">
        <v>0</v>
      </c>
      <c r="L1248">
        <v>0</v>
      </c>
      <c r="M1248">
        <v>0</v>
      </c>
      <c r="N1248">
        <v>0</v>
      </c>
      <c r="O1248">
        <v>0</v>
      </c>
      <c r="P1248">
        <v>0</v>
      </c>
      <c r="R1248">
        <v>18</v>
      </c>
      <c r="S1248" t="b">
        <v>0</v>
      </c>
    </row>
    <row r="1249" spans="1:19" hidden="1" x14ac:dyDescent="0.25">
      <c r="A1249">
        <v>1565</v>
      </c>
      <c r="B1249" t="s">
        <v>3585</v>
      </c>
      <c r="C1249" t="s">
        <v>3586</v>
      </c>
      <c r="D1249" t="s">
        <v>3587</v>
      </c>
      <c r="E1249" t="str">
        <f>IF(FIFAdata5626[[#This Row],[knownName]]="",_xlfn.CONCAT(FIFAdata5626[[#This Row],[firstName]]," ",FIFAdata5626[[#This Row],[lastName]]),FIFAdata5626[[#This Row],[knownName]])</f>
        <v>Ahmed Yahya</v>
      </c>
      <c r="F1249">
        <v>24</v>
      </c>
      <c r="G1249" t="s">
        <v>6</v>
      </c>
      <c r="H1249">
        <v>3.6</v>
      </c>
      <c r="I1249" t="s">
        <v>1582</v>
      </c>
      <c r="K1249">
        <v>0</v>
      </c>
      <c r="L1249">
        <v>0</v>
      </c>
      <c r="M1249">
        <v>0</v>
      </c>
      <c r="N1249">
        <v>0</v>
      </c>
      <c r="O1249">
        <v>0</v>
      </c>
      <c r="P1249">
        <v>0</v>
      </c>
      <c r="R1249">
        <v>18</v>
      </c>
      <c r="S1249" t="b">
        <v>0</v>
      </c>
    </row>
    <row r="1250" spans="1:19" hidden="1" x14ac:dyDescent="0.25">
      <c r="A1250">
        <v>1566</v>
      </c>
      <c r="B1250" t="s">
        <v>3588</v>
      </c>
      <c r="C1250" t="s">
        <v>3589</v>
      </c>
      <c r="E1250" t="str">
        <f>IF(FIFAdata5626[[#This Row],[knownName]]="",_xlfn.CONCAT(FIFAdata5626[[#This Row],[firstName]]," ",FIFAdata5626[[#This Row],[lastName]]),FIFAdata5626[[#This Row],[knownName]])</f>
        <v>Dario Naamo</v>
      </c>
      <c r="F1250">
        <v>24</v>
      </c>
      <c r="G1250" t="s">
        <v>6</v>
      </c>
      <c r="H1250">
        <v>3.5</v>
      </c>
      <c r="I1250" t="s">
        <v>1588</v>
      </c>
      <c r="K1250">
        <v>0.1</v>
      </c>
      <c r="L1250">
        <v>0.1</v>
      </c>
      <c r="M1250">
        <v>0</v>
      </c>
      <c r="N1250">
        <v>0</v>
      </c>
      <c r="O1250">
        <v>0</v>
      </c>
      <c r="P1250">
        <v>0</v>
      </c>
      <c r="R1250">
        <v>18</v>
      </c>
      <c r="S1250" t="b">
        <v>0</v>
      </c>
    </row>
    <row r="1251" spans="1:19" hidden="1" x14ac:dyDescent="0.25">
      <c r="A1251">
        <v>1567</v>
      </c>
      <c r="B1251" t="s">
        <v>3590</v>
      </c>
      <c r="C1251" t="s">
        <v>3591</v>
      </c>
      <c r="D1251" t="s">
        <v>1257</v>
      </c>
      <c r="E1251" t="str">
        <f>IF(FIFAdata5626[[#This Row],[knownName]]="",_xlfn.CONCAT(FIFAdata5626[[#This Row],[firstName]]," ",FIFAdata5626[[#This Row],[lastName]]),FIFAdata5626[[#This Row],[knownName]])</f>
        <v>Jussef Nasrawe</v>
      </c>
      <c r="F1251">
        <v>24</v>
      </c>
      <c r="G1251" t="s">
        <v>18</v>
      </c>
      <c r="H1251">
        <v>4.4000000000000004</v>
      </c>
      <c r="I1251" t="s">
        <v>1588</v>
      </c>
      <c r="K1251">
        <v>0</v>
      </c>
      <c r="L1251">
        <v>0</v>
      </c>
      <c r="M1251">
        <v>0</v>
      </c>
      <c r="N1251">
        <v>0</v>
      </c>
      <c r="O1251">
        <v>0</v>
      </c>
      <c r="P1251">
        <v>0</v>
      </c>
      <c r="R1251">
        <v>18</v>
      </c>
      <c r="S1251" t="b">
        <v>0</v>
      </c>
    </row>
    <row r="1252" spans="1:19" hidden="1" x14ac:dyDescent="0.25">
      <c r="A1252">
        <v>1568</v>
      </c>
      <c r="B1252" t="s">
        <v>3592</v>
      </c>
      <c r="C1252" t="s">
        <v>1606</v>
      </c>
      <c r="D1252" t="s">
        <v>3593</v>
      </c>
      <c r="E1252" t="str">
        <f>IF(FIFAdata5626[[#This Row],[knownName]]="",_xlfn.CONCAT(FIFAdata5626[[#This Row],[firstName]]," ",FIFAdata5626[[#This Row],[lastName]]),FIFAdata5626[[#This Row],[knownName]])</f>
        <v>Ahmed Qasem</v>
      </c>
      <c r="F1252">
        <v>24</v>
      </c>
      <c r="G1252" t="s">
        <v>18</v>
      </c>
      <c r="H1252">
        <v>4.4000000000000004</v>
      </c>
      <c r="I1252" t="s">
        <v>1582</v>
      </c>
      <c r="K1252">
        <v>0</v>
      </c>
      <c r="L1252">
        <v>0</v>
      </c>
      <c r="M1252">
        <v>0</v>
      </c>
      <c r="N1252">
        <v>0</v>
      </c>
      <c r="O1252">
        <v>0</v>
      </c>
      <c r="P1252">
        <v>0</v>
      </c>
      <c r="R1252">
        <v>18</v>
      </c>
      <c r="S1252" t="b">
        <v>0</v>
      </c>
    </row>
    <row r="1253" spans="1:19" hidden="1" x14ac:dyDescent="0.25">
      <c r="A1253">
        <v>1569</v>
      </c>
      <c r="B1253" t="s">
        <v>3594</v>
      </c>
      <c r="C1253" t="s">
        <v>3595</v>
      </c>
      <c r="D1253" t="s">
        <v>3596</v>
      </c>
      <c r="E1253" t="str">
        <f>IF(FIFAdata5626[[#This Row],[knownName]]="",_xlfn.CONCAT(FIFAdata5626[[#This Row],[firstName]]," ",FIFAdata5626[[#This Row],[lastName]]),FIFAdata5626[[#This Row],[knownName]])</f>
        <v>Diogo Costa</v>
      </c>
      <c r="F1253">
        <v>35</v>
      </c>
      <c r="G1253" t="s">
        <v>25</v>
      </c>
      <c r="H1253">
        <v>4.9000000000000004</v>
      </c>
      <c r="I1253" t="s">
        <v>1582</v>
      </c>
      <c r="K1253">
        <v>9.6999999999999993</v>
      </c>
      <c r="L1253">
        <v>9.6999999999999993</v>
      </c>
      <c r="M1253">
        <v>0</v>
      </c>
      <c r="N1253">
        <v>0</v>
      </c>
      <c r="O1253">
        <v>0</v>
      </c>
      <c r="P1253">
        <v>0</v>
      </c>
      <c r="R1253">
        <v>21</v>
      </c>
      <c r="S1253" t="b">
        <v>0</v>
      </c>
    </row>
    <row r="1254" spans="1:19" hidden="1" x14ac:dyDescent="0.25">
      <c r="A1254">
        <v>1570</v>
      </c>
      <c r="B1254" t="s">
        <v>4159</v>
      </c>
      <c r="C1254" t="s">
        <v>3597</v>
      </c>
      <c r="D1254" t="s">
        <v>4160</v>
      </c>
      <c r="E1254" t="str">
        <f>IF(FIFAdata5626[[#This Row],[knownName]]="",_xlfn.CONCAT(FIFAdata5626[[#This Row],[firstName]]," ",FIFAdata5626[[#This Row],[lastName]]),FIFAdata5626[[#This Row],[knownName]])</f>
        <v>Rúben Dias</v>
      </c>
      <c r="F1254">
        <v>35</v>
      </c>
      <c r="G1254" t="s">
        <v>6</v>
      </c>
      <c r="H1254">
        <v>5</v>
      </c>
      <c r="I1254" t="s">
        <v>1582</v>
      </c>
      <c r="K1254">
        <v>5.4</v>
      </c>
      <c r="L1254">
        <v>5.4</v>
      </c>
      <c r="M1254">
        <v>0</v>
      </c>
      <c r="N1254">
        <v>0</v>
      </c>
      <c r="O1254">
        <v>0</v>
      </c>
      <c r="P1254">
        <v>0</v>
      </c>
      <c r="R1254">
        <v>21</v>
      </c>
      <c r="S1254" t="b">
        <v>0</v>
      </c>
    </row>
    <row r="1255" spans="1:19" hidden="1" x14ac:dyDescent="0.25">
      <c r="A1255">
        <v>1571</v>
      </c>
      <c r="B1255" t="s">
        <v>4004</v>
      </c>
      <c r="C1255" t="s">
        <v>3598</v>
      </c>
      <c r="D1255" t="s">
        <v>4005</v>
      </c>
      <c r="E1255" t="str">
        <f>IF(FIFAdata5626[[#This Row],[knownName]]="",_xlfn.CONCAT(FIFAdata5626[[#This Row],[firstName]]," ",FIFAdata5626[[#This Row],[lastName]]),FIFAdata5626[[#This Row],[knownName]])</f>
        <v>Nélson Semedo</v>
      </c>
      <c r="F1255">
        <v>35</v>
      </c>
      <c r="G1255" t="s">
        <v>6</v>
      </c>
      <c r="H1255">
        <v>4.3</v>
      </c>
      <c r="I1255" t="s">
        <v>1582</v>
      </c>
      <c r="K1255">
        <v>0.2</v>
      </c>
      <c r="L1255">
        <v>0.2</v>
      </c>
      <c r="M1255">
        <v>0</v>
      </c>
      <c r="N1255">
        <v>0</v>
      </c>
      <c r="O1255">
        <v>0</v>
      </c>
      <c r="P1255">
        <v>0</v>
      </c>
      <c r="R1255">
        <v>21</v>
      </c>
      <c r="S1255" t="b">
        <v>0</v>
      </c>
    </row>
    <row r="1256" spans="1:19" hidden="1" x14ac:dyDescent="0.25">
      <c r="A1256">
        <v>1572</v>
      </c>
      <c r="B1256" t="s">
        <v>3599</v>
      </c>
      <c r="C1256" t="s">
        <v>3600</v>
      </c>
      <c r="D1256" t="s">
        <v>3601</v>
      </c>
      <c r="E1256" t="str">
        <f>IF(FIFAdata5626[[#This Row],[knownName]]="",_xlfn.CONCAT(FIFAdata5626[[#This Row],[firstName]]," ",FIFAdata5626[[#This Row],[lastName]]),FIFAdata5626[[#This Row],[knownName]])</f>
        <v>Bernardo Silva</v>
      </c>
      <c r="F1256">
        <v>35</v>
      </c>
      <c r="G1256" t="s">
        <v>18</v>
      </c>
      <c r="H1256">
        <v>7.8</v>
      </c>
      <c r="I1256" t="s">
        <v>1582</v>
      </c>
      <c r="K1256">
        <v>2.2999999999999998</v>
      </c>
      <c r="L1256">
        <v>2.2999999999999998</v>
      </c>
      <c r="M1256">
        <v>0</v>
      </c>
      <c r="N1256">
        <v>0</v>
      </c>
      <c r="O1256">
        <v>0</v>
      </c>
      <c r="P1256">
        <v>0</v>
      </c>
      <c r="R1256">
        <v>21</v>
      </c>
      <c r="S1256" t="b">
        <v>0</v>
      </c>
    </row>
    <row r="1257" spans="1:19" hidden="1" x14ac:dyDescent="0.25">
      <c r="A1257">
        <v>1573</v>
      </c>
      <c r="B1257" t="s">
        <v>3602</v>
      </c>
      <c r="C1257" t="s">
        <v>3603</v>
      </c>
      <c r="D1257" t="s">
        <v>3602</v>
      </c>
      <c r="E1257" t="str">
        <f>IF(FIFAdata5626[[#This Row],[knownName]]="",_xlfn.CONCAT(FIFAdata5626[[#This Row],[firstName]]," ",FIFAdata5626[[#This Row],[lastName]]),FIFAdata5626[[#This Row],[knownName]])</f>
        <v>Cristiano Ronaldo</v>
      </c>
      <c r="F1257">
        <v>35</v>
      </c>
      <c r="G1257" t="s">
        <v>15</v>
      </c>
      <c r="H1257">
        <v>10</v>
      </c>
      <c r="I1257" t="s">
        <v>1582</v>
      </c>
      <c r="K1257">
        <v>13.1</v>
      </c>
      <c r="L1257">
        <v>13.1</v>
      </c>
      <c r="M1257">
        <v>0</v>
      </c>
      <c r="N1257">
        <v>0</v>
      </c>
      <c r="O1257">
        <v>0</v>
      </c>
      <c r="P1257">
        <v>0</v>
      </c>
      <c r="R1257">
        <v>21</v>
      </c>
      <c r="S1257" t="b">
        <v>0</v>
      </c>
    </row>
    <row r="1258" spans="1:19" hidden="1" x14ac:dyDescent="0.25">
      <c r="A1258">
        <v>1574</v>
      </c>
      <c r="B1258" t="s">
        <v>3604</v>
      </c>
      <c r="C1258" t="s">
        <v>4177</v>
      </c>
      <c r="D1258" t="s">
        <v>4143</v>
      </c>
      <c r="E1258" t="str">
        <f>IF(FIFAdata5626[[#This Row],[knownName]]="",_xlfn.CONCAT(FIFAdata5626[[#This Row],[firstName]]," ",FIFAdata5626[[#This Row],[lastName]]),FIFAdata5626[[#This Row],[knownName]])</f>
        <v>Rafael Leão</v>
      </c>
      <c r="F1258">
        <v>35</v>
      </c>
      <c r="G1258" t="s">
        <v>18</v>
      </c>
      <c r="H1258">
        <v>7.8</v>
      </c>
      <c r="I1258" t="s">
        <v>1582</v>
      </c>
      <c r="K1258">
        <v>2.1</v>
      </c>
      <c r="L1258">
        <v>2.1</v>
      </c>
      <c r="M1258">
        <v>0</v>
      </c>
      <c r="N1258">
        <v>0</v>
      </c>
      <c r="O1258">
        <v>0</v>
      </c>
      <c r="P1258">
        <v>0</v>
      </c>
      <c r="R1258">
        <v>21</v>
      </c>
      <c r="S1258" t="b">
        <v>0</v>
      </c>
    </row>
    <row r="1259" spans="1:19" hidden="1" x14ac:dyDescent="0.25">
      <c r="A1259">
        <v>1575</v>
      </c>
      <c r="B1259" t="s">
        <v>3605</v>
      </c>
      <c r="C1259" t="s">
        <v>3606</v>
      </c>
      <c r="D1259" t="s">
        <v>3607</v>
      </c>
      <c r="E1259" t="str">
        <f>IF(FIFAdata5626[[#This Row],[knownName]]="",_xlfn.CONCAT(FIFAdata5626[[#This Row],[firstName]]," ",FIFAdata5626[[#This Row],[lastName]]),FIFAdata5626[[#This Row],[knownName]])</f>
        <v>Fahad Younis</v>
      </c>
      <c r="F1259">
        <v>36</v>
      </c>
      <c r="G1259" t="s">
        <v>25</v>
      </c>
      <c r="H1259">
        <v>3.7</v>
      </c>
      <c r="I1259" t="s">
        <v>1588</v>
      </c>
      <c r="K1259">
        <v>0</v>
      </c>
      <c r="L1259">
        <v>0</v>
      </c>
      <c r="M1259">
        <v>0</v>
      </c>
      <c r="N1259">
        <v>0</v>
      </c>
      <c r="O1259">
        <v>0</v>
      </c>
      <c r="P1259">
        <v>0</v>
      </c>
      <c r="R1259">
        <v>5</v>
      </c>
      <c r="S1259" t="b">
        <v>0</v>
      </c>
    </row>
    <row r="1260" spans="1:19" hidden="1" x14ac:dyDescent="0.25">
      <c r="A1260">
        <v>1576</v>
      </c>
      <c r="B1260" t="s">
        <v>3608</v>
      </c>
      <c r="C1260" t="s">
        <v>2250</v>
      </c>
      <c r="E1260" t="str">
        <f>IF(FIFAdata5626[[#This Row],[knownName]]="",_xlfn.CONCAT(FIFAdata5626[[#This Row],[firstName]]," ",FIFAdata5626[[#This Row],[lastName]]),FIFAdata5626[[#This Row],[knownName]])</f>
        <v>Craig Gordon</v>
      </c>
      <c r="F1260">
        <v>38</v>
      </c>
      <c r="G1260" t="s">
        <v>25</v>
      </c>
      <c r="H1260">
        <v>3.5</v>
      </c>
      <c r="I1260" t="s">
        <v>1582</v>
      </c>
      <c r="K1260">
        <v>2.9</v>
      </c>
      <c r="L1260">
        <v>2.9</v>
      </c>
      <c r="M1260">
        <v>0</v>
      </c>
      <c r="N1260">
        <v>0</v>
      </c>
      <c r="O1260">
        <v>0</v>
      </c>
      <c r="P1260">
        <v>0</v>
      </c>
      <c r="R1260">
        <v>7</v>
      </c>
      <c r="S1260" t="b">
        <v>0</v>
      </c>
    </row>
    <row r="1261" spans="1:19" hidden="1" x14ac:dyDescent="0.25">
      <c r="A1261">
        <v>1577</v>
      </c>
      <c r="B1261" t="s">
        <v>1986</v>
      </c>
      <c r="C1261" t="s">
        <v>3609</v>
      </c>
      <c r="E1261" t="str">
        <f>IF(FIFAdata5626[[#This Row],[knownName]]="",_xlfn.CONCAT(FIFAdata5626[[#This Row],[firstName]]," ",FIFAdata5626[[#This Row],[lastName]]),FIFAdata5626[[#This Row],[knownName]])</f>
        <v>Aaron Hickey</v>
      </c>
      <c r="F1261">
        <v>38</v>
      </c>
      <c r="G1261" t="s">
        <v>6</v>
      </c>
      <c r="H1261">
        <v>4.3</v>
      </c>
      <c r="I1261" t="s">
        <v>1582</v>
      </c>
      <c r="K1261">
        <v>0.2</v>
      </c>
      <c r="L1261">
        <v>0.2</v>
      </c>
      <c r="M1261">
        <v>0</v>
      </c>
      <c r="N1261">
        <v>0</v>
      </c>
      <c r="O1261">
        <v>0</v>
      </c>
      <c r="P1261">
        <v>0</v>
      </c>
      <c r="R1261">
        <v>7</v>
      </c>
      <c r="S1261" t="b">
        <v>0</v>
      </c>
    </row>
    <row r="1262" spans="1:19" hidden="1" x14ac:dyDescent="0.25">
      <c r="A1262">
        <v>1578</v>
      </c>
      <c r="B1262" t="s">
        <v>2750</v>
      </c>
      <c r="C1262" t="s">
        <v>3610</v>
      </c>
      <c r="E1262" t="str">
        <f>IF(FIFAdata5626[[#This Row],[knownName]]="",_xlfn.CONCAT(FIFAdata5626[[#This Row],[firstName]]," ",FIFAdata5626[[#This Row],[lastName]]),FIFAdata5626[[#This Row],[knownName]])</f>
        <v>Ben Gannon-Doak</v>
      </c>
      <c r="F1262">
        <v>38</v>
      </c>
      <c r="G1262" t="s">
        <v>18</v>
      </c>
      <c r="H1262">
        <v>4.9000000000000004</v>
      </c>
      <c r="I1262" t="s">
        <v>1582</v>
      </c>
      <c r="K1262">
        <v>0.2</v>
      </c>
      <c r="L1262">
        <v>0.2</v>
      </c>
      <c r="M1262">
        <v>0</v>
      </c>
      <c r="N1262">
        <v>0</v>
      </c>
      <c r="O1262">
        <v>0</v>
      </c>
      <c r="P1262">
        <v>0</v>
      </c>
      <c r="R1262">
        <v>7</v>
      </c>
      <c r="S1262" t="b">
        <v>0</v>
      </c>
    </row>
    <row r="1263" spans="1:19" hidden="1" x14ac:dyDescent="0.25">
      <c r="A1263">
        <v>1579</v>
      </c>
      <c r="B1263" t="s">
        <v>3611</v>
      </c>
      <c r="C1263" t="s">
        <v>3612</v>
      </c>
      <c r="E1263" t="str">
        <f>IF(FIFAdata5626[[#This Row],[knownName]]="",_xlfn.CONCAT(FIFAdata5626[[#This Row],[firstName]]," ",FIFAdata5626[[#This Row],[lastName]]),FIFAdata5626[[#This Row],[knownName]])</f>
        <v>Ross Stewart</v>
      </c>
      <c r="F1263">
        <v>38</v>
      </c>
      <c r="G1263" t="s">
        <v>15</v>
      </c>
      <c r="H1263">
        <v>5.4</v>
      </c>
      <c r="I1263" t="s">
        <v>1582</v>
      </c>
      <c r="K1263">
        <v>0</v>
      </c>
      <c r="L1263">
        <v>0</v>
      </c>
      <c r="M1263">
        <v>0</v>
      </c>
      <c r="N1263">
        <v>0</v>
      </c>
      <c r="O1263">
        <v>0</v>
      </c>
      <c r="P1263">
        <v>0</v>
      </c>
      <c r="R1263">
        <v>7</v>
      </c>
      <c r="S1263" t="b">
        <v>0</v>
      </c>
    </row>
    <row r="1264" spans="1:19" hidden="1" x14ac:dyDescent="0.25">
      <c r="A1264">
        <v>1580</v>
      </c>
      <c r="B1264" t="s">
        <v>3613</v>
      </c>
      <c r="C1264" t="s">
        <v>3614</v>
      </c>
      <c r="E1264" t="str">
        <f>IF(FIFAdata5626[[#This Row],[knownName]]="",_xlfn.CONCAT(FIFAdata5626[[#This Row],[firstName]]," ",FIFAdata5626[[#This Row],[lastName]]),FIFAdata5626[[#This Row],[knownName]])</f>
        <v>Lawrence Shankland</v>
      </c>
      <c r="F1264">
        <v>38</v>
      </c>
      <c r="G1264" t="s">
        <v>15</v>
      </c>
      <c r="H1264">
        <v>5.5</v>
      </c>
      <c r="I1264" t="s">
        <v>1582</v>
      </c>
      <c r="K1264">
        <v>0.6</v>
      </c>
      <c r="L1264">
        <v>0.6</v>
      </c>
      <c r="M1264">
        <v>0</v>
      </c>
      <c r="N1264">
        <v>0</v>
      </c>
      <c r="O1264">
        <v>0</v>
      </c>
      <c r="P1264">
        <v>0</v>
      </c>
      <c r="R1264">
        <v>7</v>
      </c>
      <c r="S1264" t="b">
        <v>0</v>
      </c>
    </row>
    <row r="1265" spans="1:19" hidden="1" x14ac:dyDescent="0.25">
      <c r="A1265">
        <v>1581</v>
      </c>
      <c r="B1265" t="s">
        <v>3311</v>
      </c>
      <c r="C1265" t="s">
        <v>3615</v>
      </c>
      <c r="E1265" t="str">
        <f>IF(FIFAdata5626[[#This Row],[knownName]]="",_xlfn.CONCAT(FIFAdata5626[[#This Row],[firstName]]," ",FIFAdata5626[[#This Row],[lastName]]),FIFAdata5626[[#This Row],[knownName]])</f>
        <v>Christian Fassnacht</v>
      </c>
      <c r="F1265">
        <v>43</v>
      </c>
      <c r="G1265" t="s">
        <v>18</v>
      </c>
      <c r="H1265">
        <v>6.1</v>
      </c>
      <c r="I1265" t="s">
        <v>1582</v>
      </c>
      <c r="K1265">
        <v>0</v>
      </c>
      <c r="L1265">
        <v>0</v>
      </c>
      <c r="M1265">
        <v>0</v>
      </c>
      <c r="N1265">
        <v>0</v>
      </c>
      <c r="O1265">
        <v>0</v>
      </c>
      <c r="P1265">
        <v>0</v>
      </c>
      <c r="R1265">
        <v>5</v>
      </c>
      <c r="S1265" t="b">
        <v>0</v>
      </c>
    </row>
    <row r="1266" spans="1:19" hidden="1" x14ac:dyDescent="0.25">
      <c r="A1266">
        <v>1582</v>
      </c>
      <c r="B1266" t="s">
        <v>3216</v>
      </c>
      <c r="C1266" t="s">
        <v>3616</v>
      </c>
      <c r="E1266" t="str">
        <f>IF(FIFAdata5626[[#This Row],[knownName]]="",_xlfn.CONCAT(FIFAdata5626[[#This Row],[firstName]]," ",FIFAdata5626[[#This Row],[lastName]]),FIFAdata5626[[#This Row],[knownName]])</f>
        <v>Zeki Amdouni</v>
      </c>
      <c r="F1266">
        <v>43</v>
      </c>
      <c r="G1266" t="s">
        <v>15</v>
      </c>
      <c r="H1266">
        <v>4.9000000000000004</v>
      </c>
      <c r="I1266" t="s">
        <v>1582</v>
      </c>
      <c r="K1266">
        <v>0.1</v>
      </c>
      <c r="L1266">
        <v>0.1</v>
      </c>
      <c r="M1266">
        <v>0</v>
      </c>
      <c r="N1266">
        <v>0</v>
      </c>
      <c r="O1266">
        <v>0</v>
      </c>
      <c r="P1266">
        <v>0</v>
      </c>
      <c r="R1266">
        <v>5</v>
      </c>
      <c r="S1266" t="b">
        <v>0</v>
      </c>
    </row>
    <row r="1267" spans="1:19" hidden="1" x14ac:dyDescent="0.25">
      <c r="A1267">
        <v>1583</v>
      </c>
      <c r="B1267" t="s">
        <v>3617</v>
      </c>
      <c r="C1267" t="s">
        <v>3618</v>
      </c>
      <c r="E1267" t="str">
        <f>IF(FIFAdata5626[[#This Row],[knownName]]="",_xlfn.CONCAT(FIFAdata5626[[#This Row],[firstName]]," ",FIFAdata5626[[#This Row],[lastName]]),FIFAdata5626[[#This Row],[knownName]])</f>
        <v>Cedric Itten</v>
      </c>
      <c r="F1267">
        <v>43</v>
      </c>
      <c r="G1267" t="s">
        <v>15</v>
      </c>
      <c r="H1267">
        <v>5.4</v>
      </c>
      <c r="I1267" t="s">
        <v>1582</v>
      </c>
      <c r="K1267">
        <v>0</v>
      </c>
      <c r="L1267">
        <v>0</v>
      </c>
      <c r="M1267">
        <v>0</v>
      </c>
      <c r="N1267">
        <v>0</v>
      </c>
      <c r="O1267">
        <v>0</v>
      </c>
      <c r="P1267">
        <v>0</v>
      </c>
      <c r="R1267">
        <v>5</v>
      </c>
      <c r="S1267" t="b">
        <v>0</v>
      </c>
    </row>
    <row r="1268" spans="1:19" hidden="1" x14ac:dyDescent="0.25">
      <c r="A1268">
        <v>1584</v>
      </c>
      <c r="B1268" t="s">
        <v>3619</v>
      </c>
      <c r="C1268" t="s">
        <v>3620</v>
      </c>
      <c r="E1268" t="str">
        <f>IF(FIFAdata5626[[#This Row],[knownName]]="",_xlfn.CONCAT(FIFAdata5626[[#This Row],[firstName]]," ",FIFAdata5626[[#This Row],[lastName]]),FIFAdata5626[[#This Row],[knownName]])</f>
        <v>Ersin Destanoglu</v>
      </c>
      <c r="F1268">
        <v>45</v>
      </c>
      <c r="G1268" t="s">
        <v>25</v>
      </c>
      <c r="H1268">
        <v>4</v>
      </c>
      <c r="I1268" t="s">
        <v>1588</v>
      </c>
      <c r="K1268">
        <v>0.1</v>
      </c>
      <c r="L1268">
        <v>0.1</v>
      </c>
      <c r="M1268">
        <v>0</v>
      </c>
      <c r="N1268">
        <v>0</v>
      </c>
      <c r="O1268">
        <v>0</v>
      </c>
      <c r="P1268">
        <v>0</v>
      </c>
      <c r="R1268">
        <v>8</v>
      </c>
      <c r="S1268" t="b">
        <v>0</v>
      </c>
    </row>
    <row r="1269" spans="1:19" hidden="1" x14ac:dyDescent="0.25">
      <c r="A1269">
        <v>1585</v>
      </c>
      <c r="B1269" t="s">
        <v>2907</v>
      </c>
      <c r="C1269" t="s">
        <v>4178</v>
      </c>
      <c r="E1269" t="str">
        <f>IF(FIFAdata5626[[#This Row],[knownName]]="",_xlfn.CONCAT(FIFAdata5626[[#This Row],[firstName]]," ",FIFAdata5626[[#This Row],[lastName]]),FIFAdata5626[[#This Row],[knownName]])</f>
        <v>Yusuf Akçiçek</v>
      </c>
      <c r="F1269">
        <v>45</v>
      </c>
      <c r="G1269" t="s">
        <v>6</v>
      </c>
      <c r="H1269">
        <v>4</v>
      </c>
      <c r="I1269" t="s">
        <v>1588</v>
      </c>
      <c r="K1269">
        <v>0.2</v>
      </c>
      <c r="L1269">
        <v>0.2</v>
      </c>
      <c r="M1269">
        <v>0</v>
      </c>
      <c r="N1269">
        <v>0</v>
      </c>
      <c r="O1269">
        <v>0</v>
      </c>
      <c r="P1269">
        <v>0</v>
      </c>
      <c r="R1269">
        <v>8</v>
      </c>
      <c r="S1269" t="b">
        <v>0</v>
      </c>
    </row>
    <row r="1270" spans="1:19" hidden="1" x14ac:dyDescent="0.25">
      <c r="A1270">
        <v>1586</v>
      </c>
      <c r="B1270" t="s">
        <v>4222</v>
      </c>
      <c r="C1270" t="s">
        <v>4216</v>
      </c>
      <c r="E1270" t="str">
        <f>IF(FIFAdata5626[[#This Row],[knownName]]="",_xlfn.CONCAT(FIFAdata5626[[#This Row],[firstName]]," ",FIFAdata5626[[#This Row],[lastName]]),FIFAdata5626[[#This Row],[knownName]])</f>
        <v>Çaglar Söyüncü</v>
      </c>
      <c r="F1270">
        <v>45</v>
      </c>
      <c r="G1270" t="s">
        <v>6</v>
      </c>
      <c r="H1270">
        <v>4.4000000000000004</v>
      </c>
      <c r="I1270" t="s">
        <v>1582</v>
      </c>
      <c r="K1270">
        <v>0.2</v>
      </c>
      <c r="L1270">
        <v>0.2</v>
      </c>
      <c r="M1270">
        <v>0</v>
      </c>
      <c r="N1270">
        <v>0</v>
      </c>
      <c r="O1270">
        <v>0</v>
      </c>
      <c r="P1270">
        <v>0</v>
      </c>
      <c r="R1270">
        <v>8</v>
      </c>
      <c r="S1270" t="b">
        <v>0</v>
      </c>
    </row>
    <row r="1271" spans="1:19" hidden="1" x14ac:dyDescent="0.25">
      <c r="A1271">
        <v>1587</v>
      </c>
      <c r="B1271" t="s">
        <v>3621</v>
      </c>
      <c r="C1271" t="s">
        <v>3622</v>
      </c>
      <c r="E1271" t="str">
        <f>IF(FIFAdata5626[[#This Row],[knownName]]="",_xlfn.CONCAT(FIFAdata5626[[#This Row],[firstName]]," ",FIFAdata5626[[#This Row],[lastName]]),FIFAdata5626[[#This Row],[knownName]])</f>
        <v>Aral Simsir</v>
      </c>
      <c r="F1271">
        <v>45</v>
      </c>
      <c r="G1271" t="s">
        <v>18</v>
      </c>
      <c r="H1271">
        <v>4.7</v>
      </c>
      <c r="I1271" t="s">
        <v>1588</v>
      </c>
      <c r="K1271">
        <v>0</v>
      </c>
      <c r="L1271">
        <v>0</v>
      </c>
      <c r="M1271">
        <v>0</v>
      </c>
      <c r="N1271">
        <v>0</v>
      </c>
      <c r="O1271">
        <v>0</v>
      </c>
      <c r="P1271">
        <v>0</v>
      </c>
      <c r="R1271">
        <v>8</v>
      </c>
      <c r="S1271" t="b">
        <v>0</v>
      </c>
    </row>
    <row r="1272" spans="1:19" hidden="1" x14ac:dyDescent="0.25">
      <c r="A1272">
        <v>1588</v>
      </c>
      <c r="B1272" t="s">
        <v>3623</v>
      </c>
      <c r="C1272" t="s">
        <v>3624</v>
      </c>
      <c r="E1272" t="str">
        <f>IF(FIFAdata5626[[#This Row],[knownName]]="",_xlfn.CONCAT(FIFAdata5626[[#This Row],[firstName]]," ",FIFAdata5626[[#This Row],[lastName]]),FIFAdata5626[[#This Row],[knownName]])</f>
        <v>Demir Ege Tiknaz</v>
      </c>
      <c r="F1272">
        <v>45</v>
      </c>
      <c r="G1272" t="s">
        <v>18</v>
      </c>
      <c r="H1272">
        <v>4.4000000000000004</v>
      </c>
      <c r="I1272" t="s">
        <v>1588</v>
      </c>
      <c r="K1272">
        <v>0</v>
      </c>
      <c r="L1272">
        <v>0</v>
      </c>
      <c r="M1272">
        <v>0</v>
      </c>
      <c r="N1272">
        <v>0</v>
      </c>
      <c r="O1272">
        <v>0</v>
      </c>
      <c r="P1272">
        <v>0</v>
      </c>
      <c r="R1272">
        <v>8</v>
      </c>
      <c r="S1272" t="b">
        <v>0</v>
      </c>
    </row>
    <row r="1273" spans="1:19" hidden="1" x14ac:dyDescent="0.25">
      <c r="A1273">
        <v>1589</v>
      </c>
      <c r="B1273" t="s">
        <v>3625</v>
      </c>
      <c r="C1273" t="s">
        <v>3626</v>
      </c>
      <c r="E1273" t="str">
        <f>IF(FIFAdata5626[[#This Row],[knownName]]="",_xlfn.CONCAT(FIFAdata5626[[#This Row],[firstName]]," ",FIFAdata5626[[#This Row],[lastName]]),FIFAdata5626[[#This Row],[knownName]])</f>
        <v>Can Uzun</v>
      </c>
      <c r="F1273">
        <v>45</v>
      </c>
      <c r="G1273" t="s">
        <v>18</v>
      </c>
      <c r="H1273">
        <v>5.3</v>
      </c>
      <c r="I1273" t="s">
        <v>1582</v>
      </c>
      <c r="K1273">
        <v>0.1</v>
      </c>
      <c r="L1273">
        <v>0.1</v>
      </c>
      <c r="M1273">
        <v>0</v>
      </c>
      <c r="N1273">
        <v>0</v>
      </c>
      <c r="O1273">
        <v>0</v>
      </c>
      <c r="P1273">
        <v>0</v>
      </c>
      <c r="R1273">
        <v>8</v>
      </c>
      <c r="S1273" t="b">
        <v>0</v>
      </c>
    </row>
    <row r="1274" spans="1:19" hidden="1" x14ac:dyDescent="0.25">
      <c r="A1274">
        <v>1590</v>
      </c>
      <c r="B1274" t="s">
        <v>2907</v>
      </c>
      <c r="C1274" t="s">
        <v>3627</v>
      </c>
      <c r="E1274" t="str">
        <f>IF(FIFAdata5626[[#This Row],[knownName]]="",_xlfn.CONCAT(FIFAdata5626[[#This Row],[firstName]]," ",FIFAdata5626[[#This Row],[lastName]]),FIFAdata5626[[#This Row],[knownName]])</f>
        <v>Yusuf Sari</v>
      </c>
      <c r="F1274">
        <v>45</v>
      </c>
      <c r="G1274" t="s">
        <v>18</v>
      </c>
      <c r="H1274">
        <v>5</v>
      </c>
      <c r="I1274" t="s">
        <v>1588</v>
      </c>
      <c r="K1274">
        <v>0.4</v>
      </c>
      <c r="L1274">
        <v>0.4</v>
      </c>
      <c r="M1274">
        <v>0</v>
      </c>
      <c r="N1274">
        <v>0</v>
      </c>
      <c r="O1274">
        <v>0</v>
      </c>
      <c r="P1274">
        <v>0</v>
      </c>
      <c r="R1274">
        <v>8</v>
      </c>
      <c r="S1274" t="b">
        <v>0</v>
      </c>
    </row>
    <row r="1275" spans="1:19" hidden="1" x14ac:dyDescent="0.25">
      <c r="A1275">
        <v>1591</v>
      </c>
      <c r="B1275" t="s">
        <v>1986</v>
      </c>
      <c r="C1275" t="s">
        <v>3628</v>
      </c>
      <c r="E1275" t="str">
        <f>IF(FIFAdata5626[[#This Row],[knownName]]="",_xlfn.CONCAT(FIFAdata5626[[#This Row],[firstName]]," ",FIFAdata5626[[#This Row],[lastName]]),FIFAdata5626[[#This Row],[knownName]])</f>
        <v>Aaron Tshibola</v>
      </c>
      <c r="F1275">
        <v>11</v>
      </c>
      <c r="G1275" t="s">
        <v>18</v>
      </c>
      <c r="H1275">
        <v>4.9000000000000004</v>
      </c>
      <c r="I1275" t="s">
        <v>1582</v>
      </c>
      <c r="K1275">
        <v>0</v>
      </c>
      <c r="L1275">
        <v>0</v>
      </c>
      <c r="M1275">
        <v>0</v>
      </c>
      <c r="N1275">
        <v>0</v>
      </c>
      <c r="O1275">
        <v>0</v>
      </c>
      <c r="P1275">
        <v>0</v>
      </c>
      <c r="R1275">
        <v>21</v>
      </c>
      <c r="S1275" t="b">
        <v>0</v>
      </c>
    </row>
    <row r="1276" spans="1:19" hidden="1" x14ac:dyDescent="0.25">
      <c r="A1276">
        <v>1592</v>
      </c>
      <c r="B1276" t="s">
        <v>3629</v>
      </c>
      <c r="C1276" t="s">
        <v>3630</v>
      </c>
      <c r="D1276" t="s">
        <v>3629</v>
      </c>
      <c r="E1276" t="str">
        <f>IF(FIFAdata5626[[#This Row],[knownName]]="",_xlfn.CONCAT(FIFAdata5626[[#This Row],[firstName]]," ",FIFAdata5626[[#This Row],[lastName]]),FIFAdata5626[[#This Row],[knownName]])</f>
        <v>Karim Hafez</v>
      </c>
      <c r="F1276">
        <v>17</v>
      </c>
      <c r="G1276" t="s">
        <v>6</v>
      </c>
      <c r="H1276">
        <v>3.9</v>
      </c>
      <c r="I1276" t="s">
        <v>1582</v>
      </c>
      <c r="K1276">
        <v>0</v>
      </c>
      <c r="L1276">
        <v>0</v>
      </c>
      <c r="M1276">
        <v>0</v>
      </c>
      <c r="N1276">
        <v>0</v>
      </c>
      <c r="O1276">
        <v>0</v>
      </c>
      <c r="P1276">
        <v>0</v>
      </c>
      <c r="R1276">
        <v>14</v>
      </c>
      <c r="S1276" t="b">
        <v>0</v>
      </c>
    </row>
    <row r="1277" spans="1:19" hidden="1" x14ac:dyDescent="0.25">
      <c r="A1277">
        <v>1593</v>
      </c>
      <c r="B1277" t="s">
        <v>3631</v>
      </c>
      <c r="C1277" t="s">
        <v>3632</v>
      </c>
      <c r="D1277" t="s">
        <v>3633</v>
      </c>
      <c r="E1277" t="str">
        <f>IF(FIFAdata5626[[#This Row],[knownName]]="",_xlfn.CONCAT(FIFAdata5626[[#This Row],[firstName]]," ",FIFAdata5626[[#This Row],[lastName]]),FIFAdata5626[[#This Row],[knownName]])</f>
        <v>Nabil Emad Dunga</v>
      </c>
      <c r="F1277">
        <v>17</v>
      </c>
      <c r="G1277" t="s">
        <v>18</v>
      </c>
      <c r="H1277">
        <v>4.3</v>
      </c>
      <c r="I1277" t="s">
        <v>1582</v>
      </c>
      <c r="K1277">
        <v>0</v>
      </c>
      <c r="L1277">
        <v>0</v>
      </c>
      <c r="M1277">
        <v>0</v>
      </c>
      <c r="N1277">
        <v>0</v>
      </c>
      <c r="O1277">
        <v>0</v>
      </c>
      <c r="P1277">
        <v>0</v>
      </c>
      <c r="R1277">
        <v>14</v>
      </c>
      <c r="S1277" t="b">
        <v>0</v>
      </c>
    </row>
    <row r="1278" spans="1:19" hidden="1" x14ac:dyDescent="0.25">
      <c r="A1278">
        <v>1594</v>
      </c>
      <c r="B1278" t="s">
        <v>3634</v>
      </c>
      <c r="C1278" t="s">
        <v>3635</v>
      </c>
      <c r="D1278" t="s">
        <v>3636</v>
      </c>
      <c r="E1278" t="str">
        <f>IF(FIFAdata5626[[#This Row],[knownName]]="",_xlfn.CONCAT(FIFAdata5626[[#This Row],[firstName]]," ",FIFAdata5626[[#This Row],[lastName]]),FIFAdata5626[[#This Row],[knownName]])</f>
        <v>Mostafa Zico</v>
      </c>
      <c r="F1278">
        <v>17</v>
      </c>
      <c r="G1278" t="s">
        <v>18</v>
      </c>
      <c r="H1278">
        <v>4.2</v>
      </c>
      <c r="I1278" t="s">
        <v>1582</v>
      </c>
      <c r="K1278">
        <v>0.2</v>
      </c>
      <c r="L1278">
        <v>0.2</v>
      </c>
      <c r="M1278">
        <v>0</v>
      </c>
      <c r="N1278">
        <v>0</v>
      </c>
      <c r="O1278">
        <v>0</v>
      </c>
      <c r="P1278">
        <v>0</v>
      </c>
      <c r="R1278">
        <v>14</v>
      </c>
      <c r="S1278" t="b">
        <v>0</v>
      </c>
    </row>
    <row r="1279" spans="1:19" hidden="1" x14ac:dyDescent="0.25">
      <c r="A1279">
        <v>1595</v>
      </c>
      <c r="B1279" t="s">
        <v>3637</v>
      </c>
      <c r="C1279" t="s">
        <v>3638</v>
      </c>
      <c r="D1279" t="s">
        <v>1285</v>
      </c>
      <c r="E1279" t="str">
        <f>IF(FIFAdata5626[[#This Row],[knownName]]="",_xlfn.CONCAT(FIFAdata5626[[#This Row],[firstName]]," ",FIFAdata5626[[#This Row],[lastName]]),FIFAdata5626[[#This Row],[knownName]])</f>
        <v>Aqtay Abdallah</v>
      </c>
      <c r="F1279">
        <v>17</v>
      </c>
      <c r="G1279" t="s">
        <v>15</v>
      </c>
      <c r="H1279">
        <v>4.3</v>
      </c>
      <c r="I1279" t="s">
        <v>1588</v>
      </c>
      <c r="K1279">
        <v>0</v>
      </c>
      <c r="L1279">
        <v>0</v>
      </c>
      <c r="M1279">
        <v>0</v>
      </c>
      <c r="N1279">
        <v>0</v>
      </c>
      <c r="O1279">
        <v>0</v>
      </c>
      <c r="P1279">
        <v>0</v>
      </c>
      <c r="R1279">
        <v>14</v>
      </c>
      <c r="S1279" t="b">
        <v>0</v>
      </c>
    </row>
    <row r="1280" spans="1:19" hidden="1" x14ac:dyDescent="0.25">
      <c r="A1280">
        <v>1596</v>
      </c>
      <c r="B1280" t="s">
        <v>3639</v>
      </c>
      <c r="C1280" t="s">
        <v>3640</v>
      </c>
      <c r="D1280" t="s">
        <v>3641</v>
      </c>
      <c r="E1280" t="str">
        <f>IF(FIFAdata5626[[#This Row],[knownName]]="",_xlfn.CONCAT(FIFAdata5626[[#This Row],[firstName]]," ",FIFAdata5626[[#This Row],[lastName]]),FIFAdata5626[[#This Row],[knownName]])</f>
        <v>Hamza Abdelkarim</v>
      </c>
      <c r="F1280">
        <v>17</v>
      </c>
      <c r="G1280" t="s">
        <v>15</v>
      </c>
      <c r="H1280">
        <v>4.3</v>
      </c>
      <c r="I1280" t="s">
        <v>1582</v>
      </c>
      <c r="K1280">
        <v>0.2</v>
      </c>
      <c r="L1280">
        <v>0.2</v>
      </c>
      <c r="M1280">
        <v>0</v>
      </c>
      <c r="N1280">
        <v>0</v>
      </c>
      <c r="O1280">
        <v>0</v>
      </c>
      <c r="P1280">
        <v>0</v>
      </c>
      <c r="R1280">
        <v>14</v>
      </c>
      <c r="S1280" t="b">
        <v>0</v>
      </c>
    </row>
    <row r="1281" spans="1:19" hidden="1" x14ac:dyDescent="0.25">
      <c r="A1281">
        <v>1597</v>
      </c>
      <c r="B1281" t="s">
        <v>2050</v>
      </c>
      <c r="C1281" t="s">
        <v>3642</v>
      </c>
      <c r="D1281" t="s">
        <v>3643</v>
      </c>
      <c r="E1281" t="str">
        <f>IF(FIFAdata5626[[#This Row],[knownName]]="",_xlfn.CONCAT(FIFAdata5626[[#This Row],[firstName]]," ",FIFAdata5626[[#This Row],[lastName]]),FIFAdata5626[[#This Row],[knownName]])</f>
        <v>Mohamed Salah</v>
      </c>
      <c r="F1281">
        <v>17</v>
      </c>
      <c r="G1281" t="s">
        <v>18</v>
      </c>
      <c r="H1281">
        <v>10</v>
      </c>
      <c r="I1281" t="s">
        <v>1582</v>
      </c>
      <c r="K1281">
        <v>6.2</v>
      </c>
      <c r="L1281">
        <v>6.2</v>
      </c>
      <c r="M1281">
        <v>0</v>
      </c>
      <c r="N1281">
        <v>0</v>
      </c>
      <c r="O1281">
        <v>0</v>
      </c>
      <c r="P1281">
        <v>0</v>
      </c>
      <c r="R1281">
        <v>14</v>
      </c>
      <c r="S1281" t="b">
        <v>0</v>
      </c>
    </row>
    <row r="1282" spans="1:19" hidden="1" x14ac:dyDescent="0.25">
      <c r="A1282">
        <v>1598</v>
      </c>
      <c r="B1282" t="s">
        <v>3149</v>
      </c>
      <c r="C1282" t="s">
        <v>3644</v>
      </c>
      <c r="E1282" t="str">
        <f>IF(FIFAdata5626[[#This Row],[knownName]]="",_xlfn.CONCAT(FIFAdata5626[[#This Row],[firstName]]," ",FIFAdata5626[[#This Row],[lastName]]),FIFAdata5626[[#This Row],[knownName]])</f>
        <v>Manuel Neuer</v>
      </c>
      <c r="F1282">
        <v>20</v>
      </c>
      <c r="G1282" t="s">
        <v>25</v>
      </c>
      <c r="H1282">
        <v>5</v>
      </c>
      <c r="I1282" t="s">
        <v>1582</v>
      </c>
      <c r="K1282">
        <v>13.2</v>
      </c>
      <c r="L1282">
        <v>13.2</v>
      </c>
      <c r="M1282">
        <v>0</v>
      </c>
      <c r="N1282">
        <v>0</v>
      </c>
      <c r="O1282">
        <v>0</v>
      </c>
      <c r="P1282">
        <v>0</v>
      </c>
      <c r="R1282">
        <v>9</v>
      </c>
      <c r="S1282" t="b">
        <v>0</v>
      </c>
    </row>
    <row r="1283" spans="1:19" hidden="1" x14ac:dyDescent="0.25">
      <c r="A1283">
        <v>1599</v>
      </c>
      <c r="B1283" t="s">
        <v>3645</v>
      </c>
      <c r="C1283" t="s">
        <v>3646</v>
      </c>
      <c r="E1283" t="str">
        <f>IF(FIFAdata5626[[#This Row],[knownName]]="",_xlfn.CONCAT(FIFAdata5626[[#This Row],[firstName]]," ",FIFAdata5626[[#This Row],[lastName]]),FIFAdata5626[[#This Row],[knownName]])</f>
        <v>Nadiem Amiri</v>
      </c>
      <c r="F1283">
        <v>20</v>
      </c>
      <c r="G1283" t="s">
        <v>18</v>
      </c>
      <c r="H1283">
        <v>6.3</v>
      </c>
      <c r="I1283" t="s">
        <v>1582</v>
      </c>
      <c r="K1283">
        <v>0.1</v>
      </c>
      <c r="L1283">
        <v>0.1</v>
      </c>
      <c r="M1283">
        <v>0</v>
      </c>
      <c r="N1283">
        <v>0</v>
      </c>
      <c r="O1283">
        <v>0</v>
      </c>
      <c r="P1283">
        <v>0</v>
      </c>
      <c r="R1283">
        <v>9</v>
      </c>
      <c r="S1283" t="b">
        <v>0</v>
      </c>
    </row>
    <row r="1284" spans="1:19" hidden="1" x14ac:dyDescent="0.25">
      <c r="A1284">
        <v>1600</v>
      </c>
      <c r="B1284" t="s">
        <v>3647</v>
      </c>
      <c r="C1284" t="s">
        <v>3648</v>
      </c>
      <c r="E1284" t="str">
        <f>IF(FIFAdata5626[[#This Row],[knownName]]="",_xlfn.CONCAT(FIFAdata5626[[#This Row],[firstName]]," ",FIFAdata5626[[#This Row],[lastName]]),FIFAdata5626[[#This Row],[knownName]])</f>
        <v>Jamal Musiala</v>
      </c>
      <c r="F1284">
        <v>20</v>
      </c>
      <c r="G1284" t="s">
        <v>18</v>
      </c>
      <c r="H1284">
        <v>8</v>
      </c>
      <c r="I1284" t="s">
        <v>1582</v>
      </c>
      <c r="K1284">
        <v>12.3</v>
      </c>
      <c r="L1284">
        <v>12.3</v>
      </c>
      <c r="M1284">
        <v>0</v>
      </c>
      <c r="N1284">
        <v>0</v>
      </c>
      <c r="O1284">
        <v>0</v>
      </c>
      <c r="P1284">
        <v>0</v>
      </c>
      <c r="R1284">
        <v>9</v>
      </c>
      <c r="S1284" t="b">
        <v>0</v>
      </c>
    </row>
    <row r="1285" spans="1:19" hidden="1" x14ac:dyDescent="0.25">
      <c r="A1285">
        <v>1601</v>
      </c>
      <c r="B1285" t="s">
        <v>3649</v>
      </c>
      <c r="C1285" t="s">
        <v>3650</v>
      </c>
      <c r="E1285" t="str">
        <f>IF(FIFAdata5626[[#This Row],[knownName]]="",_xlfn.CONCAT(FIFAdata5626[[#This Row],[firstName]]," ",FIFAdata5626[[#This Row],[lastName]]),FIFAdata5626[[#This Row],[knownName]])</f>
        <v>Felix Nmecha</v>
      </c>
      <c r="F1285">
        <v>20</v>
      </c>
      <c r="G1285" t="s">
        <v>18</v>
      </c>
      <c r="H1285">
        <v>5.6</v>
      </c>
      <c r="I1285" t="s">
        <v>1582</v>
      </c>
      <c r="K1285">
        <v>0.1</v>
      </c>
      <c r="L1285">
        <v>0.1</v>
      </c>
      <c r="M1285">
        <v>0</v>
      </c>
      <c r="N1285">
        <v>0</v>
      </c>
      <c r="O1285">
        <v>0</v>
      </c>
      <c r="P1285">
        <v>0</v>
      </c>
      <c r="R1285">
        <v>9</v>
      </c>
      <c r="S1285" t="b">
        <v>0</v>
      </c>
    </row>
    <row r="1286" spans="1:19" hidden="1" x14ac:dyDescent="0.25">
      <c r="A1286">
        <v>1602</v>
      </c>
      <c r="B1286" t="s">
        <v>3651</v>
      </c>
      <c r="C1286" t="s">
        <v>3652</v>
      </c>
      <c r="E1286" t="str">
        <f>IF(FIFAdata5626[[#This Row],[knownName]]="",_xlfn.CONCAT(FIFAdata5626[[#This Row],[firstName]]," ",FIFAdata5626[[#This Row],[lastName]]),FIFAdata5626[[#This Row],[knownName]])</f>
        <v>Aleksandar Pavlovic</v>
      </c>
      <c r="F1286">
        <v>20</v>
      </c>
      <c r="G1286" t="s">
        <v>18</v>
      </c>
      <c r="H1286">
        <v>5.5</v>
      </c>
      <c r="I1286" t="s">
        <v>1582</v>
      </c>
      <c r="K1286">
        <v>0.6</v>
      </c>
      <c r="L1286">
        <v>0.6</v>
      </c>
      <c r="M1286">
        <v>0</v>
      </c>
      <c r="N1286">
        <v>0</v>
      </c>
      <c r="O1286">
        <v>0</v>
      </c>
      <c r="P1286">
        <v>0</v>
      </c>
      <c r="R1286">
        <v>9</v>
      </c>
      <c r="S1286" t="b">
        <v>0</v>
      </c>
    </row>
    <row r="1287" spans="1:19" hidden="1" x14ac:dyDescent="0.25">
      <c r="A1287">
        <v>1603</v>
      </c>
      <c r="B1287" t="s">
        <v>3653</v>
      </c>
      <c r="C1287" t="s">
        <v>3654</v>
      </c>
      <c r="E1287" t="str">
        <f>IF(FIFAdata5626[[#This Row],[knownName]]="",_xlfn.CONCAT(FIFAdata5626[[#This Row],[firstName]]," ",FIFAdata5626[[#This Row],[lastName]]),FIFAdata5626[[#This Row],[knownName]])</f>
        <v>Jamie Leweling</v>
      </c>
      <c r="F1287">
        <v>20</v>
      </c>
      <c r="G1287" t="s">
        <v>18</v>
      </c>
      <c r="H1287">
        <v>6.4</v>
      </c>
      <c r="I1287" t="s">
        <v>1582</v>
      </c>
      <c r="K1287">
        <v>0.1</v>
      </c>
      <c r="L1287">
        <v>0.1</v>
      </c>
      <c r="M1287">
        <v>0</v>
      </c>
      <c r="N1287">
        <v>0</v>
      </c>
      <c r="O1287">
        <v>0</v>
      </c>
      <c r="P1287">
        <v>0</v>
      </c>
      <c r="R1287">
        <v>9</v>
      </c>
      <c r="S1287" t="b">
        <v>0</v>
      </c>
    </row>
    <row r="1288" spans="1:19" hidden="1" x14ac:dyDescent="0.25">
      <c r="A1288">
        <v>1604</v>
      </c>
      <c r="B1288" t="s">
        <v>3655</v>
      </c>
      <c r="C1288" t="s">
        <v>3656</v>
      </c>
      <c r="E1288" t="str">
        <f>IF(FIFAdata5626[[#This Row],[knownName]]="",_xlfn.CONCAT(FIFAdata5626[[#This Row],[firstName]]," ",FIFAdata5626[[#This Row],[lastName]]),FIFAdata5626[[#This Row],[knownName]])</f>
        <v>Maximilian Beier</v>
      </c>
      <c r="F1288">
        <v>20</v>
      </c>
      <c r="G1288" t="s">
        <v>15</v>
      </c>
      <c r="H1288">
        <v>6.5</v>
      </c>
      <c r="I1288" t="s">
        <v>1582</v>
      </c>
      <c r="K1288">
        <v>0.1</v>
      </c>
      <c r="L1288">
        <v>0.1</v>
      </c>
      <c r="M1288">
        <v>0</v>
      </c>
      <c r="N1288">
        <v>0</v>
      </c>
      <c r="O1288">
        <v>0</v>
      </c>
      <c r="P1288">
        <v>0</v>
      </c>
      <c r="R1288">
        <v>9</v>
      </c>
      <c r="S1288" t="b">
        <v>0</v>
      </c>
    </row>
    <row r="1289" spans="1:19" hidden="1" x14ac:dyDescent="0.25">
      <c r="A1289">
        <v>1609</v>
      </c>
      <c r="B1289" t="s">
        <v>3657</v>
      </c>
      <c r="C1289" t="s">
        <v>3658</v>
      </c>
      <c r="E1289" t="str">
        <f>IF(FIFAdata5626[[#This Row],[knownName]]="",_xlfn.CONCAT(FIFAdata5626[[#This Row],[firstName]]," ",FIFAdata5626[[#This Row],[lastName]]),FIFAdata5626[[#This Row],[knownName]])</f>
        <v>Maya Yoshida</v>
      </c>
      <c r="F1289">
        <v>25</v>
      </c>
      <c r="G1289" t="s">
        <v>6</v>
      </c>
      <c r="H1289">
        <v>3.7</v>
      </c>
      <c r="I1289" t="s">
        <v>1588</v>
      </c>
      <c r="K1289">
        <v>0</v>
      </c>
      <c r="L1289">
        <v>0</v>
      </c>
      <c r="M1289">
        <v>0</v>
      </c>
      <c r="N1289">
        <v>0</v>
      </c>
      <c r="O1289">
        <v>0</v>
      </c>
      <c r="P1289">
        <v>0</v>
      </c>
      <c r="R1289">
        <v>10</v>
      </c>
      <c r="S1289" t="b">
        <v>0</v>
      </c>
    </row>
    <row r="1290" spans="1:19" hidden="1" x14ac:dyDescent="0.25">
      <c r="A1290">
        <v>1610</v>
      </c>
      <c r="B1290" t="s">
        <v>3659</v>
      </c>
      <c r="C1290" t="s">
        <v>4161</v>
      </c>
      <c r="E1290" t="str">
        <f>IF(FIFAdata5626[[#This Row],[knownName]]="",_xlfn.CONCAT(FIFAdata5626[[#This Row],[firstName]]," ",FIFAdata5626[[#This Row],[lastName]]),FIFAdata5626[[#This Row],[knownName]])</f>
        <v>Ronaldo Dejesús</v>
      </c>
      <c r="F1290">
        <v>34</v>
      </c>
      <c r="G1290" t="s">
        <v>6</v>
      </c>
      <c r="H1290">
        <v>3.8</v>
      </c>
      <c r="I1290" t="s">
        <v>1588</v>
      </c>
      <c r="K1290">
        <v>0</v>
      </c>
      <c r="L1290">
        <v>0</v>
      </c>
      <c r="M1290">
        <v>0</v>
      </c>
      <c r="N1290">
        <v>0</v>
      </c>
      <c r="O1290">
        <v>0</v>
      </c>
      <c r="P1290">
        <v>0</v>
      </c>
      <c r="R1290">
        <v>4</v>
      </c>
      <c r="S1290" t="b">
        <v>0</v>
      </c>
    </row>
    <row r="1291" spans="1:19" hidden="1" x14ac:dyDescent="0.25">
      <c r="A1291">
        <v>1611</v>
      </c>
      <c r="B1291" t="s">
        <v>3388</v>
      </c>
      <c r="C1291" t="s">
        <v>3660</v>
      </c>
      <c r="D1291" t="s">
        <v>1297</v>
      </c>
      <c r="E1291" t="str">
        <f>IF(FIFAdata5626[[#This Row],[knownName]]="",_xlfn.CONCAT(FIFAdata5626[[#This Row],[firstName]]," ",FIFAdata5626[[#This Row],[lastName]]),FIFAdata5626[[#This Row],[knownName]])</f>
        <v>Mateo Gamarra</v>
      </c>
      <c r="F1291">
        <v>34</v>
      </c>
      <c r="G1291" t="s">
        <v>6</v>
      </c>
      <c r="H1291">
        <v>3.9</v>
      </c>
      <c r="I1291" t="s">
        <v>1588</v>
      </c>
      <c r="K1291">
        <v>0</v>
      </c>
      <c r="L1291">
        <v>0</v>
      </c>
      <c r="M1291">
        <v>0</v>
      </c>
      <c r="N1291">
        <v>0</v>
      </c>
      <c r="O1291">
        <v>0</v>
      </c>
      <c r="P1291">
        <v>0</v>
      </c>
      <c r="R1291">
        <v>4</v>
      </c>
      <c r="S1291" t="b">
        <v>0</v>
      </c>
    </row>
    <row r="1292" spans="1:19" hidden="1" x14ac:dyDescent="0.25">
      <c r="A1292">
        <v>1612</v>
      </c>
      <c r="B1292" t="s">
        <v>3661</v>
      </c>
      <c r="C1292" t="s">
        <v>3662</v>
      </c>
      <c r="E1292" t="str">
        <f>IF(FIFAdata5626[[#This Row],[knownName]]="",_xlfn.CONCAT(FIFAdata5626[[#This Row],[firstName]]," ",FIFAdata5626[[#This Row],[lastName]]),FIFAdata5626[[#This Row],[knownName]])</f>
        <v>Robert Piris Da Motta</v>
      </c>
      <c r="F1292">
        <v>34</v>
      </c>
      <c r="G1292" t="s">
        <v>18</v>
      </c>
      <c r="H1292">
        <v>4.7</v>
      </c>
      <c r="I1292" t="s">
        <v>1588</v>
      </c>
      <c r="K1292">
        <v>0</v>
      </c>
      <c r="L1292">
        <v>0</v>
      </c>
      <c r="M1292">
        <v>0</v>
      </c>
      <c r="N1292">
        <v>0</v>
      </c>
      <c r="O1292">
        <v>0</v>
      </c>
      <c r="P1292">
        <v>0</v>
      </c>
      <c r="R1292">
        <v>4</v>
      </c>
      <c r="S1292" t="b">
        <v>0</v>
      </c>
    </row>
    <row r="1293" spans="1:19" hidden="1" x14ac:dyDescent="0.25">
      <c r="A1293">
        <v>1613</v>
      </c>
      <c r="B1293" t="s">
        <v>4223</v>
      </c>
      <c r="C1293" t="s">
        <v>1629</v>
      </c>
      <c r="E1293" t="str">
        <f>IF(FIFAdata5626[[#This Row],[knownName]]="",_xlfn.CONCAT(FIFAdata5626[[#This Row],[firstName]]," ",FIFAdata5626[[#This Row],[lastName]]),FIFAdata5626[[#This Row],[knownName]])</f>
        <v>Óscar Romero</v>
      </c>
      <c r="F1293">
        <v>34</v>
      </c>
      <c r="G1293" t="s">
        <v>18</v>
      </c>
      <c r="H1293">
        <v>4.5999999999999996</v>
      </c>
      <c r="I1293" t="s">
        <v>1588</v>
      </c>
      <c r="K1293">
        <v>0.1</v>
      </c>
      <c r="L1293">
        <v>0.1</v>
      </c>
      <c r="M1293">
        <v>0</v>
      </c>
      <c r="N1293">
        <v>0</v>
      </c>
      <c r="O1293">
        <v>0</v>
      </c>
      <c r="P1293">
        <v>0</v>
      </c>
      <c r="R1293">
        <v>4</v>
      </c>
      <c r="S1293" t="b">
        <v>0</v>
      </c>
    </row>
    <row r="1294" spans="1:19" hidden="1" x14ac:dyDescent="0.25">
      <c r="A1294">
        <v>1614</v>
      </c>
      <c r="B1294" t="s">
        <v>4105</v>
      </c>
      <c r="C1294" t="s">
        <v>3663</v>
      </c>
      <c r="E1294" t="str">
        <f>IF(FIFAdata5626[[#This Row],[knownName]]="",_xlfn.CONCAT(FIFAdata5626[[#This Row],[firstName]]," ",FIFAdata5626[[#This Row],[lastName]]),FIFAdata5626[[#This Row],[knownName]])</f>
        <v>Mathías Villasanti</v>
      </c>
      <c r="F1294">
        <v>34</v>
      </c>
      <c r="G1294" t="s">
        <v>18</v>
      </c>
      <c r="H1294">
        <v>4.5999999999999996</v>
      </c>
      <c r="I1294" t="s">
        <v>1588</v>
      </c>
      <c r="K1294">
        <v>0</v>
      </c>
      <c r="L1294">
        <v>0</v>
      </c>
      <c r="M1294">
        <v>0</v>
      </c>
      <c r="N1294">
        <v>0</v>
      </c>
      <c r="O1294">
        <v>0</v>
      </c>
      <c r="P1294">
        <v>0</v>
      </c>
      <c r="R1294">
        <v>4</v>
      </c>
      <c r="S1294" t="b">
        <v>0</v>
      </c>
    </row>
    <row r="1295" spans="1:19" hidden="1" x14ac:dyDescent="0.25">
      <c r="A1295">
        <v>1615</v>
      </c>
      <c r="B1295" t="s">
        <v>3416</v>
      </c>
      <c r="C1295" t="s">
        <v>3664</v>
      </c>
      <c r="E1295" t="str">
        <f>IF(FIFAdata5626[[#This Row],[knownName]]="",_xlfn.CONCAT(FIFAdata5626[[#This Row],[firstName]]," ",FIFAdata5626[[#This Row],[lastName]]),FIFAdata5626[[#This Row],[knownName]])</f>
        <v>Hugo Cuenca</v>
      </c>
      <c r="F1295">
        <v>34</v>
      </c>
      <c r="G1295" t="s">
        <v>18</v>
      </c>
      <c r="H1295">
        <v>4.8</v>
      </c>
      <c r="I1295" t="s">
        <v>1588</v>
      </c>
      <c r="K1295">
        <v>0</v>
      </c>
      <c r="L1295">
        <v>0</v>
      </c>
      <c r="M1295">
        <v>0</v>
      </c>
      <c r="N1295">
        <v>0</v>
      </c>
      <c r="O1295">
        <v>0</v>
      </c>
      <c r="P1295">
        <v>0</v>
      </c>
      <c r="R1295">
        <v>4</v>
      </c>
      <c r="S1295" t="b">
        <v>0</v>
      </c>
    </row>
    <row r="1296" spans="1:19" hidden="1" x14ac:dyDescent="0.25">
      <c r="A1296">
        <v>1616</v>
      </c>
      <c r="B1296" t="s">
        <v>3952</v>
      </c>
      <c r="C1296" t="s">
        <v>3665</v>
      </c>
      <c r="E1296" t="str">
        <f>IF(FIFAdata5626[[#This Row],[knownName]]="",_xlfn.CONCAT(FIFAdata5626[[#This Row],[firstName]]," ",FIFAdata5626[[#This Row],[lastName]]),FIFAdata5626[[#This Row],[knownName]])</f>
        <v>Andrés Cubas</v>
      </c>
      <c r="F1296">
        <v>34</v>
      </c>
      <c r="G1296" t="s">
        <v>18</v>
      </c>
      <c r="H1296">
        <v>4.7</v>
      </c>
      <c r="I1296" t="s">
        <v>1582</v>
      </c>
      <c r="K1296">
        <v>0</v>
      </c>
      <c r="L1296">
        <v>0</v>
      </c>
      <c r="M1296">
        <v>0</v>
      </c>
      <c r="N1296">
        <v>0</v>
      </c>
      <c r="O1296">
        <v>0</v>
      </c>
      <c r="P1296">
        <v>0</v>
      </c>
      <c r="R1296">
        <v>4</v>
      </c>
      <c r="S1296" t="b">
        <v>0</v>
      </c>
    </row>
    <row r="1297" spans="1:19" hidden="1" x14ac:dyDescent="0.25">
      <c r="A1297">
        <v>1617</v>
      </c>
      <c r="B1297" t="s">
        <v>4224</v>
      </c>
      <c r="C1297" t="s">
        <v>3666</v>
      </c>
      <c r="E1297" t="str">
        <f>IF(FIFAdata5626[[#This Row],[knownName]]="",_xlfn.CONCAT(FIFAdata5626[[#This Row],[firstName]]," ",FIFAdata5626[[#This Row],[lastName]]),FIFAdata5626[[#This Row],[knownName]])</f>
        <v>Álvaro Campuzano</v>
      </c>
      <c r="F1297">
        <v>34</v>
      </c>
      <c r="G1297" t="s">
        <v>18</v>
      </c>
      <c r="H1297">
        <v>4.5999999999999996</v>
      </c>
      <c r="I1297" t="s">
        <v>1588</v>
      </c>
      <c r="K1297">
        <v>0</v>
      </c>
      <c r="L1297">
        <v>0</v>
      </c>
      <c r="M1297">
        <v>0</v>
      </c>
      <c r="N1297">
        <v>0</v>
      </c>
      <c r="O1297">
        <v>0</v>
      </c>
      <c r="P1297">
        <v>0</v>
      </c>
      <c r="R1297">
        <v>4</v>
      </c>
      <c r="S1297" t="b">
        <v>0</v>
      </c>
    </row>
    <row r="1298" spans="1:19" hidden="1" x14ac:dyDescent="0.25">
      <c r="A1298">
        <v>1618</v>
      </c>
      <c r="B1298" t="s">
        <v>4225</v>
      </c>
      <c r="C1298" t="s">
        <v>1629</v>
      </c>
      <c r="E1298" t="str">
        <f>IF(FIFAdata5626[[#This Row],[knownName]]="",_xlfn.CONCAT(FIFAdata5626[[#This Row],[firstName]]," ",FIFAdata5626[[#This Row],[lastName]]),FIFAdata5626[[#This Row],[knownName]])</f>
        <v>Ángel Romero</v>
      </c>
      <c r="F1298">
        <v>34</v>
      </c>
      <c r="G1298" t="s">
        <v>18</v>
      </c>
      <c r="H1298">
        <v>4.9000000000000004</v>
      </c>
      <c r="I1298" t="s">
        <v>1588</v>
      </c>
      <c r="K1298">
        <v>0</v>
      </c>
      <c r="L1298">
        <v>0</v>
      </c>
      <c r="M1298">
        <v>0</v>
      </c>
      <c r="N1298">
        <v>0</v>
      </c>
      <c r="O1298">
        <v>0</v>
      </c>
      <c r="P1298">
        <v>0</v>
      </c>
      <c r="R1298">
        <v>4</v>
      </c>
      <c r="S1298" t="b">
        <v>0</v>
      </c>
    </row>
    <row r="1299" spans="1:19" hidden="1" x14ac:dyDescent="0.25">
      <c r="A1299">
        <v>1619</v>
      </c>
      <c r="B1299" t="s">
        <v>3667</v>
      </c>
      <c r="C1299" t="s">
        <v>3668</v>
      </c>
      <c r="E1299" t="str">
        <f>IF(FIFAdata5626[[#This Row],[knownName]]="",_xlfn.CONCAT(FIFAdata5626[[#This Row],[firstName]]," ",FIFAdata5626[[#This Row],[lastName]]),FIFAdata5626[[#This Row],[knownName]])</f>
        <v>Rodney Redes</v>
      </c>
      <c r="F1299">
        <v>34</v>
      </c>
      <c r="G1299" t="s">
        <v>18</v>
      </c>
      <c r="H1299">
        <v>4.8</v>
      </c>
      <c r="I1299" t="s">
        <v>1588</v>
      </c>
      <c r="K1299">
        <v>0</v>
      </c>
      <c r="L1299">
        <v>0</v>
      </c>
      <c r="M1299">
        <v>0</v>
      </c>
      <c r="N1299">
        <v>0</v>
      </c>
      <c r="O1299">
        <v>0</v>
      </c>
      <c r="P1299">
        <v>0</v>
      </c>
      <c r="R1299">
        <v>4</v>
      </c>
      <c r="S1299" t="b">
        <v>0</v>
      </c>
    </row>
    <row r="1300" spans="1:19" hidden="1" x14ac:dyDescent="0.25">
      <c r="A1300">
        <v>1620</v>
      </c>
      <c r="B1300" t="s">
        <v>3669</v>
      </c>
      <c r="C1300" t="s">
        <v>4012</v>
      </c>
      <c r="E1300" t="str">
        <f>IF(FIFAdata5626[[#This Row],[knownName]]="",_xlfn.CONCAT(FIFAdata5626[[#This Row],[firstName]]," ",FIFAdata5626[[#This Row],[lastName]]),FIFAdata5626[[#This Row],[knownName]])</f>
        <v>Enso González</v>
      </c>
      <c r="F1300">
        <v>34</v>
      </c>
      <c r="G1300" t="s">
        <v>18</v>
      </c>
      <c r="H1300">
        <v>5</v>
      </c>
      <c r="I1300" t="s">
        <v>1588</v>
      </c>
      <c r="K1300">
        <v>0.5</v>
      </c>
      <c r="L1300">
        <v>0.5</v>
      </c>
      <c r="M1300">
        <v>0</v>
      </c>
      <c r="N1300">
        <v>0</v>
      </c>
      <c r="O1300">
        <v>0</v>
      </c>
      <c r="P1300">
        <v>0</v>
      </c>
      <c r="R1300">
        <v>4</v>
      </c>
      <c r="S1300" t="b">
        <v>0</v>
      </c>
    </row>
    <row r="1301" spans="1:19" hidden="1" x14ac:dyDescent="0.25">
      <c r="A1301">
        <v>1621</v>
      </c>
      <c r="B1301" t="s">
        <v>2832</v>
      </c>
      <c r="C1301" t="s">
        <v>4012</v>
      </c>
      <c r="E1301" t="str">
        <f>IF(FIFAdata5626[[#This Row],[knownName]]="",_xlfn.CONCAT(FIFAdata5626[[#This Row],[firstName]]," ",FIFAdata5626[[#This Row],[lastName]]),FIFAdata5626[[#This Row],[knownName]])</f>
        <v>Diego González</v>
      </c>
      <c r="F1301">
        <v>34</v>
      </c>
      <c r="G1301" t="s">
        <v>18</v>
      </c>
      <c r="H1301">
        <v>5</v>
      </c>
      <c r="I1301" t="s">
        <v>1588</v>
      </c>
      <c r="K1301">
        <v>0.5</v>
      </c>
      <c r="L1301">
        <v>0.5</v>
      </c>
      <c r="M1301">
        <v>0</v>
      </c>
      <c r="N1301">
        <v>0</v>
      </c>
      <c r="O1301">
        <v>0</v>
      </c>
      <c r="P1301">
        <v>0</v>
      </c>
      <c r="R1301">
        <v>4</v>
      </c>
      <c r="S1301" t="b">
        <v>0</v>
      </c>
    </row>
    <row r="1302" spans="1:19" hidden="1" x14ac:dyDescent="0.25">
      <c r="A1302">
        <v>1665</v>
      </c>
      <c r="B1302" t="s">
        <v>3670</v>
      </c>
      <c r="C1302" t="s">
        <v>3671</v>
      </c>
      <c r="E1302" t="str">
        <f>IF(FIFAdata5626[[#This Row],[knownName]]="",_xlfn.CONCAT(FIFAdata5626[[#This Row],[firstName]]," ",FIFAdata5626[[#This Row],[lastName]]),FIFAdata5626[[#This Row],[knownName]])</f>
        <v>Munir El Kajoui</v>
      </c>
      <c r="F1302">
        <v>29</v>
      </c>
      <c r="G1302" t="s">
        <v>25</v>
      </c>
      <c r="H1302">
        <v>4</v>
      </c>
      <c r="I1302" t="s">
        <v>1582</v>
      </c>
      <c r="K1302">
        <v>0.2</v>
      </c>
      <c r="L1302">
        <v>0.2</v>
      </c>
      <c r="M1302">
        <v>0</v>
      </c>
      <c r="N1302">
        <v>0</v>
      </c>
      <c r="O1302">
        <v>0</v>
      </c>
      <c r="P1302">
        <v>0</v>
      </c>
      <c r="R1302">
        <v>6</v>
      </c>
      <c r="S1302" t="b">
        <v>0</v>
      </c>
    </row>
    <row r="1303" spans="1:19" hidden="1" x14ac:dyDescent="0.25">
      <c r="A1303">
        <v>1666</v>
      </c>
      <c r="B1303" t="s">
        <v>1601</v>
      </c>
      <c r="C1303" t="s">
        <v>3672</v>
      </c>
      <c r="E1303" t="str">
        <f>IF(FIFAdata5626[[#This Row],[knownName]]="",_xlfn.CONCAT(FIFAdata5626[[#This Row],[firstName]]," ",FIFAdata5626[[#This Row],[lastName]]),FIFAdata5626[[#This Row],[knownName]])</f>
        <v>Ibrahim Gomis</v>
      </c>
      <c r="F1303">
        <v>29</v>
      </c>
      <c r="G1303" t="s">
        <v>25</v>
      </c>
      <c r="H1303">
        <v>3.5</v>
      </c>
      <c r="I1303" t="s">
        <v>1588</v>
      </c>
      <c r="K1303">
        <v>0</v>
      </c>
      <c r="L1303">
        <v>0</v>
      </c>
      <c r="M1303">
        <v>0</v>
      </c>
      <c r="N1303">
        <v>0</v>
      </c>
      <c r="O1303">
        <v>0</v>
      </c>
      <c r="P1303">
        <v>0</v>
      </c>
      <c r="R1303">
        <v>6</v>
      </c>
      <c r="S1303" t="b">
        <v>0</v>
      </c>
    </row>
    <row r="1304" spans="1:19" hidden="1" x14ac:dyDescent="0.25">
      <c r="A1304">
        <v>1667</v>
      </c>
      <c r="B1304" t="s">
        <v>2805</v>
      </c>
      <c r="C1304" t="s">
        <v>3673</v>
      </c>
      <c r="E1304" t="str">
        <f>IF(FIFAdata5626[[#This Row],[knownName]]="",_xlfn.CONCAT(FIFAdata5626[[#This Row],[firstName]]," ",FIFAdata5626[[#This Row],[lastName]]),FIFAdata5626[[#This Row],[knownName]])</f>
        <v>Yanis Benchaouch</v>
      </c>
      <c r="F1304">
        <v>29</v>
      </c>
      <c r="G1304" t="s">
        <v>25</v>
      </c>
      <c r="H1304">
        <v>3.5</v>
      </c>
      <c r="I1304" t="s">
        <v>1588</v>
      </c>
      <c r="K1304">
        <v>0</v>
      </c>
      <c r="L1304">
        <v>0</v>
      </c>
      <c r="M1304">
        <v>0</v>
      </c>
      <c r="N1304">
        <v>0</v>
      </c>
      <c r="O1304">
        <v>0</v>
      </c>
      <c r="P1304">
        <v>0</v>
      </c>
      <c r="R1304">
        <v>6</v>
      </c>
      <c r="S1304" t="b">
        <v>0</v>
      </c>
    </row>
    <row r="1305" spans="1:19" hidden="1" x14ac:dyDescent="0.25">
      <c r="A1305">
        <v>1668</v>
      </c>
      <c r="B1305" t="s">
        <v>3674</v>
      </c>
      <c r="C1305" t="s">
        <v>3675</v>
      </c>
      <c r="E1305" t="str">
        <f>IF(FIFAdata5626[[#This Row],[knownName]]="",_xlfn.CONCAT(FIFAdata5626[[#This Row],[firstName]]," ",FIFAdata5626[[#This Row],[lastName]]),FIFAdata5626[[#This Row],[knownName]])</f>
        <v>Youssef Belammari</v>
      </c>
      <c r="F1305">
        <v>29</v>
      </c>
      <c r="G1305" t="s">
        <v>6</v>
      </c>
      <c r="H1305">
        <v>3.6</v>
      </c>
      <c r="I1305" t="s">
        <v>1582</v>
      </c>
      <c r="K1305">
        <v>0.1</v>
      </c>
      <c r="L1305">
        <v>0.1</v>
      </c>
      <c r="M1305">
        <v>0</v>
      </c>
      <c r="N1305">
        <v>0</v>
      </c>
      <c r="O1305">
        <v>0</v>
      </c>
      <c r="P1305">
        <v>0</v>
      </c>
      <c r="R1305">
        <v>6</v>
      </c>
      <c r="S1305" t="b">
        <v>0</v>
      </c>
    </row>
    <row r="1306" spans="1:19" hidden="1" x14ac:dyDescent="0.25">
      <c r="A1306">
        <v>1669</v>
      </c>
      <c r="B1306" t="s">
        <v>3676</v>
      </c>
      <c r="C1306" t="s">
        <v>3677</v>
      </c>
      <c r="E1306" t="str">
        <f>IF(FIFAdata5626[[#This Row],[knownName]]="",_xlfn.CONCAT(FIFAdata5626[[#This Row],[firstName]]," ",FIFAdata5626[[#This Row],[lastName]]),FIFAdata5626[[#This Row],[knownName]])</f>
        <v>Soufiane Bouftini</v>
      </c>
      <c r="F1306">
        <v>29</v>
      </c>
      <c r="G1306" t="s">
        <v>6</v>
      </c>
      <c r="H1306">
        <v>4</v>
      </c>
      <c r="I1306" t="s">
        <v>1588</v>
      </c>
      <c r="K1306">
        <v>0</v>
      </c>
      <c r="L1306">
        <v>0</v>
      </c>
      <c r="M1306">
        <v>0</v>
      </c>
      <c r="N1306">
        <v>0</v>
      </c>
      <c r="O1306">
        <v>0</v>
      </c>
      <c r="P1306">
        <v>0</v>
      </c>
      <c r="R1306">
        <v>6</v>
      </c>
      <c r="S1306" t="b">
        <v>0</v>
      </c>
    </row>
    <row r="1307" spans="1:19" hidden="1" x14ac:dyDescent="0.25">
      <c r="A1307">
        <v>1670</v>
      </c>
      <c r="B1307" t="s">
        <v>2050</v>
      </c>
      <c r="C1307" t="s">
        <v>3678</v>
      </c>
      <c r="E1307" t="str">
        <f>IF(FIFAdata5626[[#This Row],[knownName]]="",_xlfn.CONCAT(FIFAdata5626[[#This Row],[firstName]]," ",FIFAdata5626[[#This Row],[lastName]]),FIFAdata5626[[#This Row],[knownName]])</f>
        <v>Mohamed Chibi</v>
      </c>
      <c r="F1307">
        <v>29</v>
      </c>
      <c r="G1307" t="s">
        <v>6</v>
      </c>
      <c r="H1307">
        <v>3.8</v>
      </c>
      <c r="I1307" t="s">
        <v>1588</v>
      </c>
      <c r="K1307">
        <v>0</v>
      </c>
      <c r="L1307">
        <v>0</v>
      </c>
      <c r="M1307">
        <v>0</v>
      </c>
      <c r="N1307">
        <v>0</v>
      </c>
      <c r="O1307">
        <v>0</v>
      </c>
      <c r="P1307">
        <v>0</v>
      </c>
      <c r="R1307">
        <v>6</v>
      </c>
      <c r="S1307" t="b">
        <v>0</v>
      </c>
    </row>
    <row r="1308" spans="1:19" hidden="1" x14ac:dyDescent="0.25">
      <c r="A1308">
        <v>1671</v>
      </c>
      <c r="B1308" t="s">
        <v>3679</v>
      </c>
      <c r="C1308" t="s">
        <v>3680</v>
      </c>
      <c r="E1308" t="str">
        <f>IF(FIFAdata5626[[#This Row],[knownName]]="",_xlfn.CONCAT(FIFAdata5626[[#This Row],[firstName]]," ",FIFAdata5626[[#This Row],[lastName]]),FIFAdata5626[[#This Row],[knownName]])</f>
        <v>Sofiane Boufal</v>
      </c>
      <c r="F1308">
        <v>29</v>
      </c>
      <c r="G1308" t="s">
        <v>18</v>
      </c>
      <c r="H1308">
        <v>6.3</v>
      </c>
      <c r="I1308" t="s">
        <v>1588</v>
      </c>
      <c r="K1308">
        <v>0</v>
      </c>
      <c r="L1308">
        <v>0</v>
      </c>
      <c r="M1308">
        <v>0</v>
      </c>
      <c r="N1308">
        <v>0</v>
      </c>
      <c r="O1308">
        <v>0</v>
      </c>
      <c r="P1308">
        <v>0</v>
      </c>
      <c r="R1308">
        <v>6</v>
      </c>
      <c r="S1308" t="b">
        <v>0</v>
      </c>
    </row>
    <row r="1309" spans="1:19" hidden="1" x14ac:dyDescent="0.25">
      <c r="A1309">
        <v>1672</v>
      </c>
      <c r="B1309" t="s">
        <v>4226</v>
      </c>
      <c r="C1309" t="s">
        <v>3681</v>
      </c>
      <c r="E1309" t="str">
        <f>IF(FIFAdata5626[[#This Row],[knownName]]="",_xlfn.CONCAT(FIFAdata5626[[#This Row],[firstName]]," ",FIFAdata5626[[#This Row],[lastName]]),FIFAdata5626[[#This Row],[knownName]])</f>
        <v>Imrân Louza</v>
      </c>
      <c r="F1309">
        <v>29</v>
      </c>
      <c r="G1309" t="s">
        <v>18</v>
      </c>
      <c r="H1309">
        <v>5.7</v>
      </c>
      <c r="I1309" t="s">
        <v>1588</v>
      </c>
      <c r="K1309">
        <v>0</v>
      </c>
      <c r="L1309">
        <v>0</v>
      </c>
      <c r="M1309">
        <v>0</v>
      </c>
      <c r="N1309">
        <v>0</v>
      </c>
      <c r="O1309">
        <v>0</v>
      </c>
      <c r="P1309">
        <v>0</v>
      </c>
      <c r="R1309">
        <v>6</v>
      </c>
      <c r="S1309" t="b">
        <v>0</v>
      </c>
    </row>
    <row r="1310" spans="1:19" hidden="1" x14ac:dyDescent="0.25">
      <c r="A1310">
        <v>1673</v>
      </c>
      <c r="B1310" t="s">
        <v>3676</v>
      </c>
      <c r="C1310" t="s">
        <v>3682</v>
      </c>
      <c r="E1310" t="str">
        <f>IF(FIFAdata5626[[#This Row],[knownName]]="",_xlfn.CONCAT(FIFAdata5626[[#This Row],[firstName]]," ",FIFAdata5626[[#This Row],[lastName]]),FIFAdata5626[[#This Row],[knownName]])</f>
        <v>Soufiane El-Faouzi</v>
      </c>
      <c r="F1310">
        <v>29</v>
      </c>
      <c r="G1310" t="s">
        <v>18</v>
      </c>
      <c r="H1310">
        <v>4.9000000000000004</v>
      </c>
      <c r="I1310" t="s">
        <v>1588</v>
      </c>
      <c r="K1310">
        <v>0</v>
      </c>
      <c r="L1310">
        <v>0</v>
      </c>
      <c r="M1310">
        <v>0</v>
      </c>
      <c r="N1310">
        <v>0</v>
      </c>
      <c r="O1310">
        <v>0</v>
      </c>
      <c r="P1310">
        <v>0</v>
      </c>
      <c r="R1310">
        <v>6</v>
      </c>
      <c r="S1310" t="b">
        <v>0</v>
      </c>
    </row>
    <row r="1311" spans="1:19" hidden="1" x14ac:dyDescent="0.25">
      <c r="A1311">
        <v>1674</v>
      </c>
      <c r="B1311" t="s">
        <v>3683</v>
      </c>
      <c r="C1311" t="s">
        <v>3684</v>
      </c>
      <c r="E1311" t="str">
        <f>IF(FIFAdata5626[[#This Row],[knownName]]="",_xlfn.CONCAT(FIFAdata5626[[#This Row],[firstName]]," ",FIFAdata5626[[#This Row],[lastName]]),FIFAdata5626[[#This Row],[knownName]])</f>
        <v>Ayyoub Bouaddi</v>
      </c>
      <c r="F1311">
        <v>29</v>
      </c>
      <c r="G1311" t="s">
        <v>18</v>
      </c>
      <c r="H1311">
        <v>5.5</v>
      </c>
      <c r="I1311" t="s">
        <v>1582</v>
      </c>
      <c r="K1311">
        <v>0.1</v>
      </c>
      <c r="L1311">
        <v>0.1</v>
      </c>
      <c r="M1311">
        <v>0</v>
      </c>
      <c r="N1311">
        <v>0</v>
      </c>
      <c r="O1311">
        <v>0</v>
      </c>
      <c r="P1311">
        <v>0</v>
      </c>
      <c r="R1311">
        <v>6</v>
      </c>
      <c r="S1311" t="b">
        <v>0</v>
      </c>
    </row>
    <row r="1312" spans="1:19" hidden="1" x14ac:dyDescent="0.25">
      <c r="A1312">
        <v>1675</v>
      </c>
      <c r="B1312" t="s">
        <v>3685</v>
      </c>
      <c r="C1312" t="s">
        <v>3686</v>
      </c>
      <c r="E1312" t="str">
        <f>IF(FIFAdata5626[[#This Row],[knownName]]="",_xlfn.CONCAT(FIFAdata5626[[#This Row],[firstName]]," ",FIFAdata5626[[#This Row],[lastName]]),FIFAdata5626[[#This Row],[knownName]])</f>
        <v>Marwane Saadane</v>
      </c>
      <c r="F1312">
        <v>29</v>
      </c>
      <c r="G1312" t="s">
        <v>18</v>
      </c>
      <c r="H1312">
        <v>4.7</v>
      </c>
      <c r="I1312" t="s">
        <v>1588</v>
      </c>
      <c r="K1312">
        <v>0</v>
      </c>
      <c r="L1312">
        <v>0</v>
      </c>
      <c r="M1312">
        <v>0</v>
      </c>
      <c r="N1312">
        <v>0</v>
      </c>
      <c r="O1312">
        <v>0</v>
      </c>
      <c r="P1312">
        <v>0</v>
      </c>
      <c r="R1312">
        <v>6</v>
      </c>
      <c r="S1312" t="b">
        <v>0</v>
      </c>
    </row>
    <row r="1313" spans="1:19" hidden="1" x14ac:dyDescent="0.25">
      <c r="A1313">
        <v>1676</v>
      </c>
      <c r="B1313" t="s">
        <v>3687</v>
      </c>
      <c r="C1313" t="s">
        <v>3688</v>
      </c>
      <c r="E1313" t="str">
        <f>IF(FIFAdata5626[[#This Row],[knownName]]="",_xlfn.CONCAT(FIFAdata5626[[#This Row],[firstName]]," ",FIFAdata5626[[#This Row],[lastName]]),FIFAdata5626[[#This Row],[knownName]])</f>
        <v>Ayoube Amaimouni-Echghouyab</v>
      </c>
      <c r="F1313">
        <v>29</v>
      </c>
      <c r="G1313" t="s">
        <v>15</v>
      </c>
      <c r="H1313">
        <v>4.3</v>
      </c>
      <c r="I1313" t="s">
        <v>1582</v>
      </c>
      <c r="K1313">
        <v>0</v>
      </c>
      <c r="L1313">
        <v>0</v>
      </c>
      <c r="M1313">
        <v>0</v>
      </c>
      <c r="N1313">
        <v>0</v>
      </c>
      <c r="O1313">
        <v>0</v>
      </c>
      <c r="P1313">
        <v>0</v>
      </c>
      <c r="R1313">
        <v>6</v>
      </c>
      <c r="S1313" t="b">
        <v>0</v>
      </c>
    </row>
    <row r="1314" spans="1:19" hidden="1" x14ac:dyDescent="0.25">
      <c r="A1314">
        <v>1677</v>
      </c>
      <c r="B1314" t="s">
        <v>3676</v>
      </c>
      <c r="C1314" t="s">
        <v>3689</v>
      </c>
      <c r="E1314" t="str">
        <f>IF(FIFAdata5626[[#This Row],[knownName]]="",_xlfn.CONCAT(FIFAdata5626[[#This Row],[firstName]]," ",FIFAdata5626[[#This Row],[lastName]]),FIFAdata5626[[#This Row],[knownName]])</f>
        <v>Soufiane Benjdida</v>
      </c>
      <c r="F1314">
        <v>29</v>
      </c>
      <c r="G1314" t="s">
        <v>15</v>
      </c>
      <c r="H1314">
        <v>4.7</v>
      </c>
      <c r="I1314" t="s">
        <v>1588</v>
      </c>
      <c r="K1314">
        <v>0</v>
      </c>
      <c r="L1314">
        <v>0</v>
      </c>
      <c r="M1314">
        <v>0</v>
      </c>
      <c r="N1314">
        <v>0</v>
      </c>
      <c r="O1314">
        <v>0</v>
      </c>
      <c r="P1314">
        <v>0</v>
      </c>
      <c r="R1314">
        <v>6</v>
      </c>
      <c r="S1314" t="b">
        <v>0</v>
      </c>
    </row>
    <row r="1315" spans="1:19" hidden="1" x14ac:dyDescent="0.25">
      <c r="A1315">
        <v>1678</v>
      </c>
      <c r="B1315" t="s">
        <v>3690</v>
      </c>
      <c r="C1315" t="s">
        <v>3691</v>
      </c>
      <c r="E1315" t="str">
        <f>IF(FIFAdata5626[[#This Row],[knownName]]="",_xlfn.CONCAT(FIFAdata5626[[#This Row],[firstName]]," ",FIFAdata5626[[#This Row],[lastName]]),FIFAdata5626[[#This Row],[knownName]])</f>
        <v>Othmane Maamma</v>
      </c>
      <c r="F1315">
        <v>29</v>
      </c>
      <c r="G1315" t="s">
        <v>18</v>
      </c>
      <c r="H1315">
        <v>4.7</v>
      </c>
      <c r="I1315" t="s">
        <v>1588</v>
      </c>
      <c r="K1315">
        <v>0</v>
      </c>
      <c r="L1315">
        <v>0</v>
      </c>
      <c r="M1315">
        <v>0</v>
      </c>
      <c r="N1315">
        <v>0</v>
      </c>
      <c r="O1315">
        <v>0</v>
      </c>
      <c r="P1315">
        <v>0</v>
      </c>
      <c r="R1315">
        <v>6</v>
      </c>
      <c r="S1315" t="b">
        <v>0</v>
      </c>
    </row>
    <row r="1316" spans="1:19" hidden="1" x14ac:dyDescent="0.25">
      <c r="A1316">
        <v>1679</v>
      </c>
      <c r="B1316" t="s">
        <v>3692</v>
      </c>
      <c r="C1316" t="s">
        <v>3693</v>
      </c>
      <c r="E1316" t="str">
        <f>IF(FIFAdata5626[[#This Row],[knownName]]="",_xlfn.CONCAT(FIFAdata5626[[#This Row],[firstName]]," ",FIFAdata5626[[#This Row],[lastName]]),FIFAdata5626[[#This Row],[knownName]])</f>
        <v>Tawfik Bentayeb</v>
      </c>
      <c r="F1316">
        <v>29</v>
      </c>
      <c r="G1316" t="s">
        <v>15</v>
      </c>
      <c r="H1316">
        <v>4.7</v>
      </c>
      <c r="I1316" t="s">
        <v>1588</v>
      </c>
      <c r="K1316">
        <v>0</v>
      </c>
      <c r="L1316">
        <v>0</v>
      </c>
      <c r="M1316">
        <v>0</v>
      </c>
      <c r="N1316">
        <v>0</v>
      </c>
      <c r="O1316">
        <v>0</v>
      </c>
      <c r="P1316">
        <v>0</v>
      </c>
      <c r="R1316">
        <v>6</v>
      </c>
      <c r="S1316" t="b">
        <v>0</v>
      </c>
    </row>
    <row r="1317" spans="1:19" hidden="1" x14ac:dyDescent="0.25">
      <c r="A1317">
        <v>1680</v>
      </c>
      <c r="B1317" t="s">
        <v>2805</v>
      </c>
      <c r="C1317" t="s">
        <v>3694</v>
      </c>
      <c r="E1317" t="str">
        <f>IF(FIFAdata5626[[#This Row],[knownName]]="",_xlfn.CONCAT(FIFAdata5626[[#This Row],[firstName]]," ",FIFAdata5626[[#This Row],[lastName]]),FIFAdata5626[[#This Row],[knownName]])</f>
        <v>Yanis Begraoui</v>
      </c>
      <c r="F1317">
        <v>29</v>
      </c>
      <c r="G1317" t="s">
        <v>18</v>
      </c>
      <c r="H1317">
        <v>5</v>
      </c>
      <c r="I1317" t="s">
        <v>1588</v>
      </c>
      <c r="K1317">
        <v>0</v>
      </c>
      <c r="L1317">
        <v>0</v>
      </c>
      <c r="M1317">
        <v>0</v>
      </c>
      <c r="N1317">
        <v>0</v>
      </c>
      <c r="O1317">
        <v>0</v>
      </c>
      <c r="P1317">
        <v>0</v>
      </c>
      <c r="R1317">
        <v>6</v>
      </c>
      <c r="S1317" t="b">
        <v>0</v>
      </c>
    </row>
    <row r="1318" spans="1:19" hidden="1" x14ac:dyDescent="0.25">
      <c r="A1318">
        <v>1681</v>
      </c>
      <c r="B1318" t="s">
        <v>2761</v>
      </c>
      <c r="C1318" t="s">
        <v>3695</v>
      </c>
      <c r="E1318" t="str">
        <f>IF(FIFAdata5626[[#This Row],[knownName]]="",_xlfn.CONCAT(FIFAdata5626[[#This Row],[firstName]]," ",FIFAdata5626[[#This Row],[lastName]]),FIFAdata5626[[#This Row],[knownName]])</f>
        <v>Sander Tangvik</v>
      </c>
      <c r="F1318">
        <v>32</v>
      </c>
      <c r="G1318" t="s">
        <v>25</v>
      </c>
      <c r="H1318">
        <v>3.5</v>
      </c>
      <c r="I1318" t="s">
        <v>1582</v>
      </c>
      <c r="K1318">
        <v>1.1000000000000001</v>
      </c>
      <c r="L1318">
        <v>1.1000000000000001</v>
      </c>
      <c r="M1318">
        <v>0</v>
      </c>
      <c r="N1318">
        <v>0</v>
      </c>
      <c r="O1318">
        <v>0</v>
      </c>
      <c r="P1318">
        <v>0</v>
      </c>
      <c r="R1318">
        <v>18</v>
      </c>
      <c r="S1318" t="b">
        <v>0</v>
      </c>
    </row>
    <row r="1319" spans="1:19" hidden="1" x14ac:dyDescent="0.25">
      <c r="A1319">
        <v>1682</v>
      </c>
      <c r="B1319" t="s">
        <v>3696</v>
      </c>
      <c r="C1319" t="s">
        <v>3697</v>
      </c>
      <c r="E1319" t="str">
        <f>IF(FIFAdata5626[[#This Row],[knownName]]="",_xlfn.CONCAT(FIFAdata5626[[#This Row],[firstName]]," ",FIFAdata5626[[#This Row],[lastName]]),FIFAdata5626[[#This Row],[knownName]])</f>
        <v>Thelo Aasgaard</v>
      </c>
      <c r="F1319">
        <v>32</v>
      </c>
      <c r="G1319" t="s">
        <v>18</v>
      </c>
      <c r="H1319">
        <v>5.5</v>
      </c>
      <c r="I1319" t="s">
        <v>1582</v>
      </c>
      <c r="K1319">
        <v>0.1</v>
      </c>
      <c r="L1319">
        <v>0.1</v>
      </c>
      <c r="M1319">
        <v>0</v>
      </c>
      <c r="N1319">
        <v>0</v>
      </c>
      <c r="O1319">
        <v>0</v>
      </c>
      <c r="P1319">
        <v>0</v>
      </c>
      <c r="R1319">
        <v>18</v>
      </c>
      <c r="S1319" t="b">
        <v>0</v>
      </c>
    </row>
    <row r="1320" spans="1:19" hidden="1" x14ac:dyDescent="0.25">
      <c r="A1320">
        <v>1683</v>
      </c>
      <c r="B1320" t="s">
        <v>2774</v>
      </c>
      <c r="C1320" t="s">
        <v>3698</v>
      </c>
      <c r="E1320" t="str">
        <f>IF(FIFAdata5626[[#This Row],[knownName]]="",_xlfn.CONCAT(FIFAdata5626[[#This Row],[firstName]]," ",FIFAdata5626[[#This Row],[lastName]]),FIFAdata5626[[#This Row],[knownName]])</f>
        <v>Fredrik Aursnes</v>
      </c>
      <c r="F1320">
        <v>32</v>
      </c>
      <c r="G1320" t="s">
        <v>18</v>
      </c>
      <c r="H1320">
        <v>6.5</v>
      </c>
      <c r="I1320" t="s">
        <v>1582</v>
      </c>
      <c r="K1320">
        <v>0.2</v>
      </c>
      <c r="L1320">
        <v>0.2</v>
      </c>
      <c r="M1320">
        <v>0</v>
      </c>
      <c r="N1320">
        <v>0</v>
      </c>
      <c r="O1320">
        <v>0</v>
      </c>
      <c r="P1320">
        <v>0</v>
      </c>
      <c r="R1320">
        <v>18</v>
      </c>
      <c r="S1320" t="b">
        <v>0</v>
      </c>
    </row>
    <row r="1321" spans="1:19" hidden="1" x14ac:dyDescent="0.25">
      <c r="A1321">
        <v>1684</v>
      </c>
      <c r="B1321" t="s">
        <v>1690</v>
      </c>
      <c r="C1321" t="s">
        <v>4228</v>
      </c>
      <c r="E1321" t="str">
        <f>IF(FIFAdata5626[[#This Row],[knownName]]="",_xlfn.CONCAT(FIFAdata5626[[#This Row],[firstName]]," ",FIFAdata5626[[#This Row],[lastName]]),FIFAdata5626[[#This Row],[knownName]])</f>
        <v>Martin Ødegaard</v>
      </c>
      <c r="F1321">
        <v>32</v>
      </c>
      <c r="G1321" t="s">
        <v>18</v>
      </c>
      <c r="H1321">
        <v>7.7</v>
      </c>
      <c r="I1321" t="s">
        <v>1582</v>
      </c>
      <c r="K1321">
        <v>4.3</v>
      </c>
      <c r="L1321">
        <v>4.3</v>
      </c>
      <c r="M1321">
        <v>0</v>
      </c>
      <c r="N1321">
        <v>0</v>
      </c>
      <c r="O1321">
        <v>0</v>
      </c>
      <c r="P1321">
        <v>0</v>
      </c>
      <c r="R1321">
        <v>18</v>
      </c>
      <c r="S1321" t="b">
        <v>0</v>
      </c>
    </row>
    <row r="1322" spans="1:19" hidden="1" x14ac:dyDescent="0.25">
      <c r="A1322">
        <v>1685</v>
      </c>
      <c r="B1322" t="s">
        <v>3699</v>
      </c>
      <c r="C1322" t="s">
        <v>3700</v>
      </c>
      <c r="E1322" t="str">
        <f>IF(FIFAdata5626[[#This Row],[knownName]]="",_xlfn.CONCAT(FIFAdata5626[[#This Row],[firstName]]," ",FIFAdata5626[[#This Row],[lastName]]),FIFAdata5626[[#This Row],[knownName]])</f>
        <v>Lorenzo Melgarejo</v>
      </c>
      <c r="F1322">
        <v>34</v>
      </c>
      <c r="G1322" t="s">
        <v>18</v>
      </c>
      <c r="H1322">
        <v>5.5</v>
      </c>
      <c r="I1322" t="s">
        <v>1588</v>
      </c>
      <c r="K1322">
        <v>0</v>
      </c>
      <c r="L1322">
        <v>0</v>
      </c>
      <c r="M1322">
        <v>0</v>
      </c>
      <c r="N1322">
        <v>0</v>
      </c>
      <c r="O1322">
        <v>0</v>
      </c>
      <c r="P1322">
        <v>0</v>
      </c>
      <c r="R1322">
        <v>4</v>
      </c>
      <c r="S1322" t="b">
        <v>0</v>
      </c>
    </row>
    <row r="1323" spans="1:19" hidden="1" x14ac:dyDescent="0.25">
      <c r="A1323">
        <v>1686</v>
      </c>
      <c r="B1323" t="s">
        <v>3995</v>
      </c>
      <c r="C1323" t="s">
        <v>3701</v>
      </c>
      <c r="E1323" t="str">
        <f>IF(FIFAdata5626[[#This Row],[knownName]]="",_xlfn.CONCAT(FIFAdata5626[[#This Row],[firstName]]," ",FIFAdata5626[[#This Row],[lastName]]),FIFAdata5626[[#This Row],[knownName]])</f>
        <v>Rubén Lezcano</v>
      </c>
      <c r="F1323">
        <v>34</v>
      </c>
      <c r="G1323" t="s">
        <v>18</v>
      </c>
      <c r="H1323">
        <v>5</v>
      </c>
      <c r="I1323" t="s">
        <v>1588</v>
      </c>
      <c r="K1323">
        <v>0.5</v>
      </c>
      <c r="L1323">
        <v>0.5</v>
      </c>
      <c r="M1323">
        <v>0</v>
      </c>
      <c r="N1323">
        <v>0</v>
      </c>
      <c r="O1323">
        <v>0</v>
      </c>
      <c r="P1323">
        <v>0</v>
      </c>
      <c r="R1323">
        <v>4</v>
      </c>
      <c r="S1323" t="b">
        <v>0</v>
      </c>
    </row>
    <row r="1324" spans="1:19" hidden="1" x14ac:dyDescent="0.25">
      <c r="A1324">
        <v>1687</v>
      </c>
      <c r="B1324" t="s">
        <v>2658</v>
      </c>
      <c r="C1324" t="s">
        <v>4012</v>
      </c>
      <c r="E1324" t="str">
        <f>IF(FIFAdata5626[[#This Row],[knownName]]="",_xlfn.CONCAT(FIFAdata5626[[#This Row],[firstName]]," ",FIFAdata5626[[#This Row],[lastName]]),FIFAdata5626[[#This Row],[knownName]])</f>
        <v>Carlos González</v>
      </c>
      <c r="F1324">
        <v>34</v>
      </c>
      <c r="G1324" t="s">
        <v>15</v>
      </c>
      <c r="H1324">
        <v>5.7</v>
      </c>
      <c r="I1324" t="s">
        <v>1588</v>
      </c>
      <c r="K1324">
        <v>0</v>
      </c>
      <c r="L1324">
        <v>0</v>
      </c>
      <c r="M1324">
        <v>0</v>
      </c>
      <c r="N1324">
        <v>0</v>
      </c>
      <c r="O1324">
        <v>0</v>
      </c>
      <c r="P1324">
        <v>0</v>
      </c>
      <c r="R1324">
        <v>4</v>
      </c>
      <c r="S1324" t="b">
        <v>0</v>
      </c>
    </row>
    <row r="1325" spans="1:19" hidden="1" x14ac:dyDescent="0.25">
      <c r="A1325">
        <v>1688</v>
      </c>
      <c r="B1325" t="s">
        <v>3702</v>
      </c>
      <c r="C1325" t="s">
        <v>3703</v>
      </c>
      <c r="E1325" t="str">
        <f>IF(FIFAdata5626[[#This Row],[knownName]]="",_xlfn.CONCAT(FIFAdata5626[[#This Row],[firstName]]," ",FIFAdata5626[[#This Row],[lastName]]),FIFAdata5626[[#This Row],[knownName]])</f>
        <v>Isidro Pitta</v>
      </c>
      <c r="F1325">
        <v>34</v>
      </c>
      <c r="G1325" t="s">
        <v>15</v>
      </c>
      <c r="H1325">
        <v>5.9</v>
      </c>
      <c r="I1325" t="s">
        <v>1582</v>
      </c>
      <c r="K1325">
        <v>0</v>
      </c>
      <c r="L1325">
        <v>0</v>
      </c>
      <c r="M1325">
        <v>0</v>
      </c>
      <c r="N1325">
        <v>0</v>
      </c>
      <c r="O1325">
        <v>0</v>
      </c>
      <c r="P1325">
        <v>0</v>
      </c>
      <c r="R1325">
        <v>4</v>
      </c>
      <c r="S1325" t="b">
        <v>0</v>
      </c>
    </row>
    <row r="1326" spans="1:19" hidden="1" x14ac:dyDescent="0.25">
      <c r="A1326">
        <v>1689</v>
      </c>
      <c r="B1326" t="s">
        <v>4054</v>
      </c>
      <c r="C1326" t="s">
        <v>3704</v>
      </c>
      <c r="E1326" t="str">
        <f>IF(FIFAdata5626[[#This Row],[knownName]]="",_xlfn.CONCAT(FIFAdata5626[[#This Row],[firstName]]," ",FIFAdata5626[[#This Row],[lastName]]),FIFAdata5626[[#This Row],[knownName]])</f>
        <v>Adrián Alcaraz</v>
      </c>
      <c r="F1326">
        <v>34</v>
      </c>
      <c r="G1326" t="s">
        <v>15</v>
      </c>
      <c r="H1326">
        <v>4.5</v>
      </c>
      <c r="I1326" t="s">
        <v>1588</v>
      </c>
      <c r="K1326">
        <v>0.1</v>
      </c>
      <c r="L1326">
        <v>0.1</v>
      </c>
      <c r="M1326">
        <v>0</v>
      </c>
      <c r="N1326">
        <v>0</v>
      </c>
      <c r="O1326">
        <v>0</v>
      </c>
      <c r="P1326">
        <v>0</v>
      </c>
      <c r="R1326">
        <v>4</v>
      </c>
      <c r="S1326" t="b">
        <v>0</v>
      </c>
    </row>
    <row r="1327" spans="1:19" hidden="1" x14ac:dyDescent="0.25">
      <c r="A1327">
        <v>1690</v>
      </c>
      <c r="B1327" t="s">
        <v>3422</v>
      </c>
      <c r="C1327" t="s">
        <v>3705</v>
      </c>
      <c r="E1327" t="str">
        <f>IF(FIFAdata5626[[#This Row],[knownName]]="",_xlfn.CONCAT(FIFAdata5626[[#This Row],[firstName]]," ",FIFAdata5626[[#This Row],[lastName]]),FIFAdata5626[[#This Row],[knownName]])</f>
        <v>Adam Bareiro</v>
      </c>
      <c r="F1327">
        <v>34</v>
      </c>
      <c r="G1327" t="s">
        <v>15</v>
      </c>
      <c r="H1327">
        <v>5.7</v>
      </c>
      <c r="I1327" t="s">
        <v>1588</v>
      </c>
      <c r="K1327">
        <v>0</v>
      </c>
      <c r="L1327">
        <v>0</v>
      </c>
      <c r="M1327">
        <v>0</v>
      </c>
      <c r="N1327">
        <v>0</v>
      </c>
      <c r="O1327">
        <v>0</v>
      </c>
      <c r="P1327">
        <v>0</v>
      </c>
      <c r="R1327">
        <v>4</v>
      </c>
      <c r="S1327" t="b">
        <v>0</v>
      </c>
    </row>
    <row r="1328" spans="1:19" hidden="1" x14ac:dyDescent="0.25">
      <c r="A1328">
        <v>1691</v>
      </c>
      <c r="B1328" t="s">
        <v>3659</v>
      </c>
      <c r="C1328" t="s">
        <v>4073</v>
      </c>
      <c r="D1328" t="s">
        <v>1334</v>
      </c>
      <c r="E1328" t="str">
        <f>IF(FIFAdata5626[[#This Row],[knownName]]="",_xlfn.CONCAT(FIFAdata5626[[#This Row],[firstName]]," ",FIFAdata5626[[#This Row],[lastName]]),FIFAdata5626[[#This Row],[knownName]])</f>
        <v>Ronaldo Martínez</v>
      </c>
      <c r="F1328">
        <v>34</v>
      </c>
      <c r="G1328" t="s">
        <v>18</v>
      </c>
      <c r="H1328">
        <v>5</v>
      </c>
      <c r="I1328" t="s">
        <v>1588</v>
      </c>
      <c r="K1328">
        <v>0.4</v>
      </c>
      <c r="L1328">
        <v>0.4</v>
      </c>
      <c r="M1328">
        <v>0</v>
      </c>
      <c r="N1328">
        <v>0</v>
      </c>
      <c r="O1328">
        <v>0</v>
      </c>
      <c r="P1328">
        <v>0</v>
      </c>
      <c r="R1328">
        <v>4</v>
      </c>
      <c r="S1328" t="b">
        <v>0</v>
      </c>
    </row>
    <row r="1329" spans="1:19" hidden="1" x14ac:dyDescent="0.25">
      <c r="A1329">
        <v>1692</v>
      </c>
      <c r="B1329" t="s">
        <v>3661</v>
      </c>
      <c r="C1329" t="s">
        <v>3706</v>
      </c>
      <c r="E1329" t="str">
        <f>IF(FIFAdata5626[[#This Row],[knownName]]="",_xlfn.CONCAT(FIFAdata5626[[#This Row],[firstName]]," ",FIFAdata5626[[#This Row],[lastName]]),FIFAdata5626[[#This Row],[knownName]])</f>
        <v>Robert Morales</v>
      </c>
      <c r="F1329">
        <v>34</v>
      </c>
      <c r="G1329" t="s">
        <v>15</v>
      </c>
      <c r="H1329">
        <v>5.3</v>
      </c>
      <c r="I1329" t="s">
        <v>1588</v>
      </c>
      <c r="K1329">
        <v>0</v>
      </c>
      <c r="L1329">
        <v>0</v>
      </c>
      <c r="M1329">
        <v>0</v>
      </c>
      <c r="N1329">
        <v>0</v>
      </c>
      <c r="O1329">
        <v>0</v>
      </c>
      <c r="P1329">
        <v>0</v>
      </c>
      <c r="R1329">
        <v>4</v>
      </c>
      <c r="S1329" t="b">
        <v>0</v>
      </c>
    </row>
    <row r="1330" spans="1:19" hidden="1" x14ac:dyDescent="0.25">
      <c r="A1330">
        <v>1693</v>
      </c>
      <c r="B1330" t="s">
        <v>3707</v>
      </c>
      <c r="C1330" t="s">
        <v>3049</v>
      </c>
      <c r="E1330" t="str">
        <f>IF(FIFAdata5626[[#This Row],[knownName]]="",_xlfn.CONCAT(FIFAdata5626[[#This Row],[firstName]]," ",FIFAdata5626[[#This Row],[lastName]]),FIFAdata5626[[#This Row],[knownName]])</f>
        <v>Ilay Camara</v>
      </c>
      <c r="F1330">
        <v>39</v>
      </c>
      <c r="G1330" t="s">
        <v>6</v>
      </c>
      <c r="H1330">
        <v>3.8</v>
      </c>
      <c r="I1330" t="s">
        <v>1588</v>
      </c>
      <c r="K1330">
        <v>0</v>
      </c>
      <c r="L1330">
        <v>0</v>
      </c>
      <c r="M1330">
        <v>0</v>
      </c>
      <c r="N1330">
        <v>0</v>
      </c>
      <c r="O1330">
        <v>0</v>
      </c>
      <c r="P1330">
        <v>0</v>
      </c>
      <c r="R1330">
        <v>17</v>
      </c>
      <c r="S1330" t="b">
        <v>0</v>
      </c>
    </row>
    <row r="1331" spans="1:19" hidden="1" x14ac:dyDescent="0.25">
      <c r="A1331">
        <v>1694</v>
      </c>
      <c r="B1331" t="s">
        <v>3708</v>
      </c>
      <c r="C1331" t="s">
        <v>3709</v>
      </c>
      <c r="E1331" t="str">
        <f>IF(FIFAdata5626[[#This Row],[knownName]]="",_xlfn.CONCAT(FIFAdata5626[[#This Row],[firstName]]," ",FIFAdata5626[[#This Row],[lastName]]),FIFAdata5626[[#This Row],[knownName]])</f>
        <v>Moustapha Mbow</v>
      </c>
      <c r="F1331">
        <v>39</v>
      </c>
      <c r="G1331" t="s">
        <v>6</v>
      </c>
      <c r="H1331">
        <v>3.7</v>
      </c>
      <c r="I1331" t="s">
        <v>1588</v>
      </c>
      <c r="K1331">
        <v>0</v>
      </c>
      <c r="L1331">
        <v>0</v>
      </c>
      <c r="M1331">
        <v>0</v>
      </c>
      <c r="N1331">
        <v>0</v>
      </c>
      <c r="O1331">
        <v>0</v>
      </c>
      <c r="P1331">
        <v>0</v>
      </c>
      <c r="R1331">
        <v>17</v>
      </c>
      <c r="S1331" t="b">
        <v>0</v>
      </c>
    </row>
    <row r="1332" spans="1:19" hidden="1" x14ac:dyDescent="0.25">
      <c r="A1332">
        <v>1695</v>
      </c>
      <c r="B1332" t="s">
        <v>3710</v>
      </c>
      <c r="C1332" t="s">
        <v>3711</v>
      </c>
      <c r="E1332" t="str">
        <f>IF(FIFAdata5626[[#This Row],[knownName]]="",_xlfn.CONCAT(FIFAdata5626[[#This Row],[firstName]]," ",FIFAdata5626[[#This Row],[lastName]]),FIFAdata5626[[#This Row],[knownName]])</f>
        <v>Bara Sapoko Ndiaye</v>
      </c>
      <c r="F1332">
        <v>39</v>
      </c>
      <c r="G1332" t="s">
        <v>18</v>
      </c>
      <c r="H1332">
        <v>4.5</v>
      </c>
      <c r="I1332" t="s">
        <v>1582</v>
      </c>
      <c r="K1332">
        <v>0.1</v>
      </c>
      <c r="L1332">
        <v>0.1</v>
      </c>
      <c r="M1332">
        <v>0</v>
      </c>
      <c r="N1332">
        <v>0</v>
      </c>
      <c r="O1332">
        <v>0</v>
      </c>
      <c r="P1332">
        <v>0</v>
      </c>
      <c r="R1332">
        <v>17</v>
      </c>
      <c r="S1332" t="b">
        <v>0</v>
      </c>
    </row>
    <row r="1333" spans="1:19" hidden="1" x14ac:dyDescent="0.25">
      <c r="A1333">
        <v>1696</v>
      </c>
      <c r="B1333" t="s">
        <v>3712</v>
      </c>
      <c r="C1333" t="s">
        <v>4006</v>
      </c>
      <c r="E1333" t="str">
        <f>IF(FIFAdata5626[[#This Row],[knownName]]="",_xlfn.CONCAT(FIFAdata5626[[#This Row],[firstName]]," ",FIFAdata5626[[#This Row],[lastName]]),FIFAdata5626[[#This Row],[knownName]])</f>
        <v>Sadio Mané</v>
      </c>
      <c r="F1333">
        <v>39</v>
      </c>
      <c r="G1333" t="s">
        <v>18</v>
      </c>
      <c r="H1333">
        <v>7.6</v>
      </c>
      <c r="I1333" t="s">
        <v>1582</v>
      </c>
      <c r="K1333">
        <v>2</v>
      </c>
      <c r="L1333">
        <v>2</v>
      </c>
      <c r="M1333">
        <v>0</v>
      </c>
      <c r="N1333">
        <v>0</v>
      </c>
      <c r="O1333">
        <v>0</v>
      </c>
      <c r="P1333">
        <v>0</v>
      </c>
      <c r="R1333">
        <v>17</v>
      </c>
      <c r="S1333" t="b">
        <v>0</v>
      </c>
    </row>
    <row r="1334" spans="1:19" hidden="1" x14ac:dyDescent="0.25">
      <c r="A1334">
        <v>1697</v>
      </c>
      <c r="B1334" t="s">
        <v>1776</v>
      </c>
      <c r="C1334" t="s">
        <v>3713</v>
      </c>
      <c r="E1334" t="str">
        <f>IF(FIFAdata5626[[#This Row],[knownName]]="",_xlfn.CONCAT(FIFAdata5626[[#This Row],[firstName]]," ",FIFAdata5626[[#This Row],[lastName]]),FIFAdata5626[[#This Row],[knownName]])</f>
        <v>Brandon Petersen</v>
      </c>
      <c r="F1334">
        <v>40</v>
      </c>
      <c r="G1334" t="s">
        <v>25</v>
      </c>
      <c r="H1334">
        <v>3.6</v>
      </c>
      <c r="I1334" t="s">
        <v>1588</v>
      </c>
      <c r="K1334">
        <v>0</v>
      </c>
      <c r="L1334">
        <v>0</v>
      </c>
      <c r="M1334">
        <v>0</v>
      </c>
      <c r="N1334">
        <v>0</v>
      </c>
      <c r="O1334">
        <v>0</v>
      </c>
      <c r="P1334">
        <v>0</v>
      </c>
      <c r="R1334">
        <v>1</v>
      </c>
      <c r="S1334" t="b">
        <v>0</v>
      </c>
    </row>
    <row r="1335" spans="1:19" hidden="1" x14ac:dyDescent="0.25">
      <c r="A1335">
        <v>1698</v>
      </c>
      <c r="B1335" t="s">
        <v>3714</v>
      </c>
      <c r="C1335" t="s">
        <v>3715</v>
      </c>
      <c r="E1335" t="str">
        <f>IF(FIFAdata5626[[#This Row],[knownName]]="",_xlfn.CONCAT(FIFAdata5626[[#This Row],[firstName]]," ",FIFAdata5626[[#This Row],[lastName]]),FIFAdata5626[[#This Row],[knownName]])</f>
        <v>Sipho Chaine</v>
      </c>
      <c r="F1335">
        <v>40</v>
      </c>
      <c r="G1335" t="s">
        <v>25</v>
      </c>
      <c r="H1335">
        <v>3.7</v>
      </c>
      <c r="I1335" t="s">
        <v>1582</v>
      </c>
      <c r="K1335">
        <v>0</v>
      </c>
      <c r="L1335">
        <v>0</v>
      </c>
      <c r="M1335">
        <v>0</v>
      </c>
      <c r="N1335">
        <v>0</v>
      </c>
      <c r="O1335">
        <v>0</v>
      </c>
      <c r="P1335">
        <v>0</v>
      </c>
      <c r="R1335">
        <v>1</v>
      </c>
      <c r="S1335" t="b">
        <v>0</v>
      </c>
    </row>
    <row r="1336" spans="1:19" hidden="1" x14ac:dyDescent="0.25">
      <c r="A1336">
        <v>1699</v>
      </c>
      <c r="B1336" t="s">
        <v>3716</v>
      </c>
      <c r="C1336" t="s">
        <v>3717</v>
      </c>
      <c r="E1336" t="str">
        <f>IF(FIFAdata5626[[#This Row],[knownName]]="",_xlfn.CONCAT(FIFAdata5626[[#This Row],[firstName]]," ",FIFAdata5626[[#This Row],[lastName]]),FIFAdata5626[[#This Row],[knownName]])</f>
        <v>Thabiso Monyane</v>
      </c>
      <c r="F1336">
        <v>40</v>
      </c>
      <c r="G1336" t="s">
        <v>6</v>
      </c>
      <c r="H1336">
        <v>3.6</v>
      </c>
      <c r="I1336" t="s">
        <v>1588</v>
      </c>
      <c r="K1336">
        <v>0</v>
      </c>
      <c r="L1336">
        <v>0</v>
      </c>
      <c r="M1336">
        <v>0</v>
      </c>
      <c r="N1336">
        <v>0</v>
      </c>
      <c r="O1336">
        <v>0</v>
      </c>
      <c r="P1336">
        <v>0</v>
      </c>
      <c r="R1336">
        <v>1</v>
      </c>
      <c r="S1336" t="b">
        <v>0</v>
      </c>
    </row>
    <row r="1337" spans="1:19" hidden="1" x14ac:dyDescent="0.25">
      <c r="A1337">
        <v>1700</v>
      </c>
      <c r="B1337" t="s">
        <v>3718</v>
      </c>
      <c r="C1337" t="s">
        <v>3719</v>
      </c>
      <c r="E1337" t="str">
        <f>IF(FIFAdata5626[[#This Row],[knownName]]="",_xlfn.CONCAT(FIFAdata5626[[#This Row],[firstName]]," ",FIFAdata5626[[#This Row],[lastName]]),FIFAdata5626[[#This Row],[knownName]])</f>
        <v>Olwethu Makhanya</v>
      </c>
      <c r="F1337">
        <v>40</v>
      </c>
      <c r="G1337" t="s">
        <v>6</v>
      </c>
      <c r="H1337">
        <v>3.5</v>
      </c>
      <c r="I1337" t="s">
        <v>1582</v>
      </c>
      <c r="K1337">
        <v>0.3</v>
      </c>
      <c r="L1337">
        <v>0.3</v>
      </c>
      <c r="M1337">
        <v>0</v>
      </c>
      <c r="N1337">
        <v>0</v>
      </c>
      <c r="O1337">
        <v>0</v>
      </c>
      <c r="P1337">
        <v>0</v>
      </c>
      <c r="R1337">
        <v>1</v>
      </c>
      <c r="S1337" t="b">
        <v>0</v>
      </c>
    </row>
    <row r="1338" spans="1:19" hidden="1" x14ac:dyDescent="0.25">
      <c r="A1338">
        <v>1701</v>
      </c>
      <c r="B1338" t="s">
        <v>3427</v>
      </c>
      <c r="C1338" t="s">
        <v>3720</v>
      </c>
      <c r="E1338" t="str">
        <f>IF(FIFAdata5626[[#This Row],[knownName]]="",_xlfn.CONCAT(FIFAdata5626[[#This Row],[firstName]]," ",FIFAdata5626[[#This Row],[lastName]]),FIFAdata5626[[#This Row],[knownName]])</f>
        <v>Bradley Cross</v>
      </c>
      <c r="F1338">
        <v>40</v>
      </c>
      <c r="G1338" t="s">
        <v>6</v>
      </c>
      <c r="H1338">
        <v>3.6</v>
      </c>
      <c r="I1338" t="s">
        <v>1582</v>
      </c>
      <c r="K1338">
        <v>0</v>
      </c>
      <c r="L1338">
        <v>0</v>
      </c>
      <c r="M1338">
        <v>0</v>
      </c>
      <c r="N1338">
        <v>0</v>
      </c>
      <c r="O1338">
        <v>0</v>
      </c>
      <c r="P1338">
        <v>0</v>
      </c>
      <c r="R1338">
        <v>1</v>
      </c>
      <c r="S1338" t="b">
        <v>0</v>
      </c>
    </row>
    <row r="1339" spans="1:19" hidden="1" x14ac:dyDescent="0.25">
      <c r="A1339">
        <v>1702</v>
      </c>
      <c r="B1339" t="s">
        <v>3087</v>
      </c>
      <c r="C1339" t="s">
        <v>3721</v>
      </c>
      <c r="E1339" t="str">
        <f>IF(FIFAdata5626[[#This Row],[knownName]]="",_xlfn.CONCAT(FIFAdata5626[[#This Row],[firstName]]," ",FIFAdata5626[[#This Row],[lastName]]),FIFAdata5626[[#This Row],[knownName]])</f>
        <v>Thapelo Morena</v>
      </c>
      <c r="F1339">
        <v>40</v>
      </c>
      <c r="G1339" t="s">
        <v>6</v>
      </c>
      <c r="H1339">
        <v>3.8</v>
      </c>
      <c r="I1339" t="s">
        <v>1588</v>
      </c>
      <c r="K1339">
        <v>0</v>
      </c>
      <c r="L1339">
        <v>0</v>
      </c>
      <c r="M1339">
        <v>0</v>
      </c>
      <c r="N1339">
        <v>0</v>
      </c>
      <c r="O1339">
        <v>0</v>
      </c>
      <c r="P1339">
        <v>0</v>
      </c>
      <c r="R1339">
        <v>1</v>
      </c>
      <c r="S1339" t="b">
        <v>0</v>
      </c>
    </row>
    <row r="1340" spans="1:19" hidden="1" x14ac:dyDescent="0.25">
      <c r="A1340">
        <v>1703</v>
      </c>
      <c r="B1340" t="s">
        <v>3722</v>
      </c>
      <c r="C1340" t="s">
        <v>3723</v>
      </c>
      <c r="E1340" t="str">
        <f>IF(FIFAdata5626[[#This Row],[knownName]]="",_xlfn.CONCAT(FIFAdata5626[[#This Row],[firstName]]," ",FIFAdata5626[[#This Row],[lastName]]),FIFAdata5626[[#This Row],[knownName]])</f>
        <v>Lebohang Maboe</v>
      </c>
      <c r="F1340">
        <v>40</v>
      </c>
      <c r="G1340" t="s">
        <v>18</v>
      </c>
      <c r="H1340">
        <v>5.0999999999999996</v>
      </c>
      <c r="I1340" t="s">
        <v>1588</v>
      </c>
      <c r="K1340">
        <v>0</v>
      </c>
      <c r="L1340">
        <v>0</v>
      </c>
      <c r="M1340">
        <v>0</v>
      </c>
      <c r="N1340">
        <v>0</v>
      </c>
      <c r="O1340">
        <v>0</v>
      </c>
      <c r="P1340">
        <v>0</v>
      </c>
      <c r="R1340">
        <v>1</v>
      </c>
      <c r="S1340" t="b">
        <v>0</v>
      </c>
    </row>
    <row r="1341" spans="1:19" hidden="1" x14ac:dyDescent="0.25">
      <c r="A1341">
        <v>1704</v>
      </c>
      <c r="B1341" t="s">
        <v>3724</v>
      </c>
      <c r="C1341" t="s">
        <v>3725</v>
      </c>
      <c r="E1341" t="str">
        <f>IF(FIFAdata5626[[#This Row],[knownName]]="",_xlfn.CONCAT(FIFAdata5626[[#This Row],[firstName]]," ",FIFAdata5626[[#This Row],[lastName]]),FIFAdata5626[[#This Row],[knownName]])</f>
        <v>Kamogelo Sebelebele</v>
      </c>
      <c r="F1341">
        <v>40</v>
      </c>
      <c r="G1341" t="s">
        <v>18</v>
      </c>
      <c r="H1341">
        <v>4.5</v>
      </c>
      <c r="I1341" t="s">
        <v>1582</v>
      </c>
      <c r="K1341">
        <v>0</v>
      </c>
      <c r="L1341">
        <v>0</v>
      </c>
      <c r="M1341">
        <v>0</v>
      </c>
      <c r="N1341">
        <v>0</v>
      </c>
      <c r="O1341">
        <v>0</v>
      </c>
      <c r="P1341">
        <v>0</v>
      </c>
      <c r="R1341">
        <v>1</v>
      </c>
      <c r="S1341" t="b">
        <v>0</v>
      </c>
    </row>
    <row r="1342" spans="1:19" hidden="1" x14ac:dyDescent="0.25">
      <c r="A1342">
        <v>1705</v>
      </c>
      <c r="B1342" t="s">
        <v>1704</v>
      </c>
      <c r="C1342" t="s">
        <v>3726</v>
      </c>
      <c r="E1342" t="str">
        <f>IF(FIFAdata5626[[#This Row],[knownName]]="",_xlfn.CONCAT(FIFAdata5626[[#This Row],[firstName]]," ",FIFAdata5626[[#This Row],[lastName]]),FIFAdata5626[[#This Row],[knownName]])</f>
        <v>Patrick Maswanganyi</v>
      </c>
      <c r="F1342">
        <v>40</v>
      </c>
      <c r="G1342" t="s">
        <v>18</v>
      </c>
      <c r="H1342">
        <v>5.9</v>
      </c>
      <c r="I1342" t="s">
        <v>1588</v>
      </c>
      <c r="K1342">
        <v>0</v>
      </c>
      <c r="L1342">
        <v>0</v>
      </c>
      <c r="M1342">
        <v>0</v>
      </c>
      <c r="N1342">
        <v>0</v>
      </c>
      <c r="O1342">
        <v>0</v>
      </c>
      <c r="P1342">
        <v>0</v>
      </c>
      <c r="R1342">
        <v>1</v>
      </c>
      <c r="S1342" t="b">
        <v>0</v>
      </c>
    </row>
    <row r="1343" spans="1:19" hidden="1" x14ac:dyDescent="0.25">
      <c r="A1343">
        <v>1706</v>
      </c>
      <c r="B1343" t="s">
        <v>3727</v>
      </c>
      <c r="C1343" t="s">
        <v>3728</v>
      </c>
      <c r="E1343" t="str">
        <f>IF(FIFAdata5626[[#This Row],[knownName]]="",_xlfn.CONCAT(FIFAdata5626[[#This Row],[firstName]]," ",FIFAdata5626[[#This Row],[lastName]]),FIFAdata5626[[#This Row],[knownName]])</f>
        <v>Brooklyn Poggenpoel</v>
      </c>
      <c r="F1343">
        <v>40</v>
      </c>
      <c r="G1343" t="s">
        <v>18</v>
      </c>
      <c r="H1343">
        <v>4.3</v>
      </c>
      <c r="I1343" t="s">
        <v>1588</v>
      </c>
      <c r="K1343">
        <v>0</v>
      </c>
      <c r="L1343">
        <v>0</v>
      </c>
      <c r="M1343">
        <v>0</v>
      </c>
      <c r="N1343">
        <v>0</v>
      </c>
      <c r="O1343">
        <v>0</v>
      </c>
      <c r="P1343">
        <v>0</v>
      </c>
      <c r="R1343">
        <v>1</v>
      </c>
      <c r="S1343" t="b">
        <v>0</v>
      </c>
    </row>
    <row r="1344" spans="1:19" hidden="1" x14ac:dyDescent="0.25">
      <c r="A1344">
        <v>1707</v>
      </c>
      <c r="B1344" t="s">
        <v>3729</v>
      </c>
      <c r="C1344" t="s">
        <v>3730</v>
      </c>
      <c r="E1344" t="str">
        <f>IF(FIFAdata5626[[#This Row],[knownName]]="",_xlfn.CONCAT(FIFAdata5626[[#This Row],[firstName]]," ",FIFAdata5626[[#This Row],[lastName]]),FIFAdata5626[[#This Row],[knownName]])</f>
        <v>Iqraam Rayners</v>
      </c>
      <c r="F1344">
        <v>40</v>
      </c>
      <c r="G1344" t="s">
        <v>18</v>
      </c>
      <c r="H1344">
        <v>5.3</v>
      </c>
      <c r="I1344" t="s">
        <v>1582</v>
      </c>
      <c r="K1344">
        <v>0</v>
      </c>
      <c r="L1344">
        <v>0</v>
      </c>
      <c r="M1344">
        <v>0</v>
      </c>
      <c r="N1344">
        <v>0</v>
      </c>
      <c r="O1344">
        <v>0</v>
      </c>
      <c r="P1344">
        <v>0</v>
      </c>
      <c r="R1344">
        <v>1</v>
      </c>
      <c r="S1344" t="b">
        <v>0</v>
      </c>
    </row>
    <row r="1345" spans="1:19" hidden="1" x14ac:dyDescent="0.25">
      <c r="A1345">
        <v>1708</v>
      </c>
      <c r="B1345" t="s">
        <v>3731</v>
      </c>
      <c r="C1345" t="s">
        <v>3732</v>
      </c>
      <c r="E1345" t="str">
        <f>IF(FIFAdata5626[[#This Row],[knownName]]="",_xlfn.CONCAT(FIFAdata5626[[#This Row],[firstName]]," ",FIFAdata5626[[#This Row],[lastName]]),FIFAdata5626[[#This Row],[knownName]])</f>
        <v>Jarell Quansah</v>
      </c>
      <c r="F1345">
        <v>18</v>
      </c>
      <c r="G1345" t="s">
        <v>6</v>
      </c>
      <c r="H1345">
        <v>4.4000000000000004</v>
      </c>
      <c r="I1345" t="s">
        <v>1582</v>
      </c>
      <c r="K1345">
        <v>0.1</v>
      </c>
      <c r="L1345">
        <v>0.1</v>
      </c>
      <c r="M1345">
        <v>0</v>
      </c>
      <c r="N1345">
        <v>0</v>
      </c>
      <c r="O1345">
        <v>0</v>
      </c>
      <c r="P1345">
        <v>0</v>
      </c>
      <c r="R1345">
        <v>22</v>
      </c>
      <c r="S1345" t="b">
        <v>0</v>
      </c>
    </row>
    <row r="1346" spans="1:19" hidden="1" x14ac:dyDescent="0.25">
      <c r="A1346">
        <v>1709</v>
      </c>
      <c r="B1346" t="s">
        <v>3733</v>
      </c>
      <c r="C1346" t="s">
        <v>1983</v>
      </c>
      <c r="E1346" t="str">
        <f>IF(FIFAdata5626[[#This Row],[knownName]]="",_xlfn.CONCAT(FIFAdata5626[[#This Row],[firstName]]," ",FIFAdata5626[[#This Row],[lastName]]),FIFAdata5626[[#This Row],[knownName]])</f>
        <v>Reece James</v>
      </c>
      <c r="F1346">
        <v>18</v>
      </c>
      <c r="G1346" t="s">
        <v>6</v>
      </c>
      <c r="H1346">
        <v>5.2</v>
      </c>
      <c r="I1346" t="s">
        <v>1582</v>
      </c>
      <c r="K1346">
        <v>4.2</v>
      </c>
      <c r="L1346">
        <v>4.2</v>
      </c>
      <c r="M1346">
        <v>0</v>
      </c>
      <c r="N1346">
        <v>0</v>
      </c>
      <c r="O1346">
        <v>0</v>
      </c>
      <c r="P1346">
        <v>0</v>
      </c>
      <c r="R1346">
        <v>22</v>
      </c>
      <c r="S1346" t="b">
        <v>0</v>
      </c>
    </row>
    <row r="1347" spans="1:19" hidden="1" x14ac:dyDescent="0.25">
      <c r="A1347">
        <v>1710</v>
      </c>
      <c r="B1347" t="s">
        <v>3734</v>
      </c>
      <c r="C1347" t="s">
        <v>3735</v>
      </c>
      <c r="E1347" t="str">
        <f>IF(FIFAdata5626[[#This Row],[knownName]]="",_xlfn.CONCAT(FIFAdata5626[[#This Row],[firstName]]," ",FIFAdata5626[[#This Row],[lastName]]),FIFAdata5626[[#This Row],[knownName]])</f>
        <v>Eberechi Eze</v>
      </c>
      <c r="F1347">
        <v>18</v>
      </c>
      <c r="G1347" t="s">
        <v>18</v>
      </c>
      <c r="H1347">
        <v>8</v>
      </c>
      <c r="I1347" t="s">
        <v>1582</v>
      </c>
      <c r="K1347">
        <v>1.6</v>
      </c>
      <c r="L1347">
        <v>1.6</v>
      </c>
      <c r="M1347">
        <v>0</v>
      </c>
      <c r="N1347">
        <v>0</v>
      </c>
      <c r="O1347">
        <v>0</v>
      </c>
      <c r="P1347">
        <v>0</v>
      </c>
      <c r="R1347">
        <v>22</v>
      </c>
      <c r="S1347" t="b">
        <v>0</v>
      </c>
    </row>
    <row r="1348" spans="1:19" hidden="1" x14ac:dyDescent="0.25">
      <c r="A1348">
        <v>1711</v>
      </c>
      <c r="B1348" t="s">
        <v>3736</v>
      </c>
      <c r="C1348" t="s">
        <v>3737</v>
      </c>
      <c r="E1348" t="str">
        <f>IF(FIFAdata5626[[#This Row],[knownName]]="",_xlfn.CONCAT(FIFAdata5626[[#This Row],[firstName]]," ",FIFAdata5626[[#This Row],[lastName]]),FIFAdata5626[[#This Row],[knownName]])</f>
        <v>Ollie Watkins</v>
      </c>
      <c r="F1348">
        <v>18</v>
      </c>
      <c r="G1348" t="s">
        <v>15</v>
      </c>
      <c r="H1348">
        <v>7.9</v>
      </c>
      <c r="I1348" t="s">
        <v>1582</v>
      </c>
      <c r="K1348">
        <v>1.6</v>
      </c>
      <c r="L1348">
        <v>1.6</v>
      </c>
      <c r="M1348">
        <v>0</v>
      </c>
      <c r="N1348">
        <v>0</v>
      </c>
      <c r="O1348">
        <v>0</v>
      </c>
      <c r="P1348">
        <v>0</v>
      </c>
      <c r="R1348">
        <v>22</v>
      </c>
      <c r="S1348" t="b">
        <v>0</v>
      </c>
    </row>
    <row r="1349" spans="1:19" hidden="1" x14ac:dyDescent="0.25">
      <c r="A1349">
        <v>1712</v>
      </c>
      <c r="B1349" t="s">
        <v>1832</v>
      </c>
      <c r="C1349" t="s">
        <v>3738</v>
      </c>
      <c r="E1349" t="str">
        <f>IF(FIFAdata5626[[#This Row],[knownName]]="",_xlfn.CONCAT(FIFAdata5626[[#This Row],[firstName]]," ",FIFAdata5626[[#This Row],[lastName]]),FIFAdata5626[[#This Row],[knownName]])</f>
        <v>Ivan Toney</v>
      </c>
      <c r="F1349">
        <v>18</v>
      </c>
      <c r="G1349" t="s">
        <v>15</v>
      </c>
      <c r="H1349">
        <v>7.5</v>
      </c>
      <c r="I1349" t="s">
        <v>1582</v>
      </c>
      <c r="K1349">
        <v>0.3</v>
      </c>
      <c r="L1349">
        <v>0.3</v>
      </c>
      <c r="M1349">
        <v>0</v>
      </c>
      <c r="N1349">
        <v>0</v>
      </c>
      <c r="O1349">
        <v>0</v>
      </c>
      <c r="P1349">
        <v>0</v>
      </c>
      <c r="R1349">
        <v>22</v>
      </c>
      <c r="S1349" t="b">
        <v>0</v>
      </c>
    </row>
    <row r="1350" spans="1:19" hidden="1" x14ac:dyDescent="0.25">
      <c r="A1350">
        <v>1713</v>
      </c>
      <c r="B1350" t="s">
        <v>1597</v>
      </c>
      <c r="C1350" t="s">
        <v>3934</v>
      </c>
      <c r="E1350" t="str">
        <f>IF(FIFAdata5626[[#This Row],[knownName]]="",_xlfn.CONCAT(FIFAdata5626[[#This Row],[firstName]]," ",FIFAdata5626[[#This Row],[lastName]]),FIFAdata5626[[#This Row],[knownName]])</f>
        <v>Amine Sbaï</v>
      </c>
      <c r="F1350">
        <v>29</v>
      </c>
      <c r="G1350" t="s">
        <v>15</v>
      </c>
      <c r="H1350">
        <v>4.8</v>
      </c>
      <c r="I1350" t="s">
        <v>1588</v>
      </c>
      <c r="K1350">
        <v>0</v>
      </c>
      <c r="L1350">
        <v>0</v>
      </c>
      <c r="M1350">
        <v>0</v>
      </c>
      <c r="N1350">
        <v>0</v>
      </c>
      <c r="O1350">
        <v>0</v>
      </c>
      <c r="P1350">
        <v>0</v>
      </c>
      <c r="R1350">
        <v>6</v>
      </c>
      <c r="S1350" t="b">
        <v>0</v>
      </c>
    </row>
    <row r="1351" spans="1:19" hidden="1" x14ac:dyDescent="0.25">
      <c r="A1351">
        <v>1714</v>
      </c>
      <c r="B1351" t="s">
        <v>3739</v>
      </c>
      <c r="C1351" t="s">
        <v>4227</v>
      </c>
      <c r="E1351" t="str">
        <f>IF(FIFAdata5626[[#This Row],[knownName]]="",_xlfn.CONCAT(FIFAdata5626[[#This Row],[firstName]]," ",FIFAdata5626[[#This Row],[lastName]]),FIFAdata5626[[#This Row],[knownName]])</f>
        <v>Sondre Langås</v>
      </c>
      <c r="F1351">
        <v>32</v>
      </c>
      <c r="G1351" t="s">
        <v>6</v>
      </c>
      <c r="H1351">
        <v>4</v>
      </c>
      <c r="I1351" t="s">
        <v>1582</v>
      </c>
      <c r="K1351">
        <v>0.4</v>
      </c>
      <c r="L1351">
        <v>0.4</v>
      </c>
      <c r="M1351">
        <v>0</v>
      </c>
      <c r="N1351">
        <v>0</v>
      </c>
      <c r="O1351">
        <v>0</v>
      </c>
      <c r="P1351">
        <v>0</v>
      </c>
      <c r="R1351">
        <v>18</v>
      </c>
      <c r="S1351" t="b">
        <v>0</v>
      </c>
    </row>
    <row r="1352" spans="1:19" hidden="1" x14ac:dyDescent="0.25">
      <c r="A1352">
        <v>1939</v>
      </c>
      <c r="B1352" t="s">
        <v>3740</v>
      </c>
      <c r="C1352" t="s">
        <v>3741</v>
      </c>
      <c r="E1352" t="str">
        <f>IF(FIFAdata5626[[#This Row],[knownName]]="",_xlfn.CONCAT(FIFAdata5626[[#This Row],[firstName]]," ",FIFAdata5626[[#This Row],[lastName]]),FIFAdata5626[[#This Row],[knownName]])</f>
        <v>Cristhian Loor</v>
      </c>
      <c r="F1352">
        <v>16</v>
      </c>
      <c r="G1352" t="s">
        <v>25</v>
      </c>
      <c r="H1352">
        <v>4</v>
      </c>
      <c r="I1352" t="s">
        <v>1588</v>
      </c>
      <c r="K1352">
        <v>0.1</v>
      </c>
      <c r="L1352">
        <v>0.1</v>
      </c>
      <c r="M1352">
        <v>0</v>
      </c>
      <c r="N1352">
        <v>0</v>
      </c>
      <c r="O1352">
        <v>0</v>
      </c>
      <c r="P1352">
        <v>0</v>
      </c>
      <c r="R1352">
        <v>11</v>
      </c>
      <c r="S1352" t="b">
        <v>0</v>
      </c>
    </row>
    <row r="1353" spans="1:19" hidden="1" x14ac:dyDescent="0.25">
      <c r="A1353">
        <v>1940</v>
      </c>
      <c r="B1353" t="s">
        <v>3742</v>
      </c>
      <c r="C1353" t="s">
        <v>4120</v>
      </c>
      <c r="D1353" t="s">
        <v>1359</v>
      </c>
      <c r="E1353" t="str">
        <f>IF(FIFAdata5626[[#This Row],[knownName]]="",_xlfn.CONCAT(FIFAdata5626[[#This Row],[firstName]]," ",FIFAdata5626[[#This Row],[lastName]]),FIFAdata5626[[#This Row],[knownName]])</f>
        <v>Deinner Ordóñez</v>
      </c>
      <c r="F1353">
        <v>16</v>
      </c>
      <c r="G1353" t="s">
        <v>6</v>
      </c>
      <c r="H1353">
        <v>4.0999999999999996</v>
      </c>
      <c r="I1353" t="s">
        <v>1588</v>
      </c>
      <c r="K1353">
        <v>0</v>
      </c>
      <c r="L1353">
        <v>0</v>
      </c>
      <c r="M1353">
        <v>0</v>
      </c>
      <c r="N1353">
        <v>0</v>
      </c>
      <c r="O1353">
        <v>0</v>
      </c>
      <c r="P1353">
        <v>0</v>
      </c>
      <c r="R1353">
        <v>11</v>
      </c>
      <c r="S1353" t="b">
        <v>0</v>
      </c>
    </row>
    <row r="1354" spans="1:19" hidden="1" x14ac:dyDescent="0.25">
      <c r="A1354">
        <v>1941</v>
      </c>
      <c r="B1354" t="s">
        <v>3743</v>
      </c>
      <c r="C1354" t="s">
        <v>2173</v>
      </c>
      <c r="D1354" t="s">
        <v>1360</v>
      </c>
      <c r="E1354" t="str">
        <f>IF(FIFAdata5626[[#This Row],[knownName]]="",_xlfn.CONCAT(FIFAdata5626[[#This Row],[firstName]]," ",FIFAdata5626[[#This Row],[lastName]]),FIFAdata5626[[#This Row],[knownName]])</f>
        <v>Fricio Caicedo</v>
      </c>
      <c r="F1354">
        <v>16</v>
      </c>
      <c r="G1354" t="s">
        <v>6</v>
      </c>
      <c r="H1354">
        <v>4</v>
      </c>
      <c r="I1354" t="s">
        <v>1588</v>
      </c>
      <c r="K1354">
        <v>0.2</v>
      </c>
      <c r="L1354">
        <v>0.2</v>
      </c>
      <c r="M1354">
        <v>0</v>
      </c>
      <c r="N1354">
        <v>0</v>
      </c>
      <c r="O1354">
        <v>0</v>
      </c>
      <c r="P1354">
        <v>0</v>
      </c>
      <c r="R1354">
        <v>11</v>
      </c>
      <c r="S1354" t="b">
        <v>0</v>
      </c>
    </row>
    <row r="1355" spans="1:19" hidden="1" x14ac:dyDescent="0.25">
      <c r="A1355">
        <v>1942</v>
      </c>
      <c r="B1355" t="s">
        <v>1868</v>
      </c>
      <c r="C1355" t="s">
        <v>2155</v>
      </c>
      <c r="D1355" t="s">
        <v>1361</v>
      </c>
      <c r="E1355" t="str">
        <f>IF(FIFAdata5626[[#This Row],[knownName]]="",_xlfn.CONCAT(FIFAdata5626[[#This Row],[firstName]]," ",FIFAdata5626[[#This Row],[lastName]]),FIFAdata5626[[#This Row],[knownName]])</f>
        <v>Ederson Castillo</v>
      </c>
      <c r="F1355">
        <v>16</v>
      </c>
      <c r="G1355" t="s">
        <v>18</v>
      </c>
      <c r="H1355">
        <v>4.2</v>
      </c>
      <c r="I1355" t="s">
        <v>1588</v>
      </c>
      <c r="K1355">
        <v>0.1</v>
      </c>
      <c r="L1355">
        <v>0.1</v>
      </c>
      <c r="M1355">
        <v>0</v>
      </c>
      <c r="N1355">
        <v>0</v>
      </c>
      <c r="O1355">
        <v>0</v>
      </c>
      <c r="P1355">
        <v>0</v>
      </c>
      <c r="R1355">
        <v>11</v>
      </c>
      <c r="S1355" t="b">
        <v>0</v>
      </c>
    </row>
    <row r="1356" spans="1:19" hidden="1" x14ac:dyDescent="0.25">
      <c r="A1356">
        <v>1943</v>
      </c>
      <c r="B1356" t="s">
        <v>3262</v>
      </c>
      <c r="C1356" t="s">
        <v>3744</v>
      </c>
      <c r="E1356" t="str">
        <f>IF(FIFAdata5626[[#This Row],[knownName]]="",_xlfn.CONCAT(FIFAdata5626[[#This Row],[firstName]]," ",FIFAdata5626[[#This Row],[lastName]]),FIFAdata5626[[#This Row],[knownName]])</f>
        <v>Darwin Guagua</v>
      </c>
      <c r="F1356">
        <v>16</v>
      </c>
      <c r="G1356" t="s">
        <v>18</v>
      </c>
      <c r="H1356">
        <v>4.8</v>
      </c>
      <c r="I1356" t="s">
        <v>1588</v>
      </c>
      <c r="K1356">
        <v>0</v>
      </c>
      <c r="L1356">
        <v>0</v>
      </c>
      <c r="M1356">
        <v>0</v>
      </c>
      <c r="N1356">
        <v>0</v>
      </c>
      <c r="O1356">
        <v>0</v>
      </c>
      <c r="P1356">
        <v>0</v>
      </c>
      <c r="R1356">
        <v>11</v>
      </c>
      <c r="S1356" t="b">
        <v>0</v>
      </c>
    </row>
    <row r="1357" spans="1:19" hidden="1" x14ac:dyDescent="0.25">
      <c r="A1357">
        <v>1944</v>
      </c>
      <c r="B1357" t="s">
        <v>3745</v>
      </c>
      <c r="C1357" t="s">
        <v>3746</v>
      </c>
      <c r="E1357" t="str">
        <f>IF(FIFAdata5626[[#This Row],[knownName]]="",_xlfn.CONCAT(FIFAdata5626[[#This Row],[firstName]]," ",FIFAdata5626[[#This Row],[lastName]]),FIFAdata5626[[#This Row],[knownName]])</f>
        <v>Malcom DaCosta</v>
      </c>
      <c r="F1357">
        <v>16</v>
      </c>
      <c r="G1357" t="s">
        <v>18</v>
      </c>
      <c r="H1357">
        <v>3.8</v>
      </c>
      <c r="I1357" t="s">
        <v>1588</v>
      </c>
      <c r="K1357">
        <v>3.7</v>
      </c>
      <c r="L1357">
        <v>3.7</v>
      </c>
      <c r="M1357">
        <v>0</v>
      </c>
      <c r="N1357">
        <v>0</v>
      </c>
      <c r="O1357">
        <v>0</v>
      </c>
      <c r="P1357">
        <v>0</v>
      </c>
      <c r="R1357">
        <v>11</v>
      </c>
      <c r="S1357" t="b">
        <v>0</v>
      </c>
    </row>
    <row r="1358" spans="1:19" hidden="1" x14ac:dyDescent="0.25">
      <c r="A1358">
        <v>1945</v>
      </c>
      <c r="B1358" t="s">
        <v>3399</v>
      </c>
      <c r="C1358" t="s">
        <v>2173</v>
      </c>
      <c r="D1358" t="s">
        <v>1364</v>
      </c>
      <c r="E1358" t="str">
        <f>IF(FIFAdata5626[[#This Row],[knownName]]="",_xlfn.CONCAT(FIFAdata5626[[#This Row],[firstName]]," ",FIFAdata5626[[#This Row],[lastName]]),FIFAdata5626[[#This Row],[knownName]])</f>
        <v>Bruno Caicedo</v>
      </c>
      <c r="F1358">
        <v>16</v>
      </c>
      <c r="G1358" t="s">
        <v>18</v>
      </c>
      <c r="H1358">
        <v>5.2</v>
      </c>
      <c r="I1358" t="s">
        <v>1588</v>
      </c>
      <c r="K1358">
        <v>0.1</v>
      </c>
      <c r="L1358">
        <v>0.1</v>
      </c>
      <c r="M1358">
        <v>0</v>
      </c>
      <c r="N1358">
        <v>0</v>
      </c>
      <c r="O1358">
        <v>0</v>
      </c>
      <c r="P1358">
        <v>0</v>
      </c>
      <c r="R1358">
        <v>11</v>
      </c>
      <c r="S1358" t="b">
        <v>0</v>
      </c>
    </row>
    <row r="1359" spans="1:19" hidden="1" x14ac:dyDescent="0.25">
      <c r="A1359">
        <v>1946</v>
      </c>
      <c r="B1359" t="s">
        <v>1970</v>
      </c>
      <c r="C1359" t="s">
        <v>3747</v>
      </c>
      <c r="E1359" t="str">
        <f>IF(FIFAdata5626[[#This Row],[knownName]]="",_xlfn.CONCAT(FIFAdata5626[[#This Row],[firstName]]," ",FIFAdata5626[[#This Row],[lastName]]),FIFAdata5626[[#This Row],[knownName]])</f>
        <v>Luis Fragozo</v>
      </c>
      <c r="F1359">
        <v>16</v>
      </c>
      <c r="G1359" t="s">
        <v>18</v>
      </c>
      <c r="H1359">
        <v>5</v>
      </c>
      <c r="I1359" t="s">
        <v>1588</v>
      </c>
      <c r="K1359">
        <v>0.3</v>
      </c>
      <c r="L1359">
        <v>0.3</v>
      </c>
      <c r="M1359">
        <v>0</v>
      </c>
      <c r="N1359">
        <v>0</v>
      </c>
      <c r="O1359">
        <v>0</v>
      </c>
      <c r="P1359">
        <v>0</v>
      </c>
      <c r="R1359">
        <v>11</v>
      </c>
      <c r="S1359" t="b">
        <v>0</v>
      </c>
    </row>
    <row r="1360" spans="1:19" hidden="1" x14ac:dyDescent="0.25">
      <c r="A1360">
        <v>1947</v>
      </c>
      <c r="B1360" t="s">
        <v>3748</v>
      </c>
      <c r="C1360" t="s">
        <v>2648</v>
      </c>
      <c r="E1360" t="str">
        <f>IF(FIFAdata5626[[#This Row],[knownName]]="",_xlfn.CONCAT(FIFAdata5626[[#This Row],[firstName]]," ",FIFAdata5626[[#This Row],[lastName]]),FIFAdata5626[[#This Row],[knownName]])</f>
        <v>Nilson Angulo</v>
      </c>
      <c r="F1360">
        <v>16</v>
      </c>
      <c r="G1360" t="s">
        <v>18</v>
      </c>
      <c r="H1360">
        <v>6</v>
      </c>
      <c r="I1360" t="s">
        <v>1582</v>
      </c>
      <c r="K1360">
        <v>0.2</v>
      </c>
      <c r="L1360">
        <v>0.2</v>
      </c>
      <c r="M1360">
        <v>0</v>
      </c>
      <c r="N1360">
        <v>0</v>
      </c>
      <c r="O1360">
        <v>0</v>
      </c>
      <c r="P1360">
        <v>0</v>
      </c>
      <c r="R1360">
        <v>11</v>
      </c>
      <c r="S1360" t="b">
        <v>0</v>
      </c>
    </row>
    <row r="1361" spans="1:19" hidden="1" x14ac:dyDescent="0.25">
      <c r="A1361">
        <v>1950</v>
      </c>
      <c r="B1361" t="s">
        <v>3749</v>
      </c>
      <c r="C1361" t="s">
        <v>3750</v>
      </c>
      <c r="D1361" t="s">
        <v>3751</v>
      </c>
      <c r="E1361" t="str">
        <f>IF(FIFAdata5626[[#This Row],[knownName]]="",_xlfn.CONCAT(FIFAdata5626[[#This Row],[firstName]]," ",FIFAdata5626[[#This Row],[lastName]]),FIFAdata5626[[#This Row],[knownName]])</f>
        <v>Abdulquddus Atiah</v>
      </c>
      <c r="F1361">
        <v>37</v>
      </c>
      <c r="G1361" t="s">
        <v>25</v>
      </c>
      <c r="H1361">
        <v>4</v>
      </c>
      <c r="I1361" t="s">
        <v>1588</v>
      </c>
      <c r="K1361">
        <v>0.1</v>
      </c>
      <c r="L1361">
        <v>0.1</v>
      </c>
      <c r="M1361">
        <v>0</v>
      </c>
      <c r="N1361">
        <v>0</v>
      </c>
      <c r="O1361">
        <v>0</v>
      </c>
      <c r="P1361">
        <v>0</v>
      </c>
      <c r="R1361">
        <v>15</v>
      </c>
      <c r="S1361" t="b">
        <v>0</v>
      </c>
    </row>
    <row r="1362" spans="1:19" hidden="1" x14ac:dyDescent="0.25">
      <c r="A1362">
        <v>1951</v>
      </c>
      <c r="B1362" t="s">
        <v>3752</v>
      </c>
      <c r="C1362" t="s">
        <v>3753</v>
      </c>
      <c r="D1362" t="s">
        <v>3754</v>
      </c>
      <c r="E1362" t="str">
        <f>IF(FIFAdata5626[[#This Row],[knownName]]="",_xlfn.CONCAT(FIFAdata5626[[#This Row],[firstName]]," ",FIFAdata5626[[#This Row],[lastName]]),FIFAdata5626[[#This Row],[knownName]])</f>
        <v>Hassan Al Tambakti</v>
      </c>
      <c r="F1362">
        <v>37</v>
      </c>
      <c r="G1362" t="s">
        <v>6</v>
      </c>
      <c r="H1362">
        <v>4.5</v>
      </c>
      <c r="I1362" t="s">
        <v>1582</v>
      </c>
      <c r="K1362">
        <v>0.1</v>
      </c>
      <c r="L1362">
        <v>0.1</v>
      </c>
      <c r="M1362">
        <v>0</v>
      </c>
      <c r="N1362">
        <v>0</v>
      </c>
      <c r="O1362">
        <v>0</v>
      </c>
      <c r="P1362">
        <v>0</v>
      </c>
      <c r="R1362">
        <v>15</v>
      </c>
      <c r="S1362" t="b">
        <v>0</v>
      </c>
    </row>
    <row r="1363" spans="1:19" hidden="1" x14ac:dyDescent="0.25">
      <c r="A1363">
        <v>1952</v>
      </c>
      <c r="B1363" t="s">
        <v>3755</v>
      </c>
      <c r="C1363" t="s">
        <v>3756</v>
      </c>
      <c r="D1363" t="s">
        <v>3757</v>
      </c>
      <c r="E1363" t="str">
        <f>IF(FIFAdata5626[[#This Row],[knownName]]="",_xlfn.CONCAT(FIFAdata5626[[#This Row],[firstName]]," ",FIFAdata5626[[#This Row],[lastName]]),FIFAdata5626[[#This Row],[knownName]])</f>
        <v>Zakaria Hawsawi</v>
      </c>
      <c r="F1363">
        <v>37</v>
      </c>
      <c r="G1363" t="s">
        <v>6</v>
      </c>
      <c r="H1363">
        <v>4</v>
      </c>
      <c r="I1363" t="s">
        <v>1588</v>
      </c>
      <c r="K1363">
        <v>0.2</v>
      </c>
      <c r="L1363">
        <v>0.2</v>
      </c>
      <c r="M1363">
        <v>0</v>
      </c>
      <c r="N1363">
        <v>0</v>
      </c>
      <c r="O1363">
        <v>0</v>
      </c>
      <c r="P1363">
        <v>0</v>
      </c>
      <c r="R1363">
        <v>15</v>
      </c>
      <c r="S1363" t="b">
        <v>0</v>
      </c>
    </row>
    <row r="1364" spans="1:19" hidden="1" x14ac:dyDescent="0.25">
      <c r="A1364">
        <v>1953</v>
      </c>
      <c r="B1364" t="s">
        <v>3758</v>
      </c>
      <c r="C1364" t="s">
        <v>3759</v>
      </c>
      <c r="D1364" t="s">
        <v>3760</v>
      </c>
      <c r="E1364" t="str">
        <f>IF(FIFAdata5626[[#This Row],[knownName]]="",_xlfn.CONCAT(FIFAdata5626[[#This Row],[firstName]]," ",FIFAdata5626[[#This Row],[lastName]]),FIFAdata5626[[#This Row],[knownName]])</f>
        <v>Jehad Thikri</v>
      </c>
      <c r="F1364">
        <v>37</v>
      </c>
      <c r="G1364" t="s">
        <v>6</v>
      </c>
      <c r="H1364">
        <v>4</v>
      </c>
      <c r="I1364" t="s">
        <v>1582</v>
      </c>
      <c r="K1364">
        <v>0.3</v>
      </c>
      <c r="L1364">
        <v>0.3</v>
      </c>
      <c r="M1364">
        <v>0</v>
      </c>
      <c r="N1364">
        <v>0</v>
      </c>
      <c r="O1364">
        <v>0</v>
      </c>
      <c r="P1364">
        <v>0</v>
      </c>
      <c r="R1364">
        <v>15</v>
      </c>
      <c r="S1364" t="b">
        <v>0</v>
      </c>
    </row>
    <row r="1365" spans="1:19" hidden="1" x14ac:dyDescent="0.25">
      <c r="A1365">
        <v>1954</v>
      </c>
      <c r="B1365" t="s">
        <v>3761</v>
      </c>
      <c r="C1365" t="s">
        <v>3762</v>
      </c>
      <c r="D1365" t="s">
        <v>3763</v>
      </c>
      <c r="E1365" t="str">
        <f>IF(FIFAdata5626[[#This Row],[knownName]]="",_xlfn.CONCAT(FIFAdata5626[[#This Row],[firstName]]," ",FIFAdata5626[[#This Row],[lastName]]),FIFAdata5626[[#This Row],[knownName]])</f>
        <v>Moteb Al Harbi</v>
      </c>
      <c r="F1365">
        <v>37</v>
      </c>
      <c r="G1365" t="s">
        <v>6</v>
      </c>
      <c r="H1365">
        <v>4.0999999999999996</v>
      </c>
      <c r="I1365" t="s">
        <v>1582</v>
      </c>
      <c r="K1365">
        <v>0</v>
      </c>
      <c r="L1365">
        <v>0</v>
      </c>
      <c r="M1365">
        <v>0</v>
      </c>
      <c r="N1365">
        <v>0</v>
      </c>
      <c r="O1365">
        <v>0</v>
      </c>
      <c r="P1365">
        <v>0</v>
      </c>
      <c r="R1365">
        <v>15</v>
      </c>
      <c r="S1365" t="b">
        <v>0</v>
      </c>
    </row>
    <row r="1366" spans="1:19" hidden="1" x14ac:dyDescent="0.25">
      <c r="A1366">
        <v>1955</v>
      </c>
      <c r="B1366" t="s">
        <v>3764</v>
      </c>
      <c r="C1366" t="s">
        <v>3765</v>
      </c>
      <c r="D1366" t="s">
        <v>3766</v>
      </c>
      <c r="E1366" t="str">
        <f>IF(FIFAdata5626[[#This Row],[knownName]]="",_xlfn.CONCAT(FIFAdata5626[[#This Row],[firstName]]," ",FIFAdata5626[[#This Row],[lastName]]),FIFAdata5626[[#This Row],[knownName]])</f>
        <v>Salem Al Dawsari</v>
      </c>
      <c r="F1366">
        <v>37</v>
      </c>
      <c r="G1366" t="s">
        <v>18</v>
      </c>
      <c r="H1366">
        <v>7.2</v>
      </c>
      <c r="I1366" t="s">
        <v>1582</v>
      </c>
      <c r="K1366">
        <v>0.2</v>
      </c>
      <c r="L1366">
        <v>0.2</v>
      </c>
      <c r="M1366">
        <v>0</v>
      </c>
      <c r="N1366">
        <v>0</v>
      </c>
      <c r="O1366">
        <v>0</v>
      </c>
      <c r="P1366">
        <v>0</v>
      </c>
      <c r="R1366">
        <v>15</v>
      </c>
      <c r="S1366" t="b">
        <v>0</v>
      </c>
    </row>
    <row r="1367" spans="1:19" hidden="1" x14ac:dyDescent="0.25">
      <c r="A1367">
        <v>1956</v>
      </c>
      <c r="B1367" t="s">
        <v>3767</v>
      </c>
      <c r="C1367" t="s">
        <v>3768</v>
      </c>
      <c r="D1367" t="s">
        <v>3769</v>
      </c>
      <c r="E1367" t="str">
        <f>IF(FIFAdata5626[[#This Row],[knownName]]="",_xlfn.CONCAT(FIFAdata5626[[#This Row],[firstName]]," ",FIFAdata5626[[#This Row],[lastName]]),FIFAdata5626[[#This Row],[knownName]])</f>
        <v>Alaa Al Hejji</v>
      </c>
      <c r="F1367">
        <v>37</v>
      </c>
      <c r="G1367" t="s">
        <v>18</v>
      </c>
      <c r="H1367">
        <v>5</v>
      </c>
      <c r="I1367" t="s">
        <v>1582</v>
      </c>
      <c r="K1367">
        <v>0.8</v>
      </c>
      <c r="L1367">
        <v>0.8</v>
      </c>
      <c r="M1367">
        <v>0</v>
      </c>
      <c r="N1367">
        <v>0</v>
      </c>
      <c r="O1367">
        <v>0</v>
      </c>
      <c r="P1367">
        <v>0</v>
      </c>
      <c r="R1367">
        <v>15</v>
      </c>
      <c r="S1367" t="b">
        <v>0</v>
      </c>
    </row>
    <row r="1368" spans="1:19" hidden="1" x14ac:dyDescent="0.25">
      <c r="A1368">
        <v>1957</v>
      </c>
      <c r="B1368" t="s">
        <v>3770</v>
      </c>
      <c r="C1368" t="s">
        <v>3765</v>
      </c>
      <c r="D1368" t="s">
        <v>3771</v>
      </c>
      <c r="E1368" t="str">
        <f>IF(FIFAdata5626[[#This Row],[knownName]]="",_xlfn.CONCAT(FIFAdata5626[[#This Row],[firstName]]," ",FIFAdata5626[[#This Row],[lastName]]),FIFAdata5626[[#This Row],[knownName]])</f>
        <v>Nasser Al Dawsari</v>
      </c>
      <c r="F1368">
        <v>37</v>
      </c>
      <c r="G1368" t="s">
        <v>18</v>
      </c>
      <c r="H1368">
        <v>5.2</v>
      </c>
      <c r="I1368" t="s">
        <v>1582</v>
      </c>
      <c r="K1368">
        <v>0.1</v>
      </c>
      <c r="L1368">
        <v>0.1</v>
      </c>
      <c r="M1368">
        <v>0</v>
      </c>
      <c r="N1368">
        <v>0</v>
      </c>
      <c r="O1368">
        <v>0</v>
      </c>
      <c r="P1368">
        <v>0</v>
      </c>
      <c r="R1368">
        <v>15</v>
      </c>
      <c r="S1368" t="b">
        <v>0</v>
      </c>
    </row>
    <row r="1369" spans="1:19" hidden="1" x14ac:dyDescent="0.25">
      <c r="A1369">
        <v>1958</v>
      </c>
      <c r="B1369" t="s">
        <v>3772</v>
      </c>
      <c r="C1369" t="s">
        <v>3773</v>
      </c>
      <c r="D1369" t="s">
        <v>3774</v>
      </c>
      <c r="E1369" t="str">
        <f>IF(FIFAdata5626[[#This Row],[knownName]]="",_xlfn.CONCAT(FIFAdata5626[[#This Row],[firstName]]," ",FIFAdata5626[[#This Row],[lastName]]),FIFAdata5626[[#This Row],[knownName]])</f>
        <v>Mohammed Abu Al Shamat</v>
      </c>
      <c r="F1369">
        <v>37</v>
      </c>
      <c r="G1369" t="s">
        <v>18</v>
      </c>
      <c r="H1369">
        <v>5.5</v>
      </c>
      <c r="I1369" t="s">
        <v>1582</v>
      </c>
      <c r="K1369">
        <v>0</v>
      </c>
      <c r="L1369">
        <v>0</v>
      </c>
      <c r="M1369">
        <v>0</v>
      </c>
      <c r="N1369">
        <v>0</v>
      </c>
      <c r="O1369">
        <v>0</v>
      </c>
      <c r="P1369">
        <v>0</v>
      </c>
      <c r="R1369">
        <v>15</v>
      </c>
      <c r="S1369" t="b">
        <v>0</v>
      </c>
    </row>
    <row r="1370" spans="1:19" hidden="1" x14ac:dyDescent="0.25">
      <c r="A1370">
        <v>1959</v>
      </c>
      <c r="B1370" t="s">
        <v>3775</v>
      </c>
      <c r="C1370" t="s">
        <v>3773</v>
      </c>
      <c r="D1370" t="s">
        <v>3776</v>
      </c>
      <c r="E1370" t="str">
        <f>IF(FIFAdata5626[[#This Row],[knownName]]="",_xlfn.CONCAT(FIFAdata5626[[#This Row],[firstName]]," ",FIFAdata5626[[#This Row],[lastName]]),FIFAdata5626[[#This Row],[knownName]])</f>
        <v>Saleh Abu Al Shamat</v>
      </c>
      <c r="F1370">
        <v>37</v>
      </c>
      <c r="G1370" t="s">
        <v>15</v>
      </c>
      <c r="H1370">
        <v>5.3</v>
      </c>
      <c r="I1370" t="s">
        <v>1588</v>
      </c>
      <c r="K1370">
        <v>0</v>
      </c>
      <c r="L1370">
        <v>0</v>
      </c>
      <c r="M1370">
        <v>0</v>
      </c>
      <c r="N1370">
        <v>0</v>
      </c>
      <c r="O1370">
        <v>0</v>
      </c>
      <c r="P1370">
        <v>0</v>
      </c>
      <c r="R1370">
        <v>15</v>
      </c>
      <c r="S1370" t="b">
        <v>0</v>
      </c>
    </row>
    <row r="1371" spans="1:19" hidden="1" x14ac:dyDescent="0.25">
      <c r="A1371">
        <v>1960</v>
      </c>
      <c r="B1371" t="s">
        <v>3777</v>
      </c>
      <c r="C1371" t="s">
        <v>3778</v>
      </c>
      <c r="D1371" t="s">
        <v>3779</v>
      </c>
      <c r="E1371" t="str">
        <f>IF(FIFAdata5626[[#This Row],[knownName]]="",_xlfn.CONCAT(FIFAdata5626[[#This Row],[firstName]]," ",FIFAdata5626[[#This Row],[lastName]]),FIFAdata5626[[#This Row],[knownName]])</f>
        <v>Abdullah Al Salem</v>
      </c>
      <c r="F1371">
        <v>37</v>
      </c>
      <c r="G1371" t="s">
        <v>15</v>
      </c>
      <c r="H1371">
        <v>5</v>
      </c>
      <c r="I1371" t="s">
        <v>1588</v>
      </c>
      <c r="K1371">
        <v>0.7</v>
      </c>
      <c r="L1371">
        <v>0.7</v>
      </c>
      <c r="M1371">
        <v>0</v>
      </c>
      <c r="N1371">
        <v>0</v>
      </c>
      <c r="O1371">
        <v>0</v>
      </c>
      <c r="P1371">
        <v>0</v>
      </c>
      <c r="R1371">
        <v>15</v>
      </c>
      <c r="S1371" t="b">
        <v>0</v>
      </c>
    </row>
    <row r="1372" spans="1:19" hidden="1" x14ac:dyDescent="0.25">
      <c r="A1372">
        <v>1961</v>
      </c>
      <c r="B1372" t="s">
        <v>3780</v>
      </c>
      <c r="C1372" t="s">
        <v>3781</v>
      </c>
      <c r="E1372" t="str">
        <f>IF(FIFAdata5626[[#This Row],[knownName]]="",_xlfn.CONCAT(FIFAdata5626[[#This Row],[firstName]]," ",FIFAdata5626[[#This Row],[lastName]]),FIFAdata5626[[#This Row],[knownName]])</f>
        <v>Alphonso Davies</v>
      </c>
      <c r="F1372">
        <v>9</v>
      </c>
      <c r="G1372" t="s">
        <v>6</v>
      </c>
      <c r="H1372">
        <v>4.9000000000000004</v>
      </c>
      <c r="I1372" t="s">
        <v>1582</v>
      </c>
      <c r="K1372">
        <v>4.5999999999999996</v>
      </c>
      <c r="L1372">
        <v>4.5999999999999996</v>
      </c>
      <c r="M1372">
        <v>0</v>
      </c>
      <c r="N1372">
        <v>0</v>
      </c>
      <c r="O1372">
        <v>0</v>
      </c>
      <c r="P1372">
        <v>0</v>
      </c>
      <c r="R1372">
        <v>3</v>
      </c>
      <c r="S1372" t="b">
        <v>0</v>
      </c>
    </row>
    <row r="1373" spans="1:19" hidden="1" x14ac:dyDescent="0.25">
      <c r="A1373">
        <v>1962</v>
      </c>
      <c r="B1373" t="s">
        <v>3782</v>
      </c>
      <c r="C1373" t="s">
        <v>3783</v>
      </c>
      <c r="E1373" t="str">
        <f>IF(FIFAdata5626[[#This Row],[knownName]]="",_xlfn.CONCAT(FIFAdata5626[[#This Row],[firstName]]," ",FIFAdata5626[[#This Row],[lastName]]),FIFAdata5626[[#This Row],[knownName]])</f>
        <v>Zorhan Bassong</v>
      </c>
      <c r="F1373">
        <v>9</v>
      </c>
      <c r="G1373" t="s">
        <v>6</v>
      </c>
      <c r="H1373">
        <v>3.7</v>
      </c>
      <c r="I1373" t="s">
        <v>1588</v>
      </c>
      <c r="K1373">
        <v>0</v>
      </c>
      <c r="L1373">
        <v>0</v>
      </c>
      <c r="M1373">
        <v>0</v>
      </c>
      <c r="N1373">
        <v>0</v>
      </c>
      <c r="O1373">
        <v>0</v>
      </c>
      <c r="P1373">
        <v>0</v>
      </c>
      <c r="R1373">
        <v>3</v>
      </c>
      <c r="S1373" t="b">
        <v>0</v>
      </c>
    </row>
    <row r="1374" spans="1:19" hidden="1" x14ac:dyDescent="0.25">
      <c r="A1374">
        <v>1963</v>
      </c>
      <c r="B1374" t="s">
        <v>3784</v>
      </c>
      <c r="C1374" t="s">
        <v>3785</v>
      </c>
      <c r="E1374" t="str">
        <f>IF(FIFAdata5626[[#This Row],[knownName]]="",_xlfn.CONCAT(FIFAdata5626[[#This Row],[firstName]]," ",FIFAdata5626[[#This Row],[lastName]]),FIFAdata5626[[#This Row],[knownName]])</f>
        <v>Alistair Johnston</v>
      </c>
      <c r="F1374">
        <v>9</v>
      </c>
      <c r="G1374" t="s">
        <v>6</v>
      </c>
      <c r="H1374">
        <v>4</v>
      </c>
      <c r="I1374" t="s">
        <v>1582</v>
      </c>
      <c r="K1374">
        <v>0.6</v>
      </c>
      <c r="L1374">
        <v>0.6</v>
      </c>
      <c r="M1374">
        <v>0</v>
      </c>
      <c r="N1374">
        <v>0</v>
      </c>
      <c r="O1374">
        <v>0</v>
      </c>
      <c r="P1374">
        <v>0</v>
      </c>
      <c r="R1374">
        <v>3</v>
      </c>
      <c r="S1374" t="b">
        <v>0</v>
      </c>
    </row>
    <row r="1375" spans="1:19" hidden="1" x14ac:dyDescent="0.25">
      <c r="A1375">
        <v>1964</v>
      </c>
      <c r="B1375" t="s">
        <v>3935</v>
      </c>
      <c r="C1375" t="s">
        <v>3786</v>
      </c>
      <c r="E1375" t="str">
        <f>IF(FIFAdata5626[[#This Row],[knownName]]="",_xlfn.CONCAT(FIFAdata5626[[#This Row],[firstName]]," ",FIFAdata5626[[#This Row],[lastName]]),FIFAdata5626[[#This Row],[knownName]])</f>
        <v>Moïse Bombito</v>
      </c>
      <c r="F1375">
        <v>9</v>
      </c>
      <c r="G1375" t="s">
        <v>6</v>
      </c>
      <c r="H1375">
        <v>4.0999999999999996</v>
      </c>
      <c r="I1375" t="s">
        <v>1582</v>
      </c>
      <c r="K1375">
        <v>0.2</v>
      </c>
      <c r="L1375">
        <v>0.2</v>
      </c>
      <c r="M1375">
        <v>0</v>
      </c>
      <c r="N1375">
        <v>0</v>
      </c>
      <c r="O1375">
        <v>0</v>
      </c>
      <c r="P1375">
        <v>0</v>
      </c>
      <c r="R1375">
        <v>3</v>
      </c>
      <c r="S1375" t="b">
        <v>0</v>
      </c>
    </row>
    <row r="1376" spans="1:19" hidden="1" x14ac:dyDescent="0.25">
      <c r="A1376">
        <v>1965</v>
      </c>
      <c r="B1376" t="s">
        <v>3653</v>
      </c>
      <c r="C1376" t="s">
        <v>3787</v>
      </c>
      <c r="E1376" t="str">
        <f>IF(FIFAdata5626[[#This Row],[knownName]]="",_xlfn.CONCAT(FIFAdata5626[[#This Row],[firstName]]," ",FIFAdata5626[[#This Row],[lastName]]),FIFAdata5626[[#This Row],[knownName]])</f>
        <v>Jamie Knight-Lebel</v>
      </c>
      <c r="F1376">
        <v>9</v>
      </c>
      <c r="G1376" t="s">
        <v>6</v>
      </c>
      <c r="H1376">
        <v>3.7</v>
      </c>
      <c r="I1376" t="s">
        <v>1588</v>
      </c>
      <c r="K1376">
        <v>0</v>
      </c>
      <c r="L1376">
        <v>0</v>
      </c>
      <c r="M1376">
        <v>0</v>
      </c>
      <c r="N1376">
        <v>0</v>
      </c>
      <c r="O1376">
        <v>0</v>
      </c>
      <c r="P1376">
        <v>0</v>
      </c>
      <c r="R1376">
        <v>3</v>
      </c>
      <c r="S1376" t="b">
        <v>0</v>
      </c>
    </row>
    <row r="1377" spans="1:19" hidden="1" x14ac:dyDescent="0.25">
      <c r="A1377">
        <v>1966</v>
      </c>
      <c r="B1377" t="s">
        <v>3788</v>
      </c>
      <c r="C1377" t="s">
        <v>3789</v>
      </c>
      <c r="E1377" t="str">
        <f>IF(FIFAdata5626[[#This Row],[knownName]]="",_xlfn.CONCAT(FIFAdata5626[[#This Row],[firstName]]," ",FIFAdata5626[[#This Row],[lastName]]),FIFAdata5626[[#This Row],[knownName]])</f>
        <v>Alfie Jones</v>
      </c>
      <c r="F1377">
        <v>9</v>
      </c>
      <c r="G1377" t="s">
        <v>6</v>
      </c>
      <c r="H1377">
        <v>3.8</v>
      </c>
      <c r="I1377" t="s">
        <v>1582</v>
      </c>
      <c r="K1377">
        <v>0</v>
      </c>
      <c r="L1377">
        <v>0</v>
      </c>
      <c r="M1377">
        <v>0</v>
      </c>
      <c r="N1377">
        <v>0</v>
      </c>
      <c r="O1377">
        <v>0</v>
      </c>
      <c r="P1377">
        <v>0</v>
      </c>
      <c r="R1377">
        <v>3</v>
      </c>
      <c r="S1377" t="b">
        <v>0</v>
      </c>
    </row>
    <row r="1378" spans="1:19" hidden="1" x14ac:dyDescent="0.25">
      <c r="A1378">
        <v>1967</v>
      </c>
      <c r="B1378" t="s">
        <v>3790</v>
      </c>
      <c r="C1378" t="s">
        <v>3791</v>
      </c>
      <c r="E1378" t="str">
        <f>IF(FIFAdata5626[[#This Row],[knownName]]="",_xlfn.CONCAT(FIFAdata5626[[#This Row],[firstName]]," ",FIFAdata5626[[#This Row],[lastName]]),FIFAdata5626[[#This Row],[knownName]])</f>
        <v>Stephen Eustaquio</v>
      </c>
      <c r="F1378">
        <v>9</v>
      </c>
      <c r="G1378" t="s">
        <v>18</v>
      </c>
      <c r="H1378">
        <v>5</v>
      </c>
      <c r="I1378" t="s">
        <v>1582</v>
      </c>
      <c r="K1378">
        <v>0.9</v>
      </c>
      <c r="L1378">
        <v>0.9</v>
      </c>
      <c r="M1378">
        <v>0</v>
      </c>
      <c r="N1378">
        <v>0</v>
      </c>
      <c r="O1378">
        <v>0</v>
      </c>
      <c r="P1378">
        <v>0</v>
      </c>
      <c r="R1378">
        <v>3</v>
      </c>
      <c r="S1378" t="b">
        <v>0</v>
      </c>
    </row>
    <row r="1379" spans="1:19" hidden="1" x14ac:dyDescent="0.25">
      <c r="A1379">
        <v>1968</v>
      </c>
      <c r="B1379" t="s">
        <v>1696</v>
      </c>
      <c r="C1379" t="s">
        <v>3792</v>
      </c>
      <c r="E1379" t="str">
        <f>IF(FIFAdata5626[[#This Row],[knownName]]="",_xlfn.CONCAT(FIFAdata5626[[#This Row],[firstName]]," ",FIFAdata5626[[#This Row],[lastName]]),FIFAdata5626[[#This Row],[knownName]])</f>
        <v>Jacob Shaffelburg</v>
      </c>
      <c r="F1379">
        <v>9</v>
      </c>
      <c r="G1379" t="s">
        <v>18</v>
      </c>
      <c r="H1379">
        <v>5.2</v>
      </c>
      <c r="I1379" t="s">
        <v>1582</v>
      </c>
      <c r="K1379">
        <v>0</v>
      </c>
      <c r="L1379">
        <v>0</v>
      </c>
      <c r="M1379">
        <v>0</v>
      </c>
      <c r="N1379">
        <v>0</v>
      </c>
      <c r="O1379">
        <v>0</v>
      </c>
      <c r="P1379">
        <v>0</v>
      </c>
      <c r="R1379">
        <v>3</v>
      </c>
      <c r="S1379" t="b">
        <v>0</v>
      </c>
    </row>
    <row r="1380" spans="1:19" hidden="1" x14ac:dyDescent="0.25">
      <c r="A1380">
        <v>1969</v>
      </c>
      <c r="B1380" t="s">
        <v>3052</v>
      </c>
      <c r="C1380" t="s">
        <v>3793</v>
      </c>
      <c r="E1380" t="str">
        <f>IF(FIFAdata5626[[#This Row],[knownName]]="",_xlfn.CONCAT(FIFAdata5626[[#This Row],[firstName]]," ",FIFAdata5626[[#This Row],[lastName]]),FIFAdata5626[[#This Row],[knownName]])</f>
        <v>Jayden Nelson</v>
      </c>
      <c r="F1380">
        <v>9</v>
      </c>
      <c r="G1380" t="s">
        <v>18</v>
      </c>
      <c r="H1380">
        <v>5</v>
      </c>
      <c r="I1380" t="s">
        <v>1588</v>
      </c>
      <c r="K1380">
        <v>0.3</v>
      </c>
      <c r="L1380">
        <v>0.3</v>
      </c>
      <c r="M1380">
        <v>0</v>
      </c>
      <c r="N1380">
        <v>0</v>
      </c>
      <c r="O1380">
        <v>0</v>
      </c>
      <c r="P1380">
        <v>0</v>
      </c>
      <c r="R1380">
        <v>3</v>
      </c>
      <c r="S1380" t="b">
        <v>0</v>
      </c>
    </row>
    <row r="1381" spans="1:19" hidden="1" x14ac:dyDescent="0.25">
      <c r="A1381">
        <v>1970</v>
      </c>
      <c r="B1381" t="s">
        <v>3794</v>
      </c>
      <c r="C1381" t="s">
        <v>1720</v>
      </c>
      <c r="D1381" t="s">
        <v>1387</v>
      </c>
      <c r="E1381" t="str">
        <f>IF(FIFAdata5626[[#This Row],[knownName]]="",_xlfn.CONCAT(FIFAdata5626[[#This Row],[firstName]]," ",FIFAdata5626[[#This Row],[lastName]]),FIFAdata5626[[#This Row],[knownName]])</f>
        <v>Promise David</v>
      </c>
      <c r="F1381">
        <v>9</v>
      </c>
      <c r="G1381" t="s">
        <v>15</v>
      </c>
      <c r="H1381">
        <v>5.4</v>
      </c>
      <c r="I1381" t="s">
        <v>1582</v>
      </c>
      <c r="K1381">
        <v>0.1</v>
      </c>
      <c r="L1381">
        <v>0.1</v>
      </c>
      <c r="M1381">
        <v>0</v>
      </c>
      <c r="N1381">
        <v>0</v>
      </c>
      <c r="O1381">
        <v>0</v>
      </c>
      <c r="P1381">
        <v>0</v>
      </c>
      <c r="R1381">
        <v>3</v>
      </c>
      <c r="S1381" t="b">
        <v>0</v>
      </c>
    </row>
    <row r="1382" spans="1:19" hidden="1" x14ac:dyDescent="0.25">
      <c r="A1382">
        <v>1971</v>
      </c>
      <c r="B1382" t="s">
        <v>3795</v>
      </c>
      <c r="C1382" t="s">
        <v>3796</v>
      </c>
      <c r="E1382" t="str">
        <f>IF(FIFAdata5626[[#This Row],[knownName]]="",_xlfn.CONCAT(FIFAdata5626[[#This Row],[firstName]]," ",FIFAdata5626[[#This Row],[lastName]]),FIFAdata5626[[#This Row],[knownName]])</f>
        <v>Lawrence Ati Zigi</v>
      </c>
      <c r="F1382">
        <v>21</v>
      </c>
      <c r="G1382" t="s">
        <v>25</v>
      </c>
      <c r="H1382">
        <v>4</v>
      </c>
      <c r="I1382" t="s">
        <v>1582</v>
      </c>
      <c r="K1382">
        <v>0.3</v>
      </c>
      <c r="L1382">
        <v>0.3</v>
      </c>
      <c r="M1382">
        <v>0</v>
      </c>
      <c r="N1382">
        <v>0</v>
      </c>
      <c r="O1382">
        <v>0</v>
      </c>
      <c r="P1382">
        <v>0</v>
      </c>
      <c r="R1382">
        <v>23</v>
      </c>
      <c r="S1382" t="b">
        <v>0</v>
      </c>
    </row>
    <row r="1383" spans="1:19" hidden="1" x14ac:dyDescent="0.25">
      <c r="A1383">
        <v>1972</v>
      </c>
      <c r="B1383" t="s">
        <v>3536</v>
      </c>
      <c r="C1383" t="s">
        <v>3797</v>
      </c>
      <c r="E1383" t="str">
        <f>IF(FIFAdata5626[[#This Row],[knownName]]="",_xlfn.CONCAT(FIFAdata5626[[#This Row],[firstName]]," ",FIFAdata5626[[#This Row],[lastName]]),FIFAdata5626[[#This Row],[knownName]])</f>
        <v>Joseph Anang</v>
      </c>
      <c r="F1383">
        <v>21</v>
      </c>
      <c r="G1383" t="s">
        <v>25</v>
      </c>
      <c r="H1383">
        <v>3.6</v>
      </c>
      <c r="I1383" t="s">
        <v>1582</v>
      </c>
      <c r="K1383">
        <v>0.1</v>
      </c>
      <c r="L1383">
        <v>0.1</v>
      </c>
      <c r="M1383">
        <v>0</v>
      </c>
      <c r="N1383">
        <v>0</v>
      </c>
      <c r="O1383">
        <v>0</v>
      </c>
      <c r="P1383">
        <v>0</v>
      </c>
      <c r="R1383">
        <v>23</v>
      </c>
      <c r="S1383" t="b">
        <v>0</v>
      </c>
    </row>
    <row r="1384" spans="1:19" hidden="1" x14ac:dyDescent="0.25">
      <c r="A1384">
        <v>1973</v>
      </c>
      <c r="B1384" t="s">
        <v>3798</v>
      </c>
      <c r="C1384" t="s">
        <v>3799</v>
      </c>
      <c r="E1384" t="str">
        <f>IF(FIFAdata5626[[#This Row],[knownName]]="",_xlfn.CONCAT(FIFAdata5626[[#This Row],[firstName]]," ",FIFAdata5626[[#This Row],[lastName]]),FIFAdata5626[[#This Row],[knownName]])</f>
        <v>Abdul Baba</v>
      </c>
      <c r="F1384">
        <v>21</v>
      </c>
      <c r="G1384" t="s">
        <v>6</v>
      </c>
      <c r="H1384">
        <v>3.9</v>
      </c>
      <c r="I1384" t="s">
        <v>1582</v>
      </c>
      <c r="K1384">
        <v>0.1</v>
      </c>
      <c r="L1384">
        <v>0.1</v>
      </c>
      <c r="M1384">
        <v>0</v>
      </c>
      <c r="N1384">
        <v>0</v>
      </c>
      <c r="O1384">
        <v>0</v>
      </c>
      <c r="P1384">
        <v>0</v>
      </c>
      <c r="R1384">
        <v>23</v>
      </c>
      <c r="S1384" t="b">
        <v>0</v>
      </c>
    </row>
    <row r="1385" spans="1:19" hidden="1" x14ac:dyDescent="0.25">
      <c r="A1385">
        <v>1974</v>
      </c>
      <c r="B1385" t="s">
        <v>3800</v>
      </c>
      <c r="C1385" t="s">
        <v>3801</v>
      </c>
      <c r="E1385" t="str">
        <f>IF(FIFAdata5626[[#This Row],[knownName]]="",_xlfn.CONCAT(FIFAdata5626[[#This Row],[firstName]]," ",FIFAdata5626[[#This Row],[lastName]]),FIFAdata5626[[#This Row],[knownName]])</f>
        <v>Alidu Seidu</v>
      </c>
      <c r="F1385">
        <v>21</v>
      </c>
      <c r="G1385" t="s">
        <v>6</v>
      </c>
      <c r="H1385">
        <v>3.9</v>
      </c>
      <c r="I1385" t="s">
        <v>1582</v>
      </c>
      <c r="K1385">
        <v>0</v>
      </c>
      <c r="L1385">
        <v>0</v>
      </c>
      <c r="M1385">
        <v>0</v>
      </c>
      <c r="N1385">
        <v>0</v>
      </c>
      <c r="O1385">
        <v>0</v>
      </c>
      <c r="P1385">
        <v>0</v>
      </c>
      <c r="R1385">
        <v>23</v>
      </c>
      <c r="S1385" t="b">
        <v>0</v>
      </c>
    </row>
    <row r="1386" spans="1:19" hidden="1" x14ac:dyDescent="0.25">
      <c r="A1386">
        <v>1975</v>
      </c>
      <c r="B1386" t="s">
        <v>3802</v>
      </c>
      <c r="C1386" t="s">
        <v>3803</v>
      </c>
      <c r="E1386" t="str">
        <f>IF(FIFAdata5626[[#This Row],[knownName]]="",_xlfn.CONCAT(FIFAdata5626[[#This Row],[firstName]]," ",FIFAdata5626[[#This Row],[lastName]]),FIFAdata5626[[#This Row],[knownName]])</f>
        <v>Kojo Peprah Oppong</v>
      </c>
      <c r="F1386">
        <v>21</v>
      </c>
      <c r="G1386" t="s">
        <v>6</v>
      </c>
      <c r="H1386">
        <v>3.5</v>
      </c>
      <c r="I1386" t="s">
        <v>1582</v>
      </c>
      <c r="K1386">
        <v>0.3</v>
      </c>
      <c r="L1386">
        <v>0.3</v>
      </c>
      <c r="M1386">
        <v>0</v>
      </c>
      <c r="N1386">
        <v>0</v>
      </c>
      <c r="O1386">
        <v>0</v>
      </c>
      <c r="P1386">
        <v>0</v>
      </c>
      <c r="R1386">
        <v>23</v>
      </c>
      <c r="S1386" t="b">
        <v>0</v>
      </c>
    </row>
    <row r="1387" spans="1:19" hidden="1" x14ac:dyDescent="0.25">
      <c r="A1387">
        <v>1976</v>
      </c>
      <c r="B1387" t="s">
        <v>3804</v>
      </c>
      <c r="C1387" t="s">
        <v>3805</v>
      </c>
      <c r="E1387" t="str">
        <f>IF(FIFAdata5626[[#This Row],[knownName]]="",_xlfn.CONCAT(FIFAdata5626[[#This Row],[firstName]]," ",FIFAdata5626[[#This Row],[lastName]]),FIFAdata5626[[#This Row],[knownName]])</f>
        <v>Jonas Adjetey</v>
      </c>
      <c r="F1387">
        <v>21</v>
      </c>
      <c r="G1387" t="s">
        <v>6</v>
      </c>
      <c r="H1387">
        <v>3.5</v>
      </c>
      <c r="I1387" t="s">
        <v>1582</v>
      </c>
      <c r="K1387">
        <v>0.3</v>
      </c>
      <c r="L1387">
        <v>0.3</v>
      </c>
      <c r="M1387">
        <v>0</v>
      </c>
      <c r="N1387">
        <v>0</v>
      </c>
      <c r="O1387">
        <v>0</v>
      </c>
      <c r="P1387">
        <v>0</v>
      </c>
      <c r="R1387">
        <v>23</v>
      </c>
      <c r="S1387" t="b">
        <v>0</v>
      </c>
    </row>
    <row r="1388" spans="1:19" hidden="1" x14ac:dyDescent="0.25">
      <c r="A1388">
        <v>1977</v>
      </c>
      <c r="B1388" t="s">
        <v>3798</v>
      </c>
      <c r="C1388" t="s">
        <v>3806</v>
      </c>
      <c r="E1388" t="str">
        <f>IF(FIFAdata5626[[#This Row],[knownName]]="",_xlfn.CONCAT(FIFAdata5626[[#This Row],[firstName]]," ",FIFAdata5626[[#This Row],[lastName]]),FIFAdata5626[[#This Row],[knownName]])</f>
        <v>Abdul Mumin</v>
      </c>
      <c r="F1388">
        <v>21</v>
      </c>
      <c r="G1388" t="s">
        <v>6</v>
      </c>
      <c r="H1388">
        <v>3.7</v>
      </c>
      <c r="I1388" t="s">
        <v>1582</v>
      </c>
      <c r="K1388">
        <v>0</v>
      </c>
      <c r="L1388">
        <v>0</v>
      </c>
      <c r="M1388">
        <v>0</v>
      </c>
      <c r="N1388">
        <v>0</v>
      </c>
      <c r="O1388">
        <v>0</v>
      </c>
      <c r="P1388">
        <v>0</v>
      </c>
      <c r="R1388">
        <v>23</v>
      </c>
      <c r="S1388" t="b">
        <v>0</v>
      </c>
    </row>
    <row r="1389" spans="1:19" hidden="1" x14ac:dyDescent="0.25">
      <c r="A1389">
        <v>1978</v>
      </c>
      <c r="B1389" t="s">
        <v>1724</v>
      </c>
      <c r="C1389" t="s">
        <v>3807</v>
      </c>
      <c r="E1389" t="str">
        <f>IF(FIFAdata5626[[#This Row],[knownName]]="",_xlfn.CONCAT(FIFAdata5626[[#This Row],[firstName]]," ",FIFAdata5626[[#This Row],[lastName]]),FIFAdata5626[[#This Row],[knownName]])</f>
        <v>Alexander Djiku</v>
      </c>
      <c r="F1389">
        <v>21</v>
      </c>
      <c r="G1389" t="s">
        <v>6</v>
      </c>
      <c r="H1389">
        <v>4</v>
      </c>
      <c r="I1389" t="s">
        <v>1588</v>
      </c>
      <c r="K1389">
        <v>0.3</v>
      </c>
      <c r="L1389">
        <v>0.3</v>
      </c>
      <c r="M1389">
        <v>0</v>
      </c>
      <c r="N1389">
        <v>0</v>
      </c>
      <c r="O1389">
        <v>0</v>
      </c>
      <c r="P1389">
        <v>0</v>
      </c>
      <c r="R1389">
        <v>23</v>
      </c>
      <c r="S1389" t="b">
        <v>0</v>
      </c>
    </row>
    <row r="1390" spans="1:19" hidden="1" x14ac:dyDescent="0.25">
      <c r="A1390">
        <v>1979</v>
      </c>
      <c r="B1390" t="s">
        <v>3167</v>
      </c>
      <c r="C1390" t="s">
        <v>3808</v>
      </c>
      <c r="E1390" t="str">
        <f>IF(FIFAdata5626[[#This Row],[knownName]]="",_xlfn.CONCAT(FIFAdata5626[[#This Row],[firstName]]," ",FIFAdata5626[[#This Row],[lastName]]),FIFAdata5626[[#This Row],[knownName]])</f>
        <v>Marvin Senaya</v>
      </c>
      <c r="F1390">
        <v>21</v>
      </c>
      <c r="G1390" t="s">
        <v>6</v>
      </c>
      <c r="H1390">
        <v>3.5</v>
      </c>
      <c r="I1390" t="s">
        <v>1582</v>
      </c>
      <c r="K1390">
        <v>1.2</v>
      </c>
      <c r="L1390">
        <v>1.2</v>
      </c>
      <c r="M1390">
        <v>0</v>
      </c>
      <c r="N1390">
        <v>0</v>
      </c>
      <c r="O1390">
        <v>0</v>
      </c>
      <c r="P1390">
        <v>0</v>
      </c>
      <c r="R1390">
        <v>23</v>
      </c>
      <c r="S1390" t="b">
        <v>0</v>
      </c>
    </row>
    <row r="1391" spans="1:19" hidden="1" x14ac:dyDescent="0.25">
      <c r="A1391">
        <v>1980</v>
      </c>
      <c r="B1391" t="s">
        <v>3809</v>
      </c>
      <c r="C1391" t="s">
        <v>3810</v>
      </c>
      <c r="E1391" t="str">
        <f>IF(FIFAdata5626[[#This Row],[knownName]]="",_xlfn.CONCAT(FIFAdata5626[[#This Row],[firstName]]," ",FIFAdata5626[[#This Row],[lastName]]),FIFAdata5626[[#This Row],[knownName]])</f>
        <v>Jerome Opoku</v>
      </c>
      <c r="F1391">
        <v>21</v>
      </c>
      <c r="G1391" t="s">
        <v>6</v>
      </c>
      <c r="H1391">
        <v>3.8</v>
      </c>
      <c r="I1391" t="s">
        <v>1582</v>
      </c>
      <c r="K1391">
        <v>0</v>
      </c>
      <c r="L1391">
        <v>0</v>
      </c>
      <c r="M1391">
        <v>0</v>
      </c>
      <c r="N1391">
        <v>0</v>
      </c>
      <c r="O1391">
        <v>0</v>
      </c>
      <c r="P1391">
        <v>0</v>
      </c>
      <c r="R1391">
        <v>23</v>
      </c>
      <c r="S1391" t="b">
        <v>0</v>
      </c>
    </row>
    <row r="1392" spans="1:19" hidden="1" x14ac:dyDescent="0.25">
      <c r="A1392">
        <v>1981</v>
      </c>
      <c r="B1392" t="s">
        <v>3811</v>
      </c>
      <c r="C1392" t="s">
        <v>3812</v>
      </c>
      <c r="E1392" t="str">
        <f>IF(FIFAdata5626[[#This Row],[knownName]]="",_xlfn.CONCAT(FIFAdata5626[[#This Row],[firstName]]," ",FIFAdata5626[[#This Row],[lastName]]),FIFAdata5626[[#This Row],[knownName]])</f>
        <v>Gideon Mensah</v>
      </c>
      <c r="F1392">
        <v>21</v>
      </c>
      <c r="G1392" t="s">
        <v>6</v>
      </c>
      <c r="H1392">
        <v>3.9</v>
      </c>
      <c r="I1392" t="s">
        <v>1582</v>
      </c>
      <c r="K1392">
        <v>0.1</v>
      </c>
      <c r="L1392">
        <v>0.1</v>
      </c>
      <c r="M1392">
        <v>0</v>
      </c>
      <c r="N1392">
        <v>0</v>
      </c>
      <c r="O1392">
        <v>0</v>
      </c>
      <c r="P1392">
        <v>0</v>
      </c>
      <c r="R1392">
        <v>23</v>
      </c>
      <c r="S1392" t="b">
        <v>0</v>
      </c>
    </row>
    <row r="1393" spans="1:19" hidden="1" x14ac:dyDescent="0.25">
      <c r="A1393">
        <v>1982</v>
      </c>
      <c r="B1393" t="s">
        <v>3813</v>
      </c>
      <c r="C1393" t="s">
        <v>3814</v>
      </c>
      <c r="E1393" t="str">
        <f>IF(FIFAdata5626[[#This Row],[knownName]]="",_xlfn.CONCAT(FIFAdata5626[[#This Row],[firstName]]," ",FIFAdata5626[[#This Row],[lastName]]),FIFAdata5626[[#This Row],[knownName]])</f>
        <v>Caleb Yirenkyi</v>
      </c>
      <c r="F1393">
        <v>21</v>
      </c>
      <c r="G1393" t="s">
        <v>18</v>
      </c>
      <c r="H1393">
        <v>4.7</v>
      </c>
      <c r="I1393" t="s">
        <v>1582</v>
      </c>
      <c r="K1393">
        <v>0</v>
      </c>
      <c r="L1393">
        <v>0</v>
      </c>
      <c r="M1393">
        <v>0</v>
      </c>
      <c r="N1393">
        <v>0</v>
      </c>
      <c r="O1393">
        <v>0</v>
      </c>
      <c r="P1393">
        <v>0</v>
      </c>
      <c r="R1393">
        <v>23</v>
      </c>
      <c r="S1393" t="b">
        <v>0</v>
      </c>
    </row>
    <row r="1394" spans="1:19" hidden="1" x14ac:dyDescent="0.25">
      <c r="A1394">
        <v>1983</v>
      </c>
      <c r="B1394" t="s">
        <v>1768</v>
      </c>
      <c r="C1394" t="s">
        <v>3815</v>
      </c>
      <c r="E1394" t="str">
        <f>IF(FIFAdata5626[[#This Row],[knownName]]="",_xlfn.CONCAT(FIFAdata5626[[#This Row],[firstName]]," ",FIFAdata5626[[#This Row],[lastName]]),FIFAdata5626[[#This Row],[knownName]])</f>
        <v>Thomas Partey</v>
      </c>
      <c r="F1394">
        <v>21</v>
      </c>
      <c r="G1394" t="s">
        <v>18</v>
      </c>
      <c r="H1394">
        <v>6.2</v>
      </c>
      <c r="I1394" t="s">
        <v>1582</v>
      </c>
      <c r="K1394">
        <v>0.1</v>
      </c>
      <c r="L1394">
        <v>0.1</v>
      </c>
      <c r="M1394">
        <v>0</v>
      </c>
      <c r="N1394">
        <v>0</v>
      </c>
      <c r="O1394">
        <v>0</v>
      </c>
      <c r="P1394">
        <v>0</v>
      </c>
      <c r="R1394">
        <v>23</v>
      </c>
      <c r="S1394" t="b">
        <v>0</v>
      </c>
    </row>
    <row r="1395" spans="1:19" hidden="1" x14ac:dyDescent="0.25">
      <c r="A1395">
        <v>1984</v>
      </c>
      <c r="B1395" t="s">
        <v>3816</v>
      </c>
      <c r="C1395" t="s">
        <v>3817</v>
      </c>
      <c r="E1395" t="str">
        <f>IF(FIFAdata5626[[#This Row],[knownName]]="",_xlfn.CONCAT(FIFAdata5626[[#This Row],[firstName]]," ",FIFAdata5626[[#This Row],[lastName]]),FIFAdata5626[[#This Row],[knownName]])</f>
        <v>Elisha Owusu</v>
      </c>
      <c r="F1395">
        <v>21</v>
      </c>
      <c r="G1395" t="s">
        <v>18</v>
      </c>
      <c r="H1395">
        <v>5.3</v>
      </c>
      <c r="I1395" t="s">
        <v>1582</v>
      </c>
      <c r="K1395">
        <v>0</v>
      </c>
      <c r="L1395">
        <v>0</v>
      </c>
      <c r="M1395">
        <v>0</v>
      </c>
      <c r="N1395">
        <v>0</v>
      </c>
      <c r="O1395">
        <v>0</v>
      </c>
      <c r="P1395">
        <v>0</v>
      </c>
      <c r="R1395">
        <v>23</v>
      </c>
      <c r="S1395" t="b">
        <v>0</v>
      </c>
    </row>
    <row r="1396" spans="1:19" hidden="1" x14ac:dyDescent="0.25">
      <c r="A1396">
        <v>1985</v>
      </c>
      <c r="B1396" t="s">
        <v>3818</v>
      </c>
      <c r="C1396" t="s">
        <v>3819</v>
      </c>
      <c r="E1396" t="str">
        <f>IF(FIFAdata5626[[#This Row],[knownName]]="",_xlfn.CONCAT(FIFAdata5626[[#This Row],[firstName]]," ",FIFAdata5626[[#This Row],[lastName]]),FIFAdata5626[[#This Row],[knownName]])</f>
        <v>Kwasi Sibo</v>
      </c>
      <c r="F1396">
        <v>21</v>
      </c>
      <c r="G1396" t="s">
        <v>18</v>
      </c>
      <c r="H1396">
        <v>4.7</v>
      </c>
      <c r="I1396" t="s">
        <v>1582</v>
      </c>
      <c r="K1396">
        <v>0</v>
      </c>
      <c r="L1396">
        <v>0</v>
      </c>
      <c r="M1396">
        <v>0</v>
      </c>
      <c r="N1396">
        <v>0</v>
      </c>
      <c r="O1396">
        <v>0</v>
      </c>
      <c r="P1396">
        <v>0</v>
      </c>
      <c r="R1396">
        <v>23</v>
      </c>
      <c r="S1396" t="b">
        <v>0</v>
      </c>
    </row>
    <row r="1397" spans="1:19" hidden="1" x14ac:dyDescent="0.25">
      <c r="A1397">
        <v>1986</v>
      </c>
      <c r="B1397" t="s">
        <v>570</v>
      </c>
      <c r="C1397" t="s">
        <v>3820</v>
      </c>
      <c r="E1397" t="str">
        <f>IF(FIFAdata5626[[#This Row],[knownName]]="",_xlfn.CONCAT(FIFAdata5626[[#This Row],[firstName]]," ",FIFAdata5626[[#This Row],[lastName]]),FIFAdata5626[[#This Row],[knownName]])</f>
        <v>Jordan Ayew</v>
      </c>
      <c r="F1397">
        <v>21</v>
      </c>
      <c r="G1397" t="s">
        <v>15</v>
      </c>
      <c r="H1397">
        <v>5.3</v>
      </c>
      <c r="I1397" t="s">
        <v>1582</v>
      </c>
      <c r="K1397">
        <v>0.1</v>
      </c>
      <c r="L1397">
        <v>0.1</v>
      </c>
      <c r="M1397">
        <v>0</v>
      </c>
      <c r="N1397">
        <v>0</v>
      </c>
      <c r="O1397">
        <v>0</v>
      </c>
      <c r="P1397">
        <v>0</v>
      </c>
      <c r="R1397">
        <v>23</v>
      </c>
      <c r="S1397" t="b">
        <v>0</v>
      </c>
    </row>
    <row r="1398" spans="1:19" hidden="1" x14ac:dyDescent="0.25">
      <c r="A1398">
        <v>1987</v>
      </c>
      <c r="B1398" t="s">
        <v>4067</v>
      </c>
      <c r="C1398" t="s">
        <v>3090</v>
      </c>
      <c r="D1398" t="s">
        <v>1404</v>
      </c>
      <c r="E1398" t="str">
        <f>IF(FIFAdata5626[[#This Row],[knownName]]="",_xlfn.CONCAT(FIFAdata5626[[#This Row],[firstName]]," ",FIFAdata5626[[#This Row],[lastName]]),FIFAdata5626[[#This Row],[knownName]])</f>
        <v>Iñaki Williams</v>
      </c>
      <c r="F1398">
        <v>21</v>
      </c>
      <c r="G1398" t="s">
        <v>15</v>
      </c>
      <c r="H1398">
        <v>5.9</v>
      </c>
      <c r="I1398" t="s">
        <v>1582</v>
      </c>
      <c r="K1398">
        <v>0.4</v>
      </c>
      <c r="L1398">
        <v>0.4</v>
      </c>
      <c r="M1398">
        <v>0</v>
      </c>
      <c r="N1398">
        <v>0</v>
      </c>
      <c r="O1398">
        <v>0</v>
      </c>
      <c r="P1398">
        <v>0</v>
      </c>
      <c r="R1398">
        <v>23</v>
      </c>
      <c r="S1398" t="b">
        <v>0</v>
      </c>
    </row>
    <row r="1399" spans="1:19" hidden="1" x14ac:dyDescent="0.25">
      <c r="A1399">
        <v>1988</v>
      </c>
      <c r="B1399" t="s">
        <v>3821</v>
      </c>
      <c r="C1399" t="s">
        <v>3822</v>
      </c>
      <c r="E1399" t="str">
        <f>IF(FIFAdata5626[[#This Row],[knownName]]="",_xlfn.CONCAT(FIFAdata5626[[#This Row],[firstName]]," ",FIFAdata5626[[#This Row],[lastName]]),FIFAdata5626[[#This Row],[knownName]])</f>
        <v>Ernest Nuamah</v>
      </c>
      <c r="F1399">
        <v>21</v>
      </c>
      <c r="G1399" t="s">
        <v>18</v>
      </c>
      <c r="H1399">
        <v>5</v>
      </c>
      <c r="I1399" t="s">
        <v>1582</v>
      </c>
      <c r="K1399">
        <v>0.8</v>
      </c>
      <c r="L1399">
        <v>0.8</v>
      </c>
      <c r="M1399">
        <v>0</v>
      </c>
      <c r="N1399">
        <v>0</v>
      </c>
      <c r="O1399">
        <v>0</v>
      </c>
      <c r="P1399">
        <v>0</v>
      </c>
      <c r="R1399">
        <v>23</v>
      </c>
      <c r="S1399" t="b">
        <v>0</v>
      </c>
    </row>
    <row r="1400" spans="1:19" hidden="1" x14ac:dyDescent="0.25">
      <c r="A1400">
        <v>1989</v>
      </c>
      <c r="B1400" t="s">
        <v>3823</v>
      </c>
      <c r="C1400" t="s">
        <v>3824</v>
      </c>
      <c r="E1400" t="str">
        <f>IF(FIFAdata5626[[#This Row],[knownName]]="",_xlfn.CONCAT(FIFAdata5626[[#This Row],[firstName]]," ",FIFAdata5626[[#This Row],[lastName]]),FIFAdata5626[[#This Row],[knownName]])</f>
        <v>Prince Adu</v>
      </c>
      <c r="F1400">
        <v>21</v>
      </c>
      <c r="G1400" t="s">
        <v>15</v>
      </c>
      <c r="H1400">
        <v>4</v>
      </c>
      <c r="I1400" t="s">
        <v>1582</v>
      </c>
      <c r="K1400">
        <v>1.2</v>
      </c>
      <c r="L1400">
        <v>1.2</v>
      </c>
      <c r="M1400">
        <v>0</v>
      </c>
      <c r="N1400">
        <v>0</v>
      </c>
      <c r="O1400">
        <v>0</v>
      </c>
      <c r="P1400">
        <v>0</v>
      </c>
      <c r="R1400">
        <v>23</v>
      </c>
      <c r="S1400" t="b">
        <v>0</v>
      </c>
    </row>
    <row r="1401" spans="1:19" hidden="1" x14ac:dyDescent="0.25">
      <c r="A1401">
        <v>1990</v>
      </c>
      <c r="B1401" t="s">
        <v>3798</v>
      </c>
      <c r="C1401" t="s">
        <v>3825</v>
      </c>
      <c r="E1401" t="str">
        <f>IF(FIFAdata5626[[#This Row],[knownName]]="",_xlfn.CONCAT(FIFAdata5626[[#This Row],[firstName]]," ",FIFAdata5626[[#This Row],[lastName]]),FIFAdata5626[[#This Row],[knownName]])</f>
        <v>Abdul Fatawu</v>
      </c>
      <c r="F1401">
        <v>21</v>
      </c>
      <c r="G1401" t="s">
        <v>15</v>
      </c>
      <c r="H1401">
        <v>6.4</v>
      </c>
      <c r="I1401" t="s">
        <v>1582</v>
      </c>
      <c r="K1401">
        <v>0.1</v>
      </c>
      <c r="L1401">
        <v>0.1</v>
      </c>
      <c r="M1401">
        <v>0</v>
      </c>
      <c r="N1401">
        <v>0</v>
      </c>
      <c r="O1401">
        <v>0</v>
      </c>
      <c r="P1401">
        <v>0</v>
      </c>
      <c r="R1401">
        <v>23</v>
      </c>
      <c r="S1401" t="b">
        <v>0</v>
      </c>
    </row>
    <row r="1402" spans="1:19" hidden="1" x14ac:dyDescent="0.25">
      <c r="A1402">
        <v>1991</v>
      </c>
      <c r="B1402" t="s">
        <v>3826</v>
      </c>
      <c r="C1402" t="s">
        <v>3827</v>
      </c>
      <c r="E1402" t="str">
        <f>IF(FIFAdata5626[[#This Row],[knownName]]="",_xlfn.CONCAT(FIFAdata5626[[#This Row],[firstName]]," ",FIFAdata5626[[#This Row],[lastName]]),FIFAdata5626[[#This Row],[knownName]])</f>
        <v>Christopher Bonsu Baah</v>
      </c>
      <c r="F1402">
        <v>21</v>
      </c>
      <c r="G1402" t="s">
        <v>15</v>
      </c>
      <c r="H1402">
        <v>4.5</v>
      </c>
      <c r="I1402" t="s">
        <v>1582</v>
      </c>
      <c r="K1402">
        <v>0</v>
      </c>
      <c r="L1402">
        <v>0</v>
      </c>
      <c r="M1402">
        <v>0</v>
      </c>
      <c r="N1402">
        <v>0</v>
      </c>
      <c r="O1402">
        <v>0</v>
      </c>
      <c r="P1402">
        <v>0</v>
      </c>
      <c r="R1402">
        <v>23</v>
      </c>
      <c r="S1402" t="b">
        <v>0</v>
      </c>
    </row>
    <row r="1403" spans="1:19" hidden="1" x14ac:dyDescent="0.25">
      <c r="A1403">
        <v>1992</v>
      </c>
      <c r="B1403" t="s">
        <v>3034</v>
      </c>
      <c r="C1403" t="s">
        <v>3828</v>
      </c>
      <c r="E1403" t="str">
        <f>IF(FIFAdata5626[[#This Row],[knownName]]="",_xlfn.CONCAT(FIFAdata5626[[#This Row],[firstName]]," ",FIFAdata5626[[#This Row],[lastName]]),FIFAdata5626[[#This Row],[knownName]])</f>
        <v>Antoine Semenyo</v>
      </c>
      <c r="F1403">
        <v>21</v>
      </c>
      <c r="G1403" t="s">
        <v>15</v>
      </c>
      <c r="H1403">
        <v>7.2</v>
      </c>
      <c r="I1403" t="s">
        <v>1582</v>
      </c>
      <c r="K1403">
        <v>4.8</v>
      </c>
      <c r="L1403">
        <v>4.8</v>
      </c>
      <c r="M1403">
        <v>0</v>
      </c>
      <c r="N1403">
        <v>0</v>
      </c>
      <c r="O1403">
        <v>0</v>
      </c>
      <c r="P1403">
        <v>0</v>
      </c>
      <c r="R1403">
        <v>23</v>
      </c>
      <c r="S1403" t="b">
        <v>0</v>
      </c>
    </row>
    <row r="1404" spans="1:19" hidden="1" x14ac:dyDescent="0.25">
      <c r="A1404">
        <v>1993</v>
      </c>
      <c r="B1404" t="s">
        <v>1776</v>
      </c>
      <c r="C1404" t="s">
        <v>3829</v>
      </c>
      <c r="E1404" t="str">
        <f>IF(FIFAdata5626[[#This Row],[knownName]]="",_xlfn.CONCAT(FIFAdata5626[[#This Row],[firstName]]," ",FIFAdata5626[[#This Row],[lastName]]),FIFAdata5626[[#This Row],[knownName]])</f>
        <v>Brandon Thomas-Asante</v>
      </c>
      <c r="F1404">
        <v>21</v>
      </c>
      <c r="G1404" t="s">
        <v>15</v>
      </c>
      <c r="H1404">
        <v>5.0999999999999996</v>
      </c>
      <c r="I1404" t="s">
        <v>1582</v>
      </c>
      <c r="K1404">
        <v>0</v>
      </c>
      <c r="L1404">
        <v>0</v>
      </c>
      <c r="M1404">
        <v>0</v>
      </c>
      <c r="N1404">
        <v>0</v>
      </c>
      <c r="O1404">
        <v>0</v>
      </c>
      <c r="P1404">
        <v>0</v>
      </c>
      <c r="R1404">
        <v>23</v>
      </c>
      <c r="S1404" t="b">
        <v>0</v>
      </c>
    </row>
    <row r="1405" spans="1:19" hidden="1" x14ac:dyDescent="0.25">
      <c r="A1405">
        <v>1994</v>
      </c>
      <c r="B1405" t="s">
        <v>3830</v>
      </c>
      <c r="C1405" t="s">
        <v>3831</v>
      </c>
      <c r="E1405" t="str">
        <f>IF(FIFAdata5626[[#This Row],[knownName]]="",_xlfn.CONCAT(FIFAdata5626[[#This Row],[firstName]]," ",FIFAdata5626[[#This Row],[lastName]]),FIFAdata5626[[#This Row],[knownName]])</f>
        <v>Kamaldeen Sulemana</v>
      </c>
      <c r="F1405">
        <v>21</v>
      </c>
      <c r="G1405" t="s">
        <v>15</v>
      </c>
      <c r="H1405">
        <v>5.0999999999999996</v>
      </c>
      <c r="I1405" t="s">
        <v>1582</v>
      </c>
      <c r="K1405">
        <v>0</v>
      </c>
      <c r="L1405">
        <v>0</v>
      </c>
      <c r="M1405">
        <v>0</v>
      </c>
      <c r="N1405">
        <v>0</v>
      </c>
      <c r="O1405">
        <v>0</v>
      </c>
      <c r="P1405">
        <v>0</v>
      </c>
      <c r="R1405">
        <v>23</v>
      </c>
      <c r="S1405" t="b">
        <v>0</v>
      </c>
    </row>
    <row r="1406" spans="1:19" hidden="1" x14ac:dyDescent="0.25">
      <c r="A1406">
        <v>1995</v>
      </c>
      <c r="B1406" t="s">
        <v>3119</v>
      </c>
      <c r="C1406" t="s">
        <v>4103</v>
      </c>
      <c r="D1406" t="s">
        <v>1412</v>
      </c>
      <c r="E1406" t="str">
        <f>IF(FIFAdata5626[[#This Row],[knownName]]="",_xlfn.CONCAT(FIFAdata5626[[#This Row],[firstName]]," ",FIFAdata5626[[#This Row],[lastName]]),FIFAdata5626[[#This Row],[knownName]])</f>
        <v>Eric García</v>
      </c>
      <c r="F1406">
        <v>41</v>
      </c>
      <c r="G1406" t="s">
        <v>6</v>
      </c>
      <c r="H1406">
        <v>4.5</v>
      </c>
      <c r="I1406" t="s">
        <v>1582</v>
      </c>
      <c r="K1406">
        <v>1</v>
      </c>
      <c r="L1406">
        <v>1</v>
      </c>
      <c r="M1406">
        <v>0</v>
      </c>
      <c r="N1406">
        <v>0</v>
      </c>
      <c r="O1406">
        <v>0</v>
      </c>
      <c r="P1406">
        <v>0</v>
      </c>
      <c r="R1406">
        <v>13</v>
      </c>
      <c r="S1406" t="b">
        <v>0</v>
      </c>
    </row>
    <row r="1407" spans="1:19" hidden="1" x14ac:dyDescent="0.25">
      <c r="A1407">
        <v>1996</v>
      </c>
      <c r="B1407" t="s">
        <v>2236</v>
      </c>
      <c r="C1407" t="s">
        <v>3832</v>
      </c>
      <c r="E1407" t="str">
        <f>IF(FIFAdata5626[[#This Row],[knownName]]="",_xlfn.CONCAT(FIFAdata5626[[#This Row],[firstName]]," ",FIFAdata5626[[#This Row],[lastName]]),FIFAdata5626[[#This Row],[knownName]])</f>
        <v>Marc Pubill</v>
      </c>
      <c r="F1407">
        <v>41</v>
      </c>
      <c r="G1407" t="s">
        <v>6</v>
      </c>
      <c r="H1407">
        <v>4.2</v>
      </c>
      <c r="I1407" t="s">
        <v>1582</v>
      </c>
      <c r="K1407">
        <v>0.2</v>
      </c>
      <c r="L1407">
        <v>0.2</v>
      </c>
      <c r="M1407">
        <v>0</v>
      </c>
      <c r="N1407">
        <v>0</v>
      </c>
      <c r="O1407">
        <v>0</v>
      </c>
      <c r="P1407">
        <v>0</v>
      </c>
      <c r="R1407">
        <v>13</v>
      </c>
      <c r="S1407" t="b">
        <v>0</v>
      </c>
    </row>
    <row r="1408" spans="1:19" hidden="1" x14ac:dyDescent="0.25">
      <c r="A1408">
        <v>1997</v>
      </c>
      <c r="B1408" t="s">
        <v>3104</v>
      </c>
      <c r="C1408" t="s">
        <v>3833</v>
      </c>
      <c r="E1408" t="str">
        <f>IF(FIFAdata5626[[#This Row],[knownName]]="",_xlfn.CONCAT(FIFAdata5626[[#This Row],[firstName]]," ",FIFAdata5626[[#This Row],[lastName]]),FIFAdata5626[[#This Row],[knownName]])</f>
        <v>Mikel Merino</v>
      </c>
      <c r="F1408">
        <v>41</v>
      </c>
      <c r="G1408" t="s">
        <v>18</v>
      </c>
      <c r="H1408">
        <v>6.2</v>
      </c>
      <c r="I1408" t="s">
        <v>1582</v>
      </c>
      <c r="K1408">
        <v>0.6</v>
      </c>
      <c r="L1408">
        <v>0.6</v>
      </c>
      <c r="M1408">
        <v>0</v>
      </c>
      <c r="N1408">
        <v>0</v>
      </c>
      <c r="O1408">
        <v>0</v>
      </c>
      <c r="P1408">
        <v>0</v>
      </c>
      <c r="R1408">
        <v>13</v>
      </c>
      <c r="S1408" t="b">
        <v>0</v>
      </c>
    </row>
    <row r="1409" spans="1:19" hidden="1" x14ac:dyDescent="0.25">
      <c r="A1409">
        <v>1998</v>
      </c>
      <c r="B1409" t="s">
        <v>4034</v>
      </c>
      <c r="C1409" t="s">
        <v>3448</v>
      </c>
      <c r="E1409" t="str">
        <f>IF(FIFAdata5626[[#This Row],[knownName]]="",_xlfn.CONCAT(FIFAdata5626[[#This Row],[firstName]]," ",FIFAdata5626[[#This Row],[lastName]]),FIFAdata5626[[#This Row],[knownName]])</f>
        <v>Fabián Ruiz</v>
      </c>
      <c r="F1409">
        <v>41</v>
      </c>
      <c r="G1409" t="s">
        <v>18</v>
      </c>
      <c r="H1409">
        <v>6.8</v>
      </c>
      <c r="I1409" t="s">
        <v>1582</v>
      </c>
      <c r="K1409">
        <v>1</v>
      </c>
      <c r="L1409">
        <v>1</v>
      </c>
      <c r="M1409">
        <v>0</v>
      </c>
      <c r="N1409">
        <v>0</v>
      </c>
      <c r="O1409">
        <v>0</v>
      </c>
      <c r="P1409">
        <v>0</v>
      </c>
      <c r="R1409">
        <v>13</v>
      </c>
      <c r="S1409" t="b">
        <v>0</v>
      </c>
    </row>
    <row r="1410" spans="1:19" hidden="1" x14ac:dyDescent="0.25">
      <c r="A1410">
        <v>1999</v>
      </c>
      <c r="B1410" t="s">
        <v>3247</v>
      </c>
      <c r="C1410" t="s">
        <v>4055</v>
      </c>
      <c r="D1410" t="s">
        <v>3834</v>
      </c>
      <c r="E1410" t="str">
        <f>IF(FIFAdata5626[[#This Row],[knownName]]="",_xlfn.CONCAT(FIFAdata5626[[#This Row],[firstName]]," ",FIFAdata5626[[#This Row],[lastName]]),FIFAdata5626[[#This Row],[knownName]])</f>
        <v>Gavi</v>
      </c>
      <c r="F1410">
        <v>41</v>
      </c>
      <c r="G1410" t="s">
        <v>18</v>
      </c>
      <c r="H1410">
        <v>6.5</v>
      </c>
      <c r="I1410" t="s">
        <v>1582</v>
      </c>
      <c r="K1410">
        <v>0.9</v>
      </c>
      <c r="L1410">
        <v>0.9</v>
      </c>
      <c r="M1410">
        <v>0</v>
      </c>
      <c r="N1410">
        <v>0</v>
      </c>
      <c r="O1410">
        <v>0</v>
      </c>
      <c r="P1410">
        <v>0</v>
      </c>
      <c r="R1410">
        <v>13</v>
      </c>
      <c r="S1410" t="b">
        <v>0</v>
      </c>
    </row>
    <row r="1411" spans="1:19" hidden="1" x14ac:dyDescent="0.25">
      <c r="A1411">
        <v>2000</v>
      </c>
      <c r="B1411" t="s">
        <v>1647</v>
      </c>
      <c r="C1411" t="s">
        <v>3090</v>
      </c>
      <c r="E1411" t="str">
        <f>IF(FIFAdata5626[[#This Row],[knownName]]="",_xlfn.CONCAT(FIFAdata5626[[#This Row],[firstName]]," ",FIFAdata5626[[#This Row],[lastName]]),FIFAdata5626[[#This Row],[knownName]])</f>
        <v>Nico Williams</v>
      </c>
      <c r="F1411">
        <v>41</v>
      </c>
      <c r="G1411" t="s">
        <v>18</v>
      </c>
      <c r="H1411">
        <v>7.8</v>
      </c>
      <c r="I1411" t="s">
        <v>1582</v>
      </c>
      <c r="K1411">
        <v>3.9</v>
      </c>
      <c r="L1411">
        <v>3.9</v>
      </c>
      <c r="M1411">
        <v>0</v>
      </c>
      <c r="N1411">
        <v>0</v>
      </c>
      <c r="O1411">
        <v>0</v>
      </c>
      <c r="P1411">
        <v>0</v>
      </c>
      <c r="R1411">
        <v>13</v>
      </c>
      <c r="S1411" t="b">
        <v>0</v>
      </c>
    </row>
    <row r="1412" spans="1:19" hidden="1" x14ac:dyDescent="0.25">
      <c r="A1412">
        <v>2001</v>
      </c>
      <c r="B1412" t="s">
        <v>2734</v>
      </c>
      <c r="C1412" t="s">
        <v>3835</v>
      </c>
      <c r="E1412" t="str">
        <f>IF(FIFAdata5626[[#This Row],[knownName]]="",_xlfn.CONCAT(FIFAdata5626[[#This Row],[firstName]]," ",FIFAdata5626[[#This Row],[lastName]]),FIFAdata5626[[#This Row],[knownName]])</f>
        <v>Joe Gauci</v>
      </c>
      <c r="F1412">
        <v>3</v>
      </c>
      <c r="G1412" t="s">
        <v>25</v>
      </c>
      <c r="H1412">
        <v>3.9</v>
      </c>
      <c r="I1412" t="s">
        <v>1588</v>
      </c>
      <c r="K1412">
        <v>0</v>
      </c>
      <c r="L1412">
        <v>0</v>
      </c>
      <c r="M1412">
        <v>0</v>
      </c>
      <c r="N1412">
        <v>0</v>
      </c>
      <c r="O1412">
        <v>0</v>
      </c>
      <c r="P1412">
        <v>0</v>
      </c>
      <c r="R1412">
        <v>8</v>
      </c>
      <c r="S1412" t="b">
        <v>0</v>
      </c>
    </row>
    <row r="1413" spans="1:19" hidden="1" x14ac:dyDescent="0.25">
      <c r="A1413">
        <v>2002</v>
      </c>
      <c r="B1413" t="s">
        <v>2244</v>
      </c>
      <c r="C1413" t="s">
        <v>2997</v>
      </c>
      <c r="E1413" t="str">
        <f>IF(FIFAdata5626[[#This Row],[knownName]]="",_xlfn.CONCAT(FIFAdata5626[[#This Row],[firstName]]," ",FIFAdata5626[[#This Row],[lastName]]),FIFAdata5626[[#This Row],[knownName]])</f>
        <v>Harry Souttar</v>
      </c>
      <c r="F1413">
        <v>3</v>
      </c>
      <c r="G1413" t="s">
        <v>6</v>
      </c>
      <c r="H1413">
        <v>4.0999999999999996</v>
      </c>
      <c r="I1413" t="s">
        <v>1582</v>
      </c>
      <c r="K1413">
        <v>0.1</v>
      </c>
      <c r="L1413">
        <v>0.1</v>
      </c>
      <c r="M1413">
        <v>0</v>
      </c>
      <c r="N1413">
        <v>0</v>
      </c>
      <c r="O1413">
        <v>0</v>
      </c>
      <c r="P1413">
        <v>0</v>
      </c>
      <c r="R1413">
        <v>8</v>
      </c>
      <c r="S1413" t="b">
        <v>0</v>
      </c>
    </row>
    <row r="1414" spans="1:19" hidden="1" x14ac:dyDescent="0.25">
      <c r="A1414">
        <v>2003</v>
      </c>
      <c r="B1414" t="s">
        <v>1675</v>
      </c>
      <c r="C1414" t="s">
        <v>3836</v>
      </c>
      <c r="E1414" t="str">
        <f>IF(FIFAdata5626[[#This Row],[knownName]]="",_xlfn.CONCAT(FIFAdata5626[[#This Row],[firstName]]," ",FIFAdata5626[[#This Row],[lastName]]),FIFAdata5626[[#This Row],[knownName]])</f>
        <v>Cameron Devlin</v>
      </c>
      <c r="F1414">
        <v>3</v>
      </c>
      <c r="G1414" t="s">
        <v>18</v>
      </c>
      <c r="H1414">
        <v>4.7</v>
      </c>
      <c r="I1414" t="s">
        <v>1582</v>
      </c>
      <c r="K1414">
        <v>0</v>
      </c>
      <c r="L1414">
        <v>0</v>
      </c>
      <c r="M1414">
        <v>0</v>
      </c>
      <c r="N1414">
        <v>0</v>
      </c>
      <c r="O1414">
        <v>0</v>
      </c>
      <c r="P1414">
        <v>0</v>
      </c>
      <c r="R1414">
        <v>8</v>
      </c>
      <c r="S1414" t="b">
        <v>0</v>
      </c>
    </row>
    <row r="1415" spans="1:19" hidden="1" x14ac:dyDescent="0.25">
      <c r="A1415">
        <v>2004</v>
      </c>
      <c r="B1415" t="s">
        <v>2161</v>
      </c>
      <c r="C1415" t="s">
        <v>3837</v>
      </c>
      <c r="E1415" t="str">
        <f>IF(FIFAdata5626[[#This Row],[knownName]]="",_xlfn.CONCAT(FIFAdata5626[[#This Row],[firstName]]," ",FIFAdata5626[[#This Row],[lastName]]),FIFAdata5626[[#This Row],[knownName]])</f>
        <v>Jackson Irvine</v>
      </c>
      <c r="F1415">
        <v>3</v>
      </c>
      <c r="G1415" t="s">
        <v>18</v>
      </c>
      <c r="H1415">
        <v>5.6</v>
      </c>
      <c r="I1415" t="s">
        <v>1582</v>
      </c>
      <c r="K1415">
        <v>0.1</v>
      </c>
      <c r="L1415">
        <v>0.1</v>
      </c>
      <c r="M1415">
        <v>0</v>
      </c>
      <c r="N1415">
        <v>0</v>
      </c>
      <c r="O1415">
        <v>0</v>
      </c>
      <c r="P1415">
        <v>0</v>
      </c>
      <c r="R1415">
        <v>8</v>
      </c>
      <c r="S1415" t="b">
        <v>0</v>
      </c>
    </row>
    <row r="1416" spans="1:19" hidden="1" x14ac:dyDescent="0.25">
      <c r="A1416">
        <v>2005</v>
      </c>
      <c r="B1416" t="s">
        <v>1700</v>
      </c>
      <c r="C1416" t="s">
        <v>3838</v>
      </c>
      <c r="E1416" t="str">
        <f>IF(FIFAdata5626[[#This Row],[knownName]]="",_xlfn.CONCAT(FIFAdata5626[[#This Row],[firstName]]," ",FIFAdata5626[[#This Row],[lastName]]),FIFAdata5626[[#This Row],[knownName]])</f>
        <v>Mathew Leckie</v>
      </c>
      <c r="F1416">
        <v>3</v>
      </c>
      <c r="G1416" t="s">
        <v>18</v>
      </c>
      <c r="H1416">
        <v>4.7</v>
      </c>
      <c r="I1416" t="s">
        <v>1582</v>
      </c>
      <c r="K1416">
        <v>0</v>
      </c>
      <c r="L1416">
        <v>0</v>
      </c>
      <c r="M1416">
        <v>0</v>
      </c>
      <c r="N1416">
        <v>0</v>
      </c>
      <c r="O1416">
        <v>0</v>
      </c>
      <c r="P1416">
        <v>0</v>
      </c>
      <c r="R1416">
        <v>8</v>
      </c>
      <c r="S1416" t="b">
        <v>0</v>
      </c>
    </row>
    <row r="1417" spans="1:19" hidden="1" x14ac:dyDescent="0.25">
      <c r="A1417">
        <v>2006</v>
      </c>
      <c r="B1417" t="s">
        <v>2050</v>
      </c>
      <c r="C1417" t="s">
        <v>3959</v>
      </c>
      <c r="D1417" t="s">
        <v>1423</v>
      </c>
      <c r="E1417" t="str">
        <f>IF(FIFAdata5626[[#This Row],[knownName]]="",_xlfn.CONCAT(FIFAdata5626[[#This Row],[firstName]]," ",FIFAdata5626[[#This Row],[lastName]]),FIFAdata5626[[#This Row],[knownName]])</f>
        <v>Mohamed Touré</v>
      </c>
      <c r="F1417">
        <v>3</v>
      </c>
      <c r="G1417" t="s">
        <v>15</v>
      </c>
      <c r="H1417">
        <v>5</v>
      </c>
      <c r="I1417" t="s">
        <v>1582</v>
      </c>
      <c r="K1417">
        <v>1.3</v>
      </c>
      <c r="L1417">
        <v>1.3</v>
      </c>
      <c r="M1417">
        <v>0</v>
      </c>
      <c r="N1417">
        <v>0</v>
      </c>
      <c r="O1417">
        <v>0</v>
      </c>
      <c r="P1417">
        <v>0</v>
      </c>
      <c r="R1417">
        <v>8</v>
      </c>
      <c r="S1417" t="b">
        <v>0</v>
      </c>
    </row>
    <row r="1418" spans="1:19" hidden="1" x14ac:dyDescent="0.25">
      <c r="A1418">
        <v>2007</v>
      </c>
      <c r="B1418" t="s">
        <v>3839</v>
      </c>
      <c r="C1418" t="s">
        <v>3840</v>
      </c>
      <c r="E1418" t="str">
        <f>IF(FIFAdata5626[[#This Row],[knownName]]="",_xlfn.CONCAT(FIFAdata5626[[#This Row],[firstName]]," ",FIFAdata5626[[#This Row],[lastName]]),FIFAdata5626[[#This Row],[knownName]])</f>
        <v>Tete Yengi</v>
      </c>
      <c r="F1418">
        <v>3</v>
      </c>
      <c r="G1418" t="s">
        <v>15</v>
      </c>
      <c r="H1418">
        <v>4.3</v>
      </c>
      <c r="I1418" t="s">
        <v>1582</v>
      </c>
      <c r="K1418">
        <v>0</v>
      </c>
      <c r="L1418">
        <v>0</v>
      </c>
      <c r="M1418">
        <v>0</v>
      </c>
      <c r="N1418">
        <v>0</v>
      </c>
      <c r="O1418">
        <v>0</v>
      </c>
      <c r="P1418">
        <v>0</v>
      </c>
      <c r="R1418">
        <v>8</v>
      </c>
      <c r="S1418" t="b">
        <v>0</v>
      </c>
    </row>
    <row r="1419" spans="1:19" hidden="1" x14ac:dyDescent="0.25">
      <c r="A1419">
        <v>2008</v>
      </c>
      <c r="B1419" t="s">
        <v>1776</v>
      </c>
      <c r="C1419" t="s">
        <v>3841</v>
      </c>
      <c r="E1419" t="str">
        <f>IF(FIFAdata5626[[#This Row],[knownName]]="",_xlfn.CONCAT(FIFAdata5626[[#This Row],[firstName]]," ",FIFAdata5626[[#This Row],[lastName]]),FIFAdata5626[[#This Row],[knownName]])</f>
        <v>Brandon Borrello</v>
      </c>
      <c r="F1419">
        <v>3</v>
      </c>
      <c r="G1419" t="s">
        <v>15</v>
      </c>
      <c r="H1419">
        <v>4.4000000000000004</v>
      </c>
      <c r="I1419" t="s">
        <v>1588</v>
      </c>
      <c r="K1419">
        <v>0</v>
      </c>
      <c r="L1419">
        <v>0</v>
      </c>
      <c r="M1419">
        <v>0</v>
      </c>
      <c r="N1419">
        <v>0</v>
      </c>
      <c r="O1419">
        <v>0</v>
      </c>
      <c r="P1419">
        <v>0</v>
      </c>
      <c r="R1419">
        <v>8</v>
      </c>
      <c r="S1419" t="b">
        <v>0</v>
      </c>
    </row>
    <row r="1420" spans="1:19" hidden="1" x14ac:dyDescent="0.25">
      <c r="A1420">
        <v>2009</v>
      </c>
      <c r="B1420" t="s">
        <v>1606</v>
      </c>
      <c r="C1420" t="s">
        <v>3842</v>
      </c>
      <c r="E1420" t="str">
        <f>IF(FIFAdata5626[[#This Row],[knownName]]="",_xlfn.CONCAT(FIFAdata5626[[#This Row],[firstName]]," ",FIFAdata5626[[#This Row],[lastName]]),FIFAdata5626[[#This Row],[knownName]])</f>
        <v>Ahmed Tagnaouti</v>
      </c>
      <c r="F1420">
        <v>29</v>
      </c>
      <c r="G1420" t="s">
        <v>25</v>
      </c>
      <c r="H1420">
        <v>3.5</v>
      </c>
      <c r="I1420" t="s">
        <v>1582</v>
      </c>
      <c r="K1420">
        <v>2.1</v>
      </c>
      <c r="L1420">
        <v>2.1</v>
      </c>
      <c r="M1420">
        <v>0</v>
      </c>
      <c r="N1420">
        <v>0</v>
      </c>
      <c r="O1420">
        <v>0</v>
      </c>
      <c r="P1420">
        <v>0</v>
      </c>
      <c r="R1420">
        <v>6</v>
      </c>
      <c r="S1420" t="b">
        <v>0</v>
      </c>
    </row>
    <row r="1421" spans="1:19" hidden="1" x14ac:dyDescent="0.25">
      <c r="A1421">
        <v>2010</v>
      </c>
      <c r="B1421" t="s">
        <v>2677</v>
      </c>
      <c r="C1421" t="s">
        <v>3843</v>
      </c>
      <c r="E1421" t="str">
        <f>IF(FIFAdata5626[[#This Row],[knownName]]="",_xlfn.CONCAT(FIFAdata5626[[#This Row],[firstName]]," ",FIFAdata5626[[#This Row],[lastName]]),FIFAdata5626[[#This Row],[knownName]])</f>
        <v>Yassine Bounou</v>
      </c>
      <c r="F1421">
        <v>29</v>
      </c>
      <c r="G1421" t="s">
        <v>25</v>
      </c>
      <c r="H1421">
        <v>4.7</v>
      </c>
      <c r="I1421" t="s">
        <v>1582</v>
      </c>
      <c r="K1421">
        <v>3</v>
      </c>
      <c r="L1421">
        <v>3</v>
      </c>
      <c r="M1421">
        <v>0</v>
      </c>
      <c r="N1421">
        <v>0</v>
      </c>
      <c r="O1421">
        <v>0</v>
      </c>
      <c r="P1421">
        <v>0</v>
      </c>
      <c r="R1421">
        <v>6</v>
      </c>
      <c r="S1421" t="b">
        <v>0</v>
      </c>
    </row>
    <row r="1422" spans="1:19" hidden="1" x14ac:dyDescent="0.25">
      <c r="A1422">
        <v>2011</v>
      </c>
      <c r="B1422" t="s">
        <v>3844</v>
      </c>
      <c r="C1422" t="s">
        <v>3845</v>
      </c>
      <c r="E1422" t="str">
        <f>IF(FIFAdata5626[[#This Row],[knownName]]="",_xlfn.CONCAT(FIFAdata5626[[#This Row],[firstName]]," ",FIFAdata5626[[#This Row],[lastName]]),FIFAdata5626[[#This Row],[knownName]])</f>
        <v>Nayef Aguerd</v>
      </c>
      <c r="F1422">
        <v>29</v>
      </c>
      <c r="G1422" t="s">
        <v>6</v>
      </c>
      <c r="H1422">
        <v>4.3</v>
      </c>
      <c r="I1422" t="s">
        <v>1582</v>
      </c>
      <c r="K1422">
        <v>0.2</v>
      </c>
      <c r="L1422">
        <v>0.2</v>
      </c>
      <c r="M1422">
        <v>0</v>
      </c>
      <c r="N1422">
        <v>0</v>
      </c>
      <c r="O1422">
        <v>0</v>
      </c>
      <c r="P1422">
        <v>0</v>
      </c>
      <c r="R1422">
        <v>6</v>
      </c>
      <c r="S1422" t="b">
        <v>0</v>
      </c>
    </row>
    <row r="1423" spans="1:19" hidden="1" x14ac:dyDescent="0.25">
      <c r="A1423">
        <v>2012</v>
      </c>
      <c r="B1423" t="s">
        <v>3846</v>
      </c>
      <c r="C1423" t="s">
        <v>3847</v>
      </c>
      <c r="E1423" t="str">
        <f>IF(FIFAdata5626[[#This Row],[knownName]]="",_xlfn.CONCAT(FIFAdata5626[[#This Row],[firstName]]," ",FIFAdata5626[[#This Row],[lastName]]),FIFAdata5626[[#This Row],[knownName]])</f>
        <v>Achraf Hakimi</v>
      </c>
      <c r="F1423">
        <v>29</v>
      </c>
      <c r="G1423" t="s">
        <v>6</v>
      </c>
      <c r="H1423">
        <v>6</v>
      </c>
      <c r="I1423" t="s">
        <v>1582</v>
      </c>
      <c r="K1423">
        <v>21.4</v>
      </c>
      <c r="L1423">
        <v>21.4</v>
      </c>
      <c r="M1423">
        <v>0</v>
      </c>
      <c r="N1423">
        <v>0</v>
      </c>
      <c r="O1423">
        <v>0</v>
      </c>
      <c r="P1423">
        <v>0</v>
      </c>
      <c r="R1423">
        <v>6</v>
      </c>
      <c r="S1423" t="b">
        <v>0</v>
      </c>
    </row>
    <row r="1424" spans="1:19" hidden="1" x14ac:dyDescent="0.25">
      <c r="A1424">
        <v>2013</v>
      </c>
      <c r="B1424" t="s">
        <v>3848</v>
      </c>
      <c r="C1424" t="s">
        <v>3849</v>
      </c>
      <c r="E1424" t="str">
        <f>IF(FIFAdata5626[[#This Row],[knownName]]="",_xlfn.CONCAT(FIFAdata5626[[#This Row],[firstName]]," ",FIFAdata5626[[#This Row],[lastName]]),FIFAdata5626[[#This Row],[knownName]])</f>
        <v>Chadi Riad</v>
      </c>
      <c r="F1424">
        <v>29</v>
      </c>
      <c r="G1424" t="s">
        <v>6</v>
      </c>
      <c r="H1424">
        <v>3.9</v>
      </c>
      <c r="I1424" t="s">
        <v>1582</v>
      </c>
      <c r="K1424">
        <v>0.1</v>
      </c>
      <c r="L1424">
        <v>0.1</v>
      </c>
      <c r="M1424">
        <v>0</v>
      </c>
      <c r="N1424">
        <v>0</v>
      </c>
      <c r="O1424">
        <v>0</v>
      </c>
      <c r="P1424">
        <v>0</v>
      </c>
      <c r="R1424">
        <v>6</v>
      </c>
      <c r="S1424" t="b">
        <v>0</v>
      </c>
    </row>
    <row r="1425" spans="1:19" hidden="1" x14ac:dyDescent="0.25">
      <c r="A1425">
        <v>2014</v>
      </c>
      <c r="B1425" t="s">
        <v>3850</v>
      </c>
      <c r="C1425" t="s">
        <v>3851</v>
      </c>
      <c r="E1425" t="str">
        <f>IF(FIFAdata5626[[#This Row],[knownName]]="",_xlfn.CONCAT(FIFAdata5626[[#This Row],[firstName]]," ",FIFAdata5626[[#This Row],[lastName]]),FIFAdata5626[[#This Row],[knownName]])</f>
        <v>Noussair Mazraoui</v>
      </c>
      <c r="F1425">
        <v>29</v>
      </c>
      <c r="G1425" t="s">
        <v>6</v>
      </c>
      <c r="H1425">
        <v>4.4000000000000004</v>
      </c>
      <c r="I1425" t="s">
        <v>1582</v>
      </c>
      <c r="K1425">
        <v>1</v>
      </c>
      <c r="L1425">
        <v>1</v>
      </c>
      <c r="M1425">
        <v>0</v>
      </c>
      <c r="N1425">
        <v>0</v>
      </c>
      <c r="O1425">
        <v>0</v>
      </c>
      <c r="P1425">
        <v>0</v>
      </c>
      <c r="R1425">
        <v>6</v>
      </c>
      <c r="S1425" t="b">
        <v>0</v>
      </c>
    </row>
    <row r="1426" spans="1:19" hidden="1" x14ac:dyDescent="0.25">
      <c r="A1426">
        <v>2015</v>
      </c>
      <c r="B1426" t="s">
        <v>3852</v>
      </c>
      <c r="C1426" t="s">
        <v>3853</v>
      </c>
      <c r="E1426" t="str">
        <f>IF(FIFAdata5626[[#This Row],[knownName]]="",_xlfn.CONCAT(FIFAdata5626[[#This Row],[firstName]]," ",FIFAdata5626[[#This Row],[lastName]]),FIFAdata5626[[#This Row],[knownName]])</f>
        <v>Redouane Halhal</v>
      </c>
      <c r="F1426">
        <v>29</v>
      </c>
      <c r="G1426" t="s">
        <v>6</v>
      </c>
      <c r="H1426">
        <v>3.5</v>
      </c>
      <c r="I1426" t="s">
        <v>1582</v>
      </c>
      <c r="K1426">
        <v>2.6</v>
      </c>
      <c r="L1426">
        <v>2.6</v>
      </c>
      <c r="M1426">
        <v>0</v>
      </c>
      <c r="N1426">
        <v>0</v>
      </c>
      <c r="O1426">
        <v>0</v>
      </c>
      <c r="P1426">
        <v>0</v>
      </c>
      <c r="R1426">
        <v>6</v>
      </c>
      <c r="S1426" t="b">
        <v>0</v>
      </c>
    </row>
    <row r="1427" spans="1:19" hidden="1" x14ac:dyDescent="0.25">
      <c r="A1427">
        <v>2016</v>
      </c>
      <c r="B1427" t="s">
        <v>3854</v>
      </c>
      <c r="C1427" t="s">
        <v>3855</v>
      </c>
      <c r="E1427" t="str">
        <f>IF(FIFAdata5626[[#This Row],[knownName]]="",_xlfn.CONCAT(FIFAdata5626[[#This Row],[firstName]]," ",FIFAdata5626[[#This Row],[lastName]]),FIFAdata5626[[#This Row],[knownName]])</f>
        <v>Issa Diop</v>
      </c>
      <c r="F1427">
        <v>29</v>
      </c>
      <c r="G1427" t="s">
        <v>6</v>
      </c>
      <c r="H1427">
        <v>4.5</v>
      </c>
      <c r="I1427" t="s">
        <v>1582</v>
      </c>
      <c r="K1427">
        <v>0.2</v>
      </c>
      <c r="L1427">
        <v>0.2</v>
      </c>
      <c r="M1427">
        <v>0</v>
      </c>
      <c r="N1427">
        <v>0</v>
      </c>
      <c r="O1427">
        <v>0</v>
      </c>
      <c r="P1427">
        <v>0</v>
      </c>
      <c r="R1427">
        <v>6</v>
      </c>
      <c r="S1427" t="b">
        <v>0</v>
      </c>
    </row>
    <row r="1428" spans="1:19" hidden="1" x14ac:dyDescent="0.25">
      <c r="A1428">
        <v>2017</v>
      </c>
      <c r="B1428" t="s">
        <v>3171</v>
      </c>
      <c r="C1428" t="s">
        <v>3856</v>
      </c>
      <c r="E1428" t="str">
        <f>IF(FIFAdata5626[[#This Row],[knownName]]="",_xlfn.CONCAT(FIFAdata5626[[#This Row],[firstName]]," ",FIFAdata5626[[#This Row],[lastName]]),FIFAdata5626[[#This Row],[knownName]])</f>
        <v>Zakaria El Ouahdi</v>
      </c>
      <c r="F1428">
        <v>29</v>
      </c>
      <c r="G1428" t="s">
        <v>6</v>
      </c>
      <c r="H1428">
        <v>4.0999999999999996</v>
      </c>
      <c r="I1428" t="s">
        <v>1582</v>
      </c>
      <c r="K1428">
        <v>0</v>
      </c>
      <c r="L1428">
        <v>0</v>
      </c>
      <c r="M1428">
        <v>0</v>
      </c>
      <c r="N1428">
        <v>0</v>
      </c>
      <c r="O1428">
        <v>0</v>
      </c>
      <c r="P1428">
        <v>0</v>
      </c>
      <c r="R1428">
        <v>6</v>
      </c>
      <c r="S1428" t="b">
        <v>0</v>
      </c>
    </row>
    <row r="1429" spans="1:19" hidden="1" x14ac:dyDescent="0.25">
      <c r="A1429">
        <v>2018</v>
      </c>
      <c r="B1429" t="s">
        <v>3857</v>
      </c>
      <c r="C1429" t="s">
        <v>3858</v>
      </c>
      <c r="E1429" t="str">
        <f>IF(FIFAdata5626[[#This Row],[knownName]]="",_xlfn.CONCAT(FIFAdata5626[[#This Row],[firstName]]," ",FIFAdata5626[[#This Row],[lastName]]),FIFAdata5626[[#This Row],[knownName]])</f>
        <v>Sofyan Amrabat</v>
      </c>
      <c r="F1429">
        <v>29</v>
      </c>
      <c r="G1429" t="s">
        <v>18</v>
      </c>
      <c r="H1429">
        <v>5.9</v>
      </c>
      <c r="I1429" t="s">
        <v>1582</v>
      </c>
      <c r="K1429">
        <v>0.1</v>
      </c>
      <c r="L1429">
        <v>0.1</v>
      </c>
      <c r="M1429">
        <v>0</v>
      </c>
      <c r="N1429">
        <v>0</v>
      </c>
      <c r="O1429">
        <v>0</v>
      </c>
      <c r="P1429">
        <v>0</v>
      </c>
      <c r="R1429">
        <v>6</v>
      </c>
      <c r="S1429" t="b">
        <v>0</v>
      </c>
    </row>
    <row r="1430" spans="1:19" hidden="1" x14ac:dyDescent="0.25">
      <c r="A1430">
        <v>2019</v>
      </c>
      <c r="B1430" t="s">
        <v>3859</v>
      </c>
      <c r="C1430" t="s">
        <v>3860</v>
      </c>
      <c r="E1430" t="str">
        <f>IF(FIFAdata5626[[#This Row],[knownName]]="",_xlfn.CONCAT(FIFAdata5626[[#This Row],[firstName]]," ",FIFAdata5626[[#This Row],[lastName]]),FIFAdata5626[[#This Row],[knownName]])</f>
        <v>Neil El Aynaoui</v>
      </c>
      <c r="F1430">
        <v>29</v>
      </c>
      <c r="G1430" t="s">
        <v>18</v>
      </c>
      <c r="H1430">
        <v>5.6</v>
      </c>
      <c r="I1430" t="s">
        <v>1582</v>
      </c>
      <c r="K1430">
        <v>0.1</v>
      </c>
      <c r="L1430">
        <v>0.1</v>
      </c>
      <c r="M1430">
        <v>0</v>
      </c>
      <c r="N1430">
        <v>0</v>
      </c>
      <c r="O1430">
        <v>0</v>
      </c>
      <c r="P1430">
        <v>0</v>
      </c>
      <c r="R1430">
        <v>6</v>
      </c>
      <c r="S1430" t="b">
        <v>0</v>
      </c>
    </row>
    <row r="1431" spans="1:19" hidden="1" x14ac:dyDescent="0.25">
      <c r="A1431">
        <v>2020</v>
      </c>
      <c r="B1431" t="s">
        <v>3861</v>
      </c>
      <c r="C1431" t="s">
        <v>4080</v>
      </c>
      <c r="E1431" t="str">
        <f>IF(FIFAdata5626[[#This Row],[knownName]]="",_xlfn.CONCAT(FIFAdata5626[[#This Row],[firstName]]," ",FIFAdata5626[[#This Row],[lastName]]),FIFAdata5626[[#This Row],[knownName]])</f>
        <v>Brahim Díaz</v>
      </c>
      <c r="F1431">
        <v>29</v>
      </c>
      <c r="G1431" t="s">
        <v>18</v>
      </c>
      <c r="H1431">
        <v>6.4</v>
      </c>
      <c r="I1431" t="s">
        <v>1582</v>
      </c>
      <c r="K1431">
        <v>1.5</v>
      </c>
      <c r="L1431">
        <v>1.5</v>
      </c>
      <c r="M1431">
        <v>0</v>
      </c>
      <c r="N1431">
        <v>0</v>
      </c>
      <c r="O1431">
        <v>0</v>
      </c>
      <c r="P1431">
        <v>0</v>
      </c>
      <c r="R1431">
        <v>6</v>
      </c>
      <c r="S1431" t="b">
        <v>0</v>
      </c>
    </row>
    <row r="1432" spans="1:19" hidden="1" x14ac:dyDescent="0.25">
      <c r="A1432">
        <v>2021</v>
      </c>
      <c r="B1432" t="s">
        <v>3862</v>
      </c>
      <c r="C1432" t="s">
        <v>3863</v>
      </c>
      <c r="E1432" t="str">
        <f>IF(FIFAdata5626[[#This Row],[knownName]]="",_xlfn.CONCAT(FIFAdata5626[[#This Row],[firstName]]," ",FIFAdata5626[[#This Row],[lastName]]),FIFAdata5626[[#This Row],[knownName]])</f>
        <v>Azzedine Ounahi</v>
      </c>
      <c r="F1432">
        <v>29</v>
      </c>
      <c r="G1432" t="s">
        <v>18</v>
      </c>
      <c r="H1432">
        <v>6.2</v>
      </c>
      <c r="I1432" t="s">
        <v>1582</v>
      </c>
      <c r="K1432">
        <v>0.1</v>
      </c>
      <c r="L1432">
        <v>0.1</v>
      </c>
      <c r="M1432">
        <v>0</v>
      </c>
      <c r="N1432">
        <v>0</v>
      </c>
      <c r="O1432">
        <v>0</v>
      </c>
      <c r="P1432">
        <v>0</v>
      </c>
      <c r="R1432">
        <v>6</v>
      </c>
      <c r="S1432" t="b">
        <v>0</v>
      </c>
    </row>
    <row r="1433" spans="1:19" hidden="1" x14ac:dyDescent="0.25">
      <c r="A1433">
        <v>2022</v>
      </c>
      <c r="B1433" t="s">
        <v>3864</v>
      </c>
      <c r="C1433" t="s">
        <v>3865</v>
      </c>
      <c r="E1433" t="str">
        <f>IF(FIFAdata5626[[#This Row],[knownName]]="",_xlfn.CONCAT(FIFAdata5626[[#This Row],[firstName]]," ",FIFAdata5626[[#This Row],[lastName]]),FIFAdata5626[[#This Row],[knownName]])</f>
        <v>Bilal El Khannouss</v>
      </c>
      <c r="F1433">
        <v>29</v>
      </c>
      <c r="G1433" t="s">
        <v>18</v>
      </c>
      <c r="H1433">
        <v>6.2</v>
      </c>
      <c r="I1433" t="s">
        <v>1582</v>
      </c>
      <c r="K1433">
        <v>0.1</v>
      </c>
      <c r="L1433">
        <v>0.1</v>
      </c>
      <c r="M1433">
        <v>0</v>
      </c>
      <c r="N1433">
        <v>0</v>
      </c>
      <c r="O1433">
        <v>0</v>
      </c>
      <c r="P1433">
        <v>0</v>
      </c>
      <c r="R1433">
        <v>6</v>
      </c>
      <c r="S1433" t="b">
        <v>0</v>
      </c>
    </row>
    <row r="1434" spans="1:19" hidden="1" x14ac:dyDescent="0.25">
      <c r="A1434">
        <v>2023</v>
      </c>
      <c r="B1434" t="s">
        <v>3676</v>
      </c>
      <c r="C1434" t="s">
        <v>3866</v>
      </c>
      <c r="E1434" t="str">
        <f>IF(FIFAdata5626[[#This Row],[knownName]]="",_xlfn.CONCAT(FIFAdata5626[[#This Row],[firstName]]," ",FIFAdata5626[[#This Row],[lastName]]),FIFAdata5626[[#This Row],[knownName]])</f>
        <v>Soufiane Rahimi</v>
      </c>
      <c r="F1434">
        <v>29</v>
      </c>
      <c r="G1434" t="s">
        <v>15</v>
      </c>
      <c r="H1434">
        <v>5.6</v>
      </c>
      <c r="I1434" t="s">
        <v>1582</v>
      </c>
      <c r="K1434">
        <v>0.1</v>
      </c>
      <c r="L1434">
        <v>0.1</v>
      </c>
      <c r="M1434">
        <v>0</v>
      </c>
      <c r="N1434">
        <v>0</v>
      </c>
      <c r="O1434">
        <v>0</v>
      </c>
      <c r="P1434">
        <v>0</v>
      </c>
      <c r="R1434">
        <v>6</v>
      </c>
      <c r="S1434" t="b">
        <v>0</v>
      </c>
    </row>
    <row r="1435" spans="1:19" hidden="1" x14ac:dyDescent="0.25">
      <c r="A1435">
        <v>2024</v>
      </c>
      <c r="B1435" t="s">
        <v>3867</v>
      </c>
      <c r="C1435" t="s">
        <v>3868</v>
      </c>
      <c r="E1435" t="str">
        <f>IF(FIFAdata5626[[#This Row],[knownName]]="",_xlfn.CONCAT(FIFAdata5626[[#This Row],[firstName]]," ",FIFAdata5626[[#This Row],[lastName]]),FIFAdata5626[[#This Row],[knownName]])</f>
        <v>Abde Ezzalzouli</v>
      </c>
      <c r="F1435">
        <v>29</v>
      </c>
      <c r="G1435" t="s">
        <v>15</v>
      </c>
      <c r="H1435">
        <v>5.3</v>
      </c>
      <c r="I1435" t="s">
        <v>1582</v>
      </c>
      <c r="K1435">
        <v>0.2</v>
      </c>
      <c r="L1435">
        <v>0.2</v>
      </c>
      <c r="M1435">
        <v>0</v>
      </c>
      <c r="N1435">
        <v>0</v>
      </c>
      <c r="O1435">
        <v>0</v>
      </c>
      <c r="P1435">
        <v>0</v>
      </c>
      <c r="R1435">
        <v>6</v>
      </c>
      <c r="S1435" t="b">
        <v>0</v>
      </c>
    </row>
    <row r="1436" spans="1:19" hidden="1" x14ac:dyDescent="0.25">
      <c r="A1436">
        <v>2025</v>
      </c>
      <c r="B1436" t="s">
        <v>3869</v>
      </c>
      <c r="C1436" t="s">
        <v>3564</v>
      </c>
      <c r="E1436" t="str">
        <f>IF(FIFAdata5626[[#This Row],[knownName]]="",_xlfn.CONCAT(FIFAdata5626[[#This Row],[firstName]]," ",FIFAdata5626[[#This Row],[lastName]]),FIFAdata5626[[#This Row],[knownName]])</f>
        <v>Chemsdine Talbi</v>
      </c>
      <c r="F1436">
        <v>29</v>
      </c>
      <c r="G1436" t="s">
        <v>15</v>
      </c>
      <c r="H1436">
        <v>4.4000000000000004</v>
      </c>
      <c r="I1436" t="s">
        <v>1582</v>
      </c>
      <c r="K1436">
        <v>0.1</v>
      </c>
      <c r="L1436">
        <v>0.1</v>
      </c>
      <c r="M1436">
        <v>0</v>
      </c>
      <c r="N1436">
        <v>0</v>
      </c>
      <c r="O1436">
        <v>0</v>
      </c>
      <c r="P1436">
        <v>0</v>
      </c>
      <c r="R1436">
        <v>6</v>
      </c>
      <c r="S1436" t="b">
        <v>0</v>
      </c>
    </row>
    <row r="1437" spans="1:19" hidden="1" x14ac:dyDescent="0.25">
      <c r="A1437">
        <v>2058</v>
      </c>
      <c r="B1437" t="s">
        <v>4102</v>
      </c>
      <c r="C1437" t="s">
        <v>3905</v>
      </c>
      <c r="E1437" t="str">
        <f>IF(FIFAdata5626[[#This Row],[knownName]]="",_xlfn.CONCAT(FIFAdata5626[[#This Row],[firstName]]," ",FIFAdata5626[[#This Row],[lastName]]),FIFAdata5626[[#This Row],[knownName]])</f>
        <v>Víctor Griffith</v>
      </c>
      <c r="F1437">
        <v>33</v>
      </c>
      <c r="G1437" t="s">
        <v>18</v>
      </c>
      <c r="H1437">
        <v>5.3</v>
      </c>
      <c r="I1437" t="s">
        <v>1588</v>
      </c>
      <c r="K1437">
        <v>0</v>
      </c>
      <c r="L1437">
        <v>0</v>
      </c>
      <c r="M1437">
        <v>0</v>
      </c>
      <c r="N1437">
        <v>0</v>
      </c>
      <c r="O1437">
        <v>0</v>
      </c>
      <c r="P1437">
        <v>0</v>
      </c>
      <c r="R1437">
        <v>23</v>
      </c>
      <c r="S1437" t="b">
        <v>0</v>
      </c>
    </row>
    <row r="1438" spans="1:19" hidden="1" x14ac:dyDescent="0.25">
      <c r="A1438">
        <v>879</v>
      </c>
      <c r="B1438" t="s">
        <v>2684</v>
      </c>
      <c r="C1438" t="s">
        <v>4080</v>
      </c>
      <c r="E1438" t="str">
        <f>IF(FIFAdata5626[[#This Row],[knownName]]="",_xlfn.CONCAT(FIFAdata5626[[#This Row],[firstName]]," ",FIFAdata5626[[#This Row],[lastName]]),FIFAdata5626[[#This Row],[knownName]])</f>
        <v>Ismael Díaz</v>
      </c>
      <c r="F1438">
        <v>33</v>
      </c>
      <c r="G1438" t="s">
        <v>15</v>
      </c>
      <c r="H1438">
        <v>4.9000000000000004</v>
      </c>
      <c r="I1438" t="s">
        <v>1582</v>
      </c>
      <c r="K1438">
        <v>0.1</v>
      </c>
      <c r="L1438">
        <v>0.1</v>
      </c>
      <c r="M1438">
        <v>0</v>
      </c>
      <c r="N1438">
        <v>0</v>
      </c>
      <c r="O1438">
        <v>0</v>
      </c>
      <c r="P1438">
        <v>0</v>
      </c>
      <c r="R1438">
        <v>23</v>
      </c>
      <c r="S1438" t="b">
        <v>0</v>
      </c>
    </row>
    <row r="1439" spans="1:19" hidden="1" x14ac:dyDescent="0.25">
      <c r="A1439">
        <v>880</v>
      </c>
      <c r="B1439" t="s">
        <v>3963</v>
      </c>
      <c r="C1439" t="s">
        <v>2803</v>
      </c>
      <c r="E1439" t="str">
        <f>IF(FIFAdata5626[[#This Row],[knownName]]="",_xlfn.CONCAT(FIFAdata5626[[#This Row],[firstName]]," ",FIFAdata5626[[#This Row],[lastName]]),FIFAdata5626[[#This Row],[knownName]])</f>
        <v>José Fajardo</v>
      </c>
      <c r="F1439">
        <v>33</v>
      </c>
      <c r="G1439" t="s">
        <v>15</v>
      </c>
      <c r="H1439">
        <v>4.7</v>
      </c>
      <c r="I1439" t="s">
        <v>1582</v>
      </c>
      <c r="K1439">
        <v>0</v>
      </c>
      <c r="L1439">
        <v>0</v>
      </c>
      <c r="M1439">
        <v>0</v>
      </c>
      <c r="N1439">
        <v>0</v>
      </c>
      <c r="O1439">
        <v>0</v>
      </c>
      <c r="P1439">
        <v>0</v>
      </c>
      <c r="R1439">
        <v>23</v>
      </c>
      <c r="S1439" t="b">
        <v>0</v>
      </c>
    </row>
    <row r="1440" spans="1:19" hidden="1" x14ac:dyDescent="0.25">
      <c r="A1440">
        <v>881</v>
      </c>
      <c r="B1440" t="s">
        <v>2804</v>
      </c>
      <c r="C1440" t="s">
        <v>1932</v>
      </c>
      <c r="E1440" t="str">
        <f>IF(FIFAdata5626[[#This Row],[knownName]]="",_xlfn.CONCAT(FIFAdata5626[[#This Row],[firstName]]," ",FIFAdata5626[[#This Row],[lastName]]),FIFAdata5626[[#This Row],[knownName]])</f>
        <v>Cecilio Waterman</v>
      </c>
      <c r="F1440">
        <v>33</v>
      </c>
      <c r="G1440" t="s">
        <v>15</v>
      </c>
      <c r="H1440">
        <v>5</v>
      </c>
      <c r="I1440" t="s">
        <v>1582</v>
      </c>
      <c r="K1440">
        <v>1.2</v>
      </c>
      <c r="L1440">
        <v>1.2</v>
      </c>
      <c r="M1440">
        <v>0</v>
      </c>
      <c r="N1440">
        <v>0</v>
      </c>
      <c r="O1440">
        <v>0</v>
      </c>
      <c r="P1440">
        <v>0</v>
      </c>
      <c r="R1440">
        <v>23</v>
      </c>
      <c r="S1440" t="b">
        <v>0</v>
      </c>
    </row>
    <row r="1441" spans="1:19" hidden="1" x14ac:dyDescent="0.25">
      <c r="A1441">
        <v>882</v>
      </c>
      <c r="B1441" t="s">
        <v>3981</v>
      </c>
      <c r="C1441" t="s">
        <v>2805</v>
      </c>
      <c r="E1441" t="str">
        <f>IF(FIFAdata5626[[#This Row],[knownName]]="",_xlfn.CONCAT(FIFAdata5626[[#This Row],[firstName]]," ",FIFAdata5626[[#This Row],[lastName]]),FIFAdata5626[[#This Row],[knownName]])</f>
        <v>César Yanis</v>
      </c>
      <c r="F1441">
        <v>33</v>
      </c>
      <c r="G1441" t="s">
        <v>15</v>
      </c>
      <c r="H1441">
        <v>4.4000000000000004</v>
      </c>
      <c r="I1441" t="s">
        <v>1582</v>
      </c>
      <c r="K1441">
        <v>0</v>
      </c>
      <c r="L1441">
        <v>0</v>
      </c>
      <c r="M1441">
        <v>0</v>
      </c>
      <c r="N1441">
        <v>0</v>
      </c>
      <c r="O1441">
        <v>0</v>
      </c>
      <c r="P1441">
        <v>0</v>
      </c>
      <c r="R1441">
        <v>23</v>
      </c>
      <c r="S1441" t="b">
        <v>0</v>
      </c>
    </row>
    <row r="1442" spans="1:19" hidden="1" x14ac:dyDescent="0.25">
      <c r="A1442">
        <v>2031</v>
      </c>
      <c r="B1442" t="s">
        <v>4070</v>
      </c>
      <c r="C1442" t="s">
        <v>3874</v>
      </c>
      <c r="E1442" t="str">
        <f>IF(FIFAdata5626[[#This Row],[knownName]]="",_xlfn.CONCAT(FIFAdata5626[[#This Row],[firstName]]," ",FIFAdata5626[[#This Row],[lastName]]),FIFAdata5626[[#This Row],[knownName]])</f>
        <v>Sergiño Dest</v>
      </c>
      <c r="F1442">
        <v>47</v>
      </c>
      <c r="G1442" t="s">
        <v>6</v>
      </c>
      <c r="H1442">
        <v>4.3</v>
      </c>
      <c r="I1442" t="s">
        <v>1582</v>
      </c>
      <c r="K1442">
        <v>1.5</v>
      </c>
      <c r="L1442">
        <v>1.5</v>
      </c>
      <c r="M1442">
        <v>0</v>
      </c>
      <c r="N1442">
        <v>0</v>
      </c>
      <c r="O1442">
        <v>0</v>
      </c>
      <c r="P1442">
        <v>0</v>
      </c>
      <c r="R1442">
        <v>4</v>
      </c>
      <c r="S1442" t="b">
        <v>0</v>
      </c>
    </row>
    <row r="1443" spans="1:19" hidden="1" x14ac:dyDescent="0.25">
      <c r="A1443">
        <v>2032</v>
      </c>
      <c r="B1443" t="s">
        <v>3875</v>
      </c>
      <c r="C1443" t="s">
        <v>3291</v>
      </c>
      <c r="D1443" t="s">
        <v>1449</v>
      </c>
      <c r="E1443" t="str">
        <f>IF(FIFAdata5626[[#This Row],[knownName]]="",_xlfn.CONCAT(FIFAdata5626[[#This Row],[firstName]]," ",FIFAdata5626[[#This Row],[lastName]]),FIFAdata5626[[#This Row],[knownName]])</f>
        <v>Miles Robinson</v>
      </c>
      <c r="F1443">
        <v>47</v>
      </c>
      <c r="G1443" t="s">
        <v>6</v>
      </c>
      <c r="H1443">
        <v>4</v>
      </c>
      <c r="I1443" t="s">
        <v>1582</v>
      </c>
      <c r="K1443">
        <v>0.4</v>
      </c>
      <c r="L1443">
        <v>0.4</v>
      </c>
      <c r="M1443">
        <v>0</v>
      </c>
      <c r="N1443">
        <v>0</v>
      </c>
      <c r="O1443">
        <v>0</v>
      </c>
      <c r="P1443">
        <v>0</v>
      </c>
      <c r="R1443">
        <v>4</v>
      </c>
      <c r="S1443" t="b">
        <v>0</v>
      </c>
    </row>
    <row r="1444" spans="1:19" hidden="1" x14ac:dyDescent="0.25">
      <c r="A1444">
        <v>2033</v>
      </c>
      <c r="B1444" t="s">
        <v>2737</v>
      </c>
      <c r="C1444" t="s">
        <v>3005</v>
      </c>
      <c r="E1444" t="str">
        <f>IF(FIFAdata5626[[#This Row],[knownName]]="",_xlfn.CONCAT(FIFAdata5626[[#This Row],[firstName]]," ",FIFAdata5626[[#This Row],[lastName]]),FIFAdata5626[[#This Row],[knownName]])</f>
        <v>Tyler Adams</v>
      </c>
      <c r="F1444">
        <v>47</v>
      </c>
      <c r="G1444" t="s">
        <v>18</v>
      </c>
      <c r="H1444">
        <v>5.3</v>
      </c>
      <c r="I1444" t="s">
        <v>1582</v>
      </c>
      <c r="K1444">
        <v>0.3</v>
      </c>
      <c r="L1444">
        <v>0.3</v>
      </c>
      <c r="M1444">
        <v>0</v>
      </c>
      <c r="N1444">
        <v>0</v>
      </c>
      <c r="O1444">
        <v>0</v>
      </c>
      <c r="P1444">
        <v>0</v>
      </c>
      <c r="R1444">
        <v>4</v>
      </c>
      <c r="S1444" t="b">
        <v>0</v>
      </c>
    </row>
    <row r="1445" spans="1:19" hidden="1" x14ac:dyDescent="0.25">
      <c r="A1445">
        <v>2034</v>
      </c>
      <c r="B1445" t="s">
        <v>3876</v>
      </c>
      <c r="C1445" t="s">
        <v>3877</v>
      </c>
      <c r="E1445" t="str">
        <f>IF(FIFAdata5626[[#This Row],[knownName]]="",_xlfn.CONCAT(FIFAdata5626[[#This Row],[firstName]]," ",FIFAdata5626[[#This Row],[lastName]]),FIFAdata5626[[#This Row],[knownName]])</f>
        <v>Haji Wright</v>
      </c>
      <c r="F1445">
        <v>47</v>
      </c>
      <c r="G1445" t="s">
        <v>15</v>
      </c>
      <c r="H1445">
        <v>5.3</v>
      </c>
      <c r="I1445" t="s">
        <v>1582</v>
      </c>
      <c r="K1445">
        <v>0.1</v>
      </c>
      <c r="L1445">
        <v>0.1</v>
      </c>
      <c r="M1445">
        <v>0</v>
      </c>
      <c r="N1445">
        <v>0</v>
      </c>
      <c r="O1445">
        <v>0</v>
      </c>
      <c r="P1445">
        <v>0</v>
      </c>
      <c r="R1445">
        <v>4</v>
      </c>
      <c r="S1445" t="b">
        <v>0</v>
      </c>
    </row>
    <row r="1446" spans="1:19" hidden="1" x14ac:dyDescent="0.25">
      <c r="A1446">
        <v>2035</v>
      </c>
      <c r="B1446" t="s">
        <v>4206</v>
      </c>
      <c r="C1446" t="s">
        <v>3878</v>
      </c>
      <c r="E1446" t="str">
        <f>IF(FIFAdata5626[[#This Row],[knownName]]="",_xlfn.CONCAT(FIFAdata5626[[#This Row],[firstName]]," ",FIFAdata5626[[#This Row],[lastName]]),FIFAdata5626[[#This Row],[knownName]])</f>
        <v>Álex Zendejas</v>
      </c>
      <c r="F1446">
        <v>47</v>
      </c>
      <c r="G1446" t="s">
        <v>18</v>
      </c>
      <c r="H1446">
        <v>5.5</v>
      </c>
      <c r="I1446" t="s">
        <v>1582</v>
      </c>
      <c r="K1446">
        <v>0.1</v>
      </c>
      <c r="L1446">
        <v>0.1</v>
      </c>
      <c r="M1446">
        <v>0</v>
      </c>
      <c r="N1446">
        <v>0</v>
      </c>
      <c r="O1446">
        <v>0</v>
      </c>
      <c r="P1446">
        <v>0</v>
      </c>
      <c r="R1446">
        <v>4</v>
      </c>
      <c r="S1446" t="b">
        <v>0</v>
      </c>
    </row>
    <row r="1447" spans="1:19" hidden="1" x14ac:dyDescent="0.25">
      <c r="A1447">
        <v>2036</v>
      </c>
      <c r="B1447" t="s">
        <v>2135</v>
      </c>
      <c r="C1447" t="s">
        <v>3879</v>
      </c>
      <c r="E1447" t="str">
        <f>IF(FIFAdata5626[[#This Row],[knownName]]="",_xlfn.CONCAT(FIFAdata5626[[#This Row],[firstName]]," ",FIFAdata5626[[#This Row],[lastName]]),FIFAdata5626[[#This Row],[knownName]])</f>
        <v>Robin Roefs</v>
      </c>
      <c r="F1447">
        <v>30</v>
      </c>
      <c r="G1447" t="s">
        <v>25</v>
      </c>
      <c r="H1447">
        <v>4.5999999999999996</v>
      </c>
      <c r="I1447" t="s">
        <v>1582</v>
      </c>
      <c r="K1447">
        <v>0.4</v>
      </c>
      <c r="L1447">
        <v>0.4</v>
      </c>
      <c r="M1447">
        <v>0</v>
      </c>
      <c r="N1447">
        <v>0</v>
      </c>
      <c r="O1447">
        <v>0</v>
      </c>
      <c r="P1447">
        <v>0</v>
      </c>
      <c r="R1447">
        <v>10</v>
      </c>
      <c r="S1447" t="b">
        <v>0</v>
      </c>
    </row>
    <row r="1448" spans="1:19" hidden="1" x14ac:dyDescent="0.25">
      <c r="A1448">
        <v>2037</v>
      </c>
      <c r="B1448" t="s">
        <v>4185</v>
      </c>
      <c r="C1448" t="s">
        <v>2730</v>
      </c>
      <c r="E1448" t="str">
        <f>IF(FIFAdata5626[[#This Row],[knownName]]="",_xlfn.CONCAT(FIFAdata5626[[#This Row],[firstName]]," ",FIFAdata5626[[#This Row],[lastName]]),FIFAdata5626[[#This Row],[knownName]])</f>
        <v>Jurriën Timber</v>
      </c>
      <c r="F1448">
        <v>30</v>
      </c>
      <c r="G1448" t="s">
        <v>6</v>
      </c>
      <c r="H1448">
        <v>5.2</v>
      </c>
      <c r="I1448" t="s">
        <v>1582</v>
      </c>
      <c r="K1448">
        <v>3.7</v>
      </c>
      <c r="L1448">
        <v>3.7</v>
      </c>
      <c r="M1448">
        <v>0</v>
      </c>
      <c r="N1448">
        <v>0</v>
      </c>
      <c r="O1448">
        <v>0</v>
      </c>
      <c r="P1448">
        <v>0</v>
      </c>
      <c r="R1448">
        <v>10</v>
      </c>
      <c r="S1448" t="b">
        <v>0</v>
      </c>
    </row>
    <row r="1449" spans="1:19" hidden="1" x14ac:dyDescent="0.25">
      <c r="A1449">
        <v>2038</v>
      </c>
      <c r="B1449" t="s">
        <v>3880</v>
      </c>
      <c r="C1449" t="s">
        <v>3881</v>
      </c>
      <c r="E1449" t="str">
        <f>IF(FIFAdata5626[[#This Row],[knownName]]="",_xlfn.CONCAT(FIFAdata5626[[#This Row],[firstName]]," ",FIFAdata5626[[#This Row],[lastName]]),FIFAdata5626[[#This Row],[knownName]])</f>
        <v>Guus Til</v>
      </c>
      <c r="F1449">
        <v>30</v>
      </c>
      <c r="G1449" t="s">
        <v>18</v>
      </c>
      <c r="H1449">
        <v>4.9000000000000004</v>
      </c>
      <c r="I1449" t="s">
        <v>1582</v>
      </c>
      <c r="K1449">
        <v>0</v>
      </c>
      <c r="L1449">
        <v>0</v>
      </c>
      <c r="M1449">
        <v>0</v>
      </c>
      <c r="N1449">
        <v>0</v>
      </c>
      <c r="O1449">
        <v>0</v>
      </c>
      <c r="P1449">
        <v>0</v>
      </c>
      <c r="R1449">
        <v>10</v>
      </c>
      <c r="S1449" t="b">
        <v>0</v>
      </c>
    </row>
    <row r="1450" spans="1:19" hidden="1" x14ac:dyDescent="0.25">
      <c r="A1450">
        <v>2039</v>
      </c>
      <c r="B1450" t="s">
        <v>3882</v>
      </c>
      <c r="C1450" t="s">
        <v>3883</v>
      </c>
      <c r="E1450" t="str">
        <f>IF(FIFAdata5626[[#This Row],[knownName]]="",_xlfn.CONCAT(FIFAdata5626[[#This Row],[firstName]]," ",FIFAdata5626[[#This Row],[lastName]]),FIFAdata5626[[#This Row],[knownName]])</f>
        <v>Mats Wieffer</v>
      </c>
      <c r="F1450">
        <v>30</v>
      </c>
      <c r="G1450" t="s">
        <v>18</v>
      </c>
      <c r="H1450">
        <v>4.8</v>
      </c>
      <c r="I1450" t="s">
        <v>1582</v>
      </c>
      <c r="K1450">
        <v>0.1</v>
      </c>
      <c r="L1450">
        <v>0.1</v>
      </c>
      <c r="M1450">
        <v>0</v>
      </c>
      <c r="N1450">
        <v>0</v>
      </c>
      <c r="O1450">
        <v>0</v>
      </c>
      <c r="P1450">
        <v>0</v>
      </c>
      <c r="R1450">
        <v>10</v>
      </c>
      <c r="S1450" t="b">
        <v>0</v>
      </c>
    </row>
    <row r="1451" spans="1:19" hidden="1" x14ac:dyDescent="0.25">
      <c r="A1451">
        <v>2040</v>
      </c>
      <c r="B1451" t="s">
        <v>3884</v>
      </c>
      <c r="C1451" t="s">
        <v>3885</v>
      </c>
      <c r="E1451" t="str">
        <f>IF(FIFAdata5626[[#This Row],[knownName]]="",_xlfn.CONCAT(FIFAdata5626[[#This Row],[firstName]]," ",FIFAdata5626[[#This Row],[lastName]]),FIFAdata5626[[#This Row],[knownName]])</f>
        <v>Frenkie de Jong</v>
      </c>
      <c r="F1451">
        <v>30</v>
      </c>
      <c r="G1451" t="s">
        <v>18</v>
      </c>
      <c r="H1451">
        <v>7</v>
      </c>
      <c r="I1451" t="s">
        <v>1582</v>
      </c>
      <c r="K1451">
        <v>1.5</v>
      </c>
      <c r="L1451">
        <v>1.5</v>
      </c>
      <c r="M1451">
        <v>0</v>
      </c>
      <c r="N1451">
        <v>0</v>
      </c>
      <c r="O1451">
        <v>0</v>
      </c>
      <c r="P1451">
        <v>0</v>
      </c>
      <c r="R1451">
        <v>10</v>
      </c>
      <c r="S1451" t="b">
        <v>0</v>
      </c>
    </row>
    <row r="1452" spans="1:19" hidden="1" x14ac:dyDescent="0.25">
      <c r="A1452">
        <v>2041</v>
      </c>
      <c r="B1452" t="s">
        <v>3886</v>
      </c>
      <c r="C1452" t="s">
        <v>3887</v>
      </c>
      <c r="E1452" t="str">
        <f>IF(FIFAdata5626[[#This Row],[knownName]]="",_xlfn.CONCAT(FIFAdata5626[[#This Row],[firstName]]," ",FIFAdata5626[[#This Row],[lastName]]),FIFAdata5626[[#This Row],[knownName]])</f>
        <v>Marten de Roon</v>
      </c>
      <c r="F1452">
        <v>30</v>
      </c>
      <c r="G1452" t="s">
        <v>18</v>
      </c>
      <c r="H1452">
        <v>5.0999999999999996</v>
      </c>
      <c r="I1452" t="s">
        <v>1582</v>
      </c>
      <c r="K1452">
        <v>0</v>
      </c>
      <c r="L1452">
        <v>0</v>
      </c>
      <c r="M1452">
        <v>0</v>
      </c>
      <c r="N1452">
        <v>0</v>
      </c>
      <c r="O1452">
        <v>0</v>
      </c>
      <c r="P1452">
        <v>0</v>
      </c>
      <c r="R1452">
        <v>10</v>
      </c>
      <c r="S1452" t="b">
        <v>0</v>
      </c>
    </row>
    <row r="1453" spans="1:19" hidden="1" x14ac:dyDescent="0.25">
      <c r="A1453">
        <v>2042</v>
      </c>
      <c r="B1453" t="s">
        <v>2718</v>
      </c>
      <c r="C1453" t="s">
        <v>3888</v>
      </c>
      <c r="E1453" t="str">
        <f>IF(FIFAdata5626[[#This Row],[knownName]]="",_xlfn.CONCAT(FIFAdata5626[[#This Row],[firstName]]," ",FIFAdata5626[[#This Row],[lastName]]),FIFAdata5626[[#This Row],[knownName]])</f>
        <v>Justin Kluivert</v>
      </c>
      <c r="F1453">
        <v>30</v>
      </c>
      <c r="G1453" t="s">
        <v>18</v>
      </c>
      <c r="H1453">
        <v>6.5</v>
      </c>
      <c r="I1453" t="s">
        <v>1582</v>
      </c>
      <c r="K1453">
        <v>0.2</v>
      </c>
      <c r="L1453">
        <v>0.2</v>
      </c>
      <c r="M1453">
        <v>0</v>
      </c>
      <c r="N1453">
        <v>0</v>
      </c>
      <c r="O1453">
        <v>0</v>
      </c>
      <c r="P1453">
        <v>0</v>
      </c>
      <c r="R1453">
        <v>10</v>
      </c>
      <c r="S1453" t="b">
        <v>0</v>
      </c>
    </row>
    <row r="1454" spans="1:19" hidden="1" x14ac:dyDescent="0.25">
      <c r="A1454">
        <v>2043</v>
      </c>
      <c r="B1454" t="s">
        <v>3889</v>
      </c>
      <c r="C1454" t="s">
        <v>3890</v>
      </c>
      <c r="E1454" t="str">
        <f>IF(FIFAdata5626[[#This Row],[knownName]]="",_xlfn.CONCAT(FIFAdata5626[[#This Row],[firstName]]," ",FIFAdata5626[[#This Row],[lastName]]),FIFAdata5626[[#This Row],[knownName]])</f>
        <v>Memphis Depay</v>
      </c>
      <c r="F1454">
        <v>30</v>
      </c>
      <c r="G1454" t="s">
        <v>15</v>
      </c>
      <c r="H1454">
        <v>7.4</v>
      </c>
      <c r="I1454" t="s">
        <v>1582</v>
      </c>
      <c r="K1454">
        <v>1.1000000000000001</v>
      </c>
      <c r="L1454">
        <v>1.1000000000000001</v>
      </c>
      <c r="M1454">
        <v>0</v>
      </c>
      <c r="N1454">
        <v>0</v>
      </c>
      <c r="O1454">
        <v>0</v>
      </c>
      <c r="P1454">
        <v>0</v>
      </c>
      <c r="R1454">
        <v>10</v>
      </c>
      <c r="S1454" t="b">
        <v>0</v>
      </c>
    </row>
    <row r="1455" spans="1:19" hidden="1" x14ac:dyDescent="0.25">
      <c r="A1455">
        <v>2044</v>
      </c>
      <c r="B1455" t="s">
        <v>3891</v>
      </c>
      <c r="C1455" t="s">
        <v>3892</v>
      </c>
      <c r="E1455" t="str">
        <f>IF(FIFAdata5626[[#This Row],[knownName]]="",_xlfn.CONCAT(FIFAdata5626[[#This Row],[firstName]]," ",FIFAdata5626[[#This Row],[lastName]]),FIFAdata5626[[#This Row],[knownName]])</f>
        <v>Crysencio Summerville</v>
      </c>
      <c r="F1455">
        <v>30</v>
      </c>
      <c r="G1455" t="s">
        <v>18</v>
      </c>
      <c r="H1455">
        <v>5.3</v>
      </c>
      <c r="I1455" t="s">
        <v>1582</v>
      </c>
      <c r="K1455">
        <v>0.4</v>
      </c>
      <c r="L1455">
        <v>0.4</v>
      </c>
      <c r="M1455">
        <v>0</v>
      </c>
      <c r="N1455">
        <v>0</v>
      </c>
      <c r="O1455">
        <v>0</v>
      </c>
      <c r="P1455">
        <v>0</v>
      </c>
      <c r="R1455">
        <v>10</v>
      </c>
      <c r="S1455" t="b">
        <v>0</v>
      </c>
    </row>
    <row r="1456" spans="1:19" hidden="1" x14ac:dyDescent="0.25">
      <c r="A1456">
        <v>2045</v>
      </c>
      <c r="B1456" t="s">
        <v>3893</v>
      </c>
      <c r="C1456" t="s">
        <v>3894</v>
      </c>
      <c r="E1456" t="str">
        <f>IF(FIFAdata5626[[#This Row],[knownName]]="",_xlfn.CONCAT(FIFAdata5626[[#This Row],[firstName]]," ",FIFAdata5626[[#This Row],[lastName]]),FIFAdata5626[[#This Row],[knownName]])</f>
        <v>Abdelatif Ramdane</v>
      </c>
      <c r="F1456">
        <v>1</v>
      </c>
      <c r="G1456" t="s">
        <v>25</v>
      </c>
      <c r="H1456">
        <v>4</v>
      </c>
      <c r="I1456" t="s">
        <v>1588</v>
      </c>
      <c r="K1456">
        <v>0</v>
      </c>
      <c r="L1456">
        <v>0</v>
      </c>
      <c r="M1456">
        <v>0</v>
      </c>
      <c r="N1456">
        <v>0</v>
      </c>
      <c r="O1456">
        <v>0</v>
      </c>
      <c r="P1456">
        <v>0</v>
      </c>
      <c r="R1456">
        <v>19</v>
      </c>
      <c r="S1456" t="b">
        <v>0</v>
      </c>
    </row>
    <row r="1457" spans="1:19" hidden="1" x14ac:dyDescent="0.25">
      <c r="A1457">
        <v>2046</v>
      </c>
      <c r="B1457" t="s">
        <v>2666</v>
      </c>
      <c r="C1457" t="s">
        <v>3895</v>
      </c>
      <c r="E1457" t="str">
        <f>IF(FIFAdata5626[[#This Row],[knownName]]="",_xlfn.CONCAT(FIFAdata5626[[#This Row],[firstName]]," ",FIFAdata5626[[#This Row],[lastName]]),FIFAdata5626[[#This Row],[knownName]])</f>
        <v>Oussama Benbot</v>
      </c>
      <c r="F1457">
        <v>1</v>
      </c>
      <c r="G1457" t="s">
        <v>25</v>
      </c>
      <c r="H1457">
        <v>4.2</v>
      </c>
      <c r="I1457" t="s">
        <v>1582</v>
      </c>
      <c r="K1457">
        <v>0</v>
      </c>
      <c r="L1457">
        <v>0</v>
      </c>
      <c r="M1457">
        <v>0</v>
      </c>
      <c r="N1457">
        <v>0</v>
      </c>
      <c r="O1457">
        <v>0</v>
      </c>
      <c r="P1457">
        <v>0</v>
      </c>
      <c r="R1457">
        <v>19</v>
      </c>
      <c r="S1457" t="b">
        <v>0</v>
      </c>
    </row>
    <row r="1458" spans="1:19" hidden="1" x14ac:dyDescent="0.25">
      <c r="A1458">
        <v>2047</v>
      </c>
      <c r="B1458" t="s">
        <v>2664</v>
      </c>
      <c r="C1458" t="s">
        <v>3896</v>
      </c>
      <c r="E1458" t="str">
        <f>IF(FIFAdata5626[[#This Row],[knownName]]="",_xlfn.CONCAT(FIFAdata5626[[#This Row],[firstName]]," ",FIFAdata5626[[#This Row],[lastName]]),FIFAdata5626[[#This Row],[knownName]])</f>
        <v>Samir Chergui</v>
      </c>
      <c r="F1458">
        <v>1</v>
      </c>
      <c r="G1458" t="s">
        <v>6</v>
      </c>
      <c r="H1458">
        <v>4</v>
      </c>
      <c r="I1458" t="s">
        <v>1582</v>
      </c>
      <c r="K1458">
        <v>0.2</v>
      </c>
      <c r="L1458">
        <v>0.2</v>
      </c>
      <c r="M1458">
        <v>0</v>
      </c>
      <c r="N1458">
        <v>0</v>
      </c>
      <c r="O1458">
        <v>0</v>
      </c>
      <c r="P1458">
        <v>0</v>
      </c>
      <c r="R1458">
        <v>19</v>
      </c>
      <c r="S1458" t="b">
        <v>0</v>
      </c>
    </row>
    <row r="1459" spans="1:19" hidden="1" x14ac:dyDescent="0.25">
      <c r="A1459">
        <v>2048</v>
      </c>
      <c r="B1459" t="s">
        <v>2050</v>
      </c>
      <c r="C1459" t="s">
        <v>3936</v>
      </c>
      <c r="E1459" t="str">
        <f>IF(FIFAdata5626[[#This Row],[knownName]]="",_xlfn.CONCAT(FIFAdata5626[[#This Row],[firstName]]," ",FIFAdata5626[[#This Row],[lastName]]),FIFAdata5626[[#This Row],[knownName]])</f>
        <v>Mohamed Tougaï</v>
      </c>
      <c r="F1459">
        <v>1</v>
      </c>
      <c r="G1459" t="s">
        <v>6</v>
      </c>
      <c r="H1459">
        <v>4</v>
      </c>
      <c r="I1459" t="s">
        <v>1582</v>
      </c>
      <c r="K1459">
        <v>0.2</v>
      </c>
      <c r="L1459">
        <v>0.2</v>
      </c>
      <c r="M1459">
        <v>0</v>
      </c>
      <c r="N1459">
        <v>0</v>
      </c>
      <c r="O1459">
        <v>0</v>
      </c>
      <c r="P1459">
        <v>0</v>
      </c>
      <c r="R1459">
        <v>19</v>
      </c>
      <c r="S1459" t="b">
        <v>0</v>
      </c>
    </row>
    <row r="1460" spans="1:19" hidden="1" x14ac:dyDescent="0.25">
      <c r="A1460">
        <v>2049</v>
      </c>
      <c r="B1460" t="s">
        <v>3897</v>
      </c>
      <c r="C1460" t="s">
        <v>3898</v>
      </c>
      <c r="E1460" t="str">
        <f>IF(FIFAdata5626[[#This Row],[knownName]]="",_xlfn.CONCAT(FIFAdata5626[[#This Row],[firstName]]," ",FIFAdata5626[[#This Row],[lastName]]),FIFAdata5626[[#This Row],[knownName]])</f>
        <v>Nabil Bentaleb</v>
      </c>
      <c r="F1460">
        <v>1</v>
      </c>
      <c r="G1460" t="s">
        <v>18</v>
      </c>
      <c r="H1460">
        <v>5.5</v>
      </c>
      <c r="I1460" t="s">
        <v>1582</v>
      </c>
      <c r="K1460">
        <v>0</v>
      </c>
      <c r="L1460">
        <v>0</v>
      </c>
      <c r="M1460">
        <v>0</v>
      </c>
      <c r="N1460">
        <v>0</v>
      </c>
      <c r="O1460">
        <v>0</v>
      </c>
      <c r="P1460">
        <v>0</v>
      </c>
      <c r="R1460">
        <v>19</v>
      </c>
      <c r="S1460" t="b">
        <v>0</v>
      </c>
    </row>
    <row r="1461" spans="1:19" hidden="1" x14ac:dyDescent="0.25">
      <c r="A1461">
        <v>2050</v>
      </c>
      <c r="B1461" t="s">
        <v>1628</v>
      </c>
      <c r="C1461" t="s">
        <v>3899</v>
      </c>
      <c r="E1461" t="str">
        <f>IF(FIFAdata5626[[#This Row],[knownName]]="",_xlfn.CONCAT(FIFAdata5626[[#This Row],[firstName]]," ",FIFAdata5626[[#This Row],[lastName]]),FIFAdata5626[[#This Row],[knownName]])</f>
        <v>Cristian Volpato</v>
      </c>
      <c r="F1461">
        <v>3</v>
      </c>
      <c r="G1461" t="s">
        <v>18</v>
      </c>
      <c r="H1461">
        <v>6</v>
      </c>
      <c r="I1461" t="s">
        <v>1582</v>
      </c>
      <c r="K1461">
        <v>0.1</v>
      </c>
      <c r="L1461">
        <v>0.1</v>
      </c>
      <c r="M1461">
        <v>0</v>
      </c>
      <c r="N1461">
        <v>0</v>
      </c>
      <c r="O1461">
        <v>0</v>
      </c>
      <c r="P1461">
        <v>0</v>
      </c>
      <c r="R1461">
        <v>8</v>
      </c>
      <c r="S1461" t="b">
        <v>0</v>
      </c>
    </row>
    <row r="1462" spans="1:19" hidden="1" x14ac:dyDescent="0.25">
      <c r="A1462">
        <v>2051</v>
      </c>
      <c r="B1462" t="s">
        <v>3826</v>
      </c>
      <c r="C1462" t="s">
        <v>4007</v>
      </c>
      <c r="E1462" t="str">
        <f>IF(FIFAdata5626[[#This Row],[knownName]]="",_xlfn.CONCAT(FIFAdata5626[[#This Row],[firstName]]," ",FIFAdata5626[[#This Row],[lastName]]),FIFAdata5626[[#This Row],[knownName]])</f>
        <v>Christopher Opéri</v>
      </c>
      <c r="F1462">
        <v>12</v>
      </c>
      <c r="G1462" t="s">
        <v>6</v>
      </c>
      <c r="H1462">
        <v>4</v>
      </c>
      <c r="I1462" t="s">
        <v>1582</v>
      </c>
      <c r="K1462">
        <v>0.1</v>
      </c>
      <c r="L1462">
        <v>0.1</v>
      </c>
      <c r="M1462">
        <v>0</v>
      </c>
      <c r="N1462">
        <v>0</v>
      </c>
      <c r="O1462">
        <v>0</v>
      </c>
      <c r="P1462">
        <v>0</v>
      </c>
      <c r="R1462">
        <v>11</v>
      </c>
      <c r="S1462" t="b">
        <v>0</v>
      </c>
    </row>
    <row r="1463" spans="1:19" hidden="1" x14ac:dyDescent="0.25">
      <c r="A1463">
        <v>2052</v>
      </c>
      <c r="B1463" t="s">
        <v>3900</v>
      </c>
      <c r="C1463" t="s">
        <v>4008</v>
      </c>
      <c r="E1463" t="str">
        <f>IF(FIFAdata5626[[#This Row],[knownName]]="",_xlfn.CONCAT(FIFAdata5626[[#This Row],[firstName]]," ",FIFAdata5626[[#This Row],[lastName]]),FIFAdata5626[[#This Row],[knownName]])</f>
        <v>Piero Hincapié</v>
      </c>
      <c r="F1463">
        <v>16</v>
      </c>
      <c r="G1463" t="s">
        <v>6</v>
      </c>
      <c r="H1463">
        <v>4.7</v>
      </c>
      <c r="I1463" t="s">
        <v>1582</v>
      </c>
      <c r="K1463">
        <v>2.4</v>
      </c>
      <c r="L1463">
        <v>2.4</v>
      </c>
      <c r="M1463">
        <v>0</v>
      </c>
      <c r="N1463">
        <v>0</v>
      </c>
      <c r="O1463">
        <v>0</v>
      </c>
      <c r="P1463">
        <v>0</v>
      </c>
      <c r="R1463">
        <v>11</v>
      </c>
      <c r="S1463" t="b">
        <v>0</v>
      </c>
    </row>
    <row r="1464" spans="1:19" hidden="1" x14ac:dyDescent="0.25">
      <c r="A1464">
        <v>2053</v>
      </c>
      <c r="B1464" t="s">
        <v>3901</v>
      </c>
      <c r="C1464" t="s">
        <v>3902</v>
      </c>
      <c r="E1464" t="str">
        <f>IF(FIFAdata5626[[#This Row],[knownName]]="",_xlfn.CONCAT(FIFAdata5626[[#This Row],[firstName]]," ",FIFAdata5626[[#This Row],[lastName]]),FIFAdata5626[[#This Row],[knownName]])</f>
        <v>Willian Pacho</v>
      </c>
      <c r="F1464">
        <v>16</v>
      </c>
      <c r="G1464" t="s">
        <v>6</v>
      </c>
      <c r="H1464">
        <v>4.4000000000000004</v>
      </c>
      <c r="I1464" t="s">
        <v>1582</v>
      </c>
      <c r="K1464">
        <v>3.2</v>
      </c>
      <c r="L1464">
        <v>3.2</v>
      </c>
      <c r="M1464">
        <v>0</v>
      </c>
      <c r="N1464">
        <v>0</v>
      </c>
      <c r="O1464">
        <v>0</v>
      </c>
      <c r="P1464">
        <v>0</v>
      </c>
      <c r="R1464">
        <v>11</v>
      </c>
      <c r="S1464" t="b">
        <v>0</v>
      </c>
    </row>
    <row r="1465" spans="1:19" hidden="1" x14ac:dyDescent="0.25">
      <c r="A1465">
        <v>2054</v>
      </c>
      <c r="B1465" t="s">
        <v>3804</v>
      </c>
      <c r="C1465" t="s">
        <v>3903</v>
      </c>
      <c r="E1465" t="str">
        <f>IF(FIFAdata5626[[#This Row],[knownName]]="",_xlfn.CONCAT(FIFAdata5626[[#This Row],[firstName]]," ",FIFAdata5626[[#This Row],[lastName]]),FIFAdata5626[[#This Row],[knownName]])</f>
        <v>Jonas Urbig</v>
      </c>
      <c r="F1465">
        <v>20</v>
      </c>
      <c r="G1465" t="s">
        <v>25</v>
      </c>
      <c r="H1465">
        <v>4</v>
      </c>
      <c r="I1465" t="s">
        <v>1588</v>
      </c>
      <c r="K1465">
        <v>0</v>
      </c>
      <c r="L1465">
        <v>0</v>
      </c>
      <c r="M1465">
        <v>0</v>
      </c>
      <c r="N1465">
        <v>0</v>
      </c>
      <c r="O1465">
        <v>0</v>
      </c>
      <c r="P1465">
        <v>0</v>
      </c>
      <c r="R1465">
        <v>9</v>
      </c>
      <c r="S1465" t="b">
        <v>0</v>
      </c>
    </row>
    <row r="1466" spans="1:19" hidden="1" x14ac:dyDescent="0.25">
      <c r="A1466">
        <v>883</v>
      </c>
      <c r="B1466" t="s">
        <v>2806</v>
      </c>
      <c r="C1466" t="s">
        <v>4093</v>
      </c>
      <c r="E1466" t="str">
        <f>IF(FIFAdata5626[[#This Row],[knownName]]="",_xlfn.CONCAT(FIFAdata5626[[#This Row],[firstName]]," ",FIFAdata5626[[#This Row],[lastName]]),FIFAdata5626[[#This Row],[knownName]])</f>
        <v>Kadir Barría</v>
      </c>
      <c r="F1466">
        <v>33</v>
      </c>
      <c r="G1466" t="s">
        <v>15</v>
      </c>
      <c r="H1466">
        <v>4</v>
      </c>
      <c r="I1466" t="s">
        <v>1588</v>
      </c>
      <c r="K1466">
        <v>0</v>
      </c>
      <c r="L1466">
        <v>0</v>
      </c>
      <c r="M1466">
        <v>0</v>
      </c>
      <c r="N1466">
        <v>0</v>
      </c>
      <c r="O1466">
        <v>0</v>
      </c>
      <c r="P1466">
        <v>0</v>
      </c>
      <c r="R1466">
        <v>23</v>
      </c>
      <c r="S1466" t="b">
        <v>0</v>
      </c>
    </row>
    <row r="1467" spans="1:19" hidden="1" x14ac:dyDescent="0.25">
      <c r="A1467">
        <v>2028</v>
      </c>
      <c r="B1467" t="s">
        <v>3873</v>
      </c>
      <c r="C1467" t="s">
        <v>1980</v>
      </c>
      <c r="E1467" t="str">
        <f>IF(FIFAdata5626[[#This Row],[knownName]]="",_xlfn.CONCAT(FIFAdata5626[[#This Row],[firstName]]," ",FIFAdata5626[[#This Row],[lastName]]),FIFAdata5626[[#This Row],[knownName]])</f>
        <v>Alberto Quintero</v>
      </c>
      <c r="F1467">
        <v>33</v>
      </c>
      <c r="G1467" t="s">
        <v>15</v>
      </c>
      <c r="H1467">
        <v>4.2</v>
      </c>
      <c r="I1467" t="s">
        <v>1582</v>
      </c>
      <c r="K1467">
        <v>0</v>
      </c>
      <c r="L1467">
        <v>0</v>
      </c>
      <c r="M1467">
        <v>0</v>
      </c>
      <c r="N1467">
        <v>0</v>
      </c>
      <c r="O1467">
        <v>0</v>
      </c>
      <c r="P1467">
        <v>0</v>
      </c>
      <c r="R1467">
        <v>23</v>
      </c>
      <c r="S1467" t="b">
        <v>0</v>
      </c>
    </row>
    <row r="1468" spans="1:19" hidden="1" x14ac:dyDescent="0.25">
      <c r="A1468">
        <v>2029</v>
      </c>
      <c r="B1468" t="s">
        <v>4113</v>
      </c>
      <c r="C1468" t="s">
        <v>4069</v>
      </c>
      <c r="E1468" t="str">
        <f>IF(FIFAdata5626[[#This Row],[knownName]]="",_xlfn.CONCAT(FIFAdata5626[[#This Row],[firstName]]," ",FIFAdata5626[[#This Row],[lastName]]),FIFAdata5626[[#This Row],[knownName]])</f>
        <v>Azarías Londoño</v>
      </c>
      <c r="F1468">
        <v>33</v>
      </c>
      <c r="G1468" t="s">
        <v>15</v>
      </c>
      <c r="H1468">
        <v>4.4000000000000004</v>
      </c>
      <c r="I1468" t="s">
        <v>1582</v>
      </c>
      <c r="K1468">
        <v>0</v>
      </c>
      <c r="L1468">
        <v>0</v>
      </c>
      <c r="M1468">
        <v>0</v>
      </c>
      <c r="N1468">
        <v>0</v>
      </c>
      <c r="O1468">
        <v>0</v>
      </c>
      <c r="P1468">
        <v>0</v>
      </c>
      <c r="R1468">
        <v>23</v>
      </c>
      <c r="S1468" t="b">
        <v>0</v>
      </c>
    </row>
    <row r="1469" spans="1:19" hidden="1" x14ac:dyDescent="0.25">
      <c r="A1469">
        <v>2030</v>
      </c>
      <c r="B1469" t="s">
        <v>4022</v>
      </c>
      <c r="C1469" t="s">
        <v>4081</v>
      </c>
      <c r="D1469" t="s">
        <v>1447</v>
      </c>
      <c r="E1469" t="str">
        <f>IF(FIFAdata5626[[#This Row],[knownName]]="",_xlfn.CONCAT(FIFAdata5626[[#This Row],[firstName]]," ",FIFAdata5626[[#This Row],[lastName]]),FIFAdata5626[[#This Row],[knownName]])</f>
        <v>Tomás Rodríguez</v>
      </c>
      <c r="F1469">
        <v>33</v>
      </c>
      <c r="G1469" t="s">
        <v>15</v>
      </c>
      <c r="H1469">
        <v>4.5</v>
      </c>
      <c r="I1469" t="s">
        <v>1582</v>
      </c>
      <c r="K1469">
        <v>0</v>
      </c>
      <c r="L1469">
        <v>0</v>
      </c>
      <c r="M1469">
        <v>0</v>
      </c>
      <c r="N1469">
        <v>0</v>
      </c>
      <c r="O1469">
        <v>0</v>
      </c>
      <c r="P1469">
        <v>0</v>
      </c>
      <c r="R1469">
        <v>23</v>
      </c>
      <c r="S1469" t="b">
        <v>0</v>
      </c>
    </row>
    <row r="1470" spans="1:19" hidden="1" x14ac:dyDescent="0.25">
      <c r="A1470">
        <v>2059</v>
      </c>
      <c r="B1470" t="s">
        <v>3906</v>
      </c>
      <c r="C1470" t="s">
        <v>3907</v>
      </c>
      <c r="D1470" t="s">
        <v>3908</v>
      </c>
      <c r="E1470" t="str">
        <f>IF(FIFAdata5626[[#This Row],[knownName]]="",_xlfn.CONCAT(FIFAdata5626[[#This Row],[firstName]]," ",FIFAdata5626[[#This Row],[lastName]]),FIFAdata5626[[#This Row],[knownName]])</f>
        <v>Abdulrahman Al Sanbi</v>
      </c>
      <c r="F1470">
        <v>37</v>
      </c>
      <c r="G1470" t="s">
        <v>25</v>
      </c>
      <c r="H1470">
        <v>4</v>
      </c>
      <c r="I1470" t="s">
        <v>1588</v>
      </c>
      <c r="K1470">
        <v>0</v>
      </c>
      <c r="L1470">
        <v>0</v>
      </c>
      <c r="M1470">
        <v>0</v>
      </c>
      <c r="N1470">
        <v>0</v>
      </c>
      <c r="O1470">
        <v>0</v>
      </c>
      <c r="P1470">
        <v>0</v>
      </c>
      <c r="R1470">
        <v>15</v>
      </c>
      <c r="S1470" t="b">
        <v>0</v>
      </c>
    </row>
    <row r="1471" spans="1:19" hidden="1" x14ac:dyDescent="0.25">
      <c r="A1471">
        <v>2060</v>
      </c>
      <c r="B1471" t="s">
        <v>2737</v>
      </c>
      <c r="C1471" t="s">
        <v>3909</v>
      </c>
      <c r="D1471" t="s">
        <v>3910</v>
      </c>
      <c r="E1471" t="str">
        <f>IF(FIFAdata5626[[#This Row],[knownName]]="",_xlfn.CONCAT(FIFAdata5626[[#This Row],[firstName]]," ",FIFAdata5626[[#This Row],[lastName]]),FIFAdata5626[[#This Row],[knownName]])</f>
        <v>Tyler Fletcher</v>
      </c>
      <c r="F1471">
        <v>38</v>
      </c>
      <c r="G1471" t="s">
        <v>18</v>
      </c>
      <c r="H1471">
        <v>4.7</v>
      </c>
      <c r="I1471" t="s">
        <v>1582</v>
      </c>
      <c r="K1471">
        <v>0</v>
      </c>
      <c r="L1471">
        <v>0</v>
      </c>
      <c r="M1471">
        <v>0</v>
      </c>
      <c r="N1471">
        <v>0</v>
      </c>
      <c r="O1471">
        <v>0</v>
      </c>
      <c r="P1471">
        <v>0</v>
      </c>
      <c r="R1471">
        <v>7</v>
      </c>
      <c r="S1471" t="b">
        <v>0</v>
      </c>
    </row>
    <row r="1472" spans="1:19" hidden="1" x14ac:dyDescent="0.25">
      <c r="A1472">
        <v>2061</v>
      </c>
      <c r="B1472" t="s">
        <v>3023</v>
      </c>
      <c r="C1472" t="s">
        <v>3911</v>
      </c>
      <c r="E1472" t="str">
        <f>IF(FIFAdata5626[[#This Row],[knownName]]="",_xlfn.CONCAT(FIFAdata5626[[#This Row],[firstName]]," ",FIFAdata5626[[#This Row],[lastName]]),FIFAdata5626[[#This Row],[knownName]])</f>
        <v>Pape Sy</v>
      </c>
      <c r="F1472">
        <v>39</v>
      </c>
      <c r="G1472" t="s">
        <v>25</v>
      </c>
      <c r="H1472">
        <v>3.8</v>
      </c>
      <c r="I1472" t="s">
        <v>1588</v>
      </c>
      <c r="K1472">
        <v>0</v>
      </c>
      <c r="L1472">
        <v>0</v>
      </c>
      <c r="M1472">
        <v>0</v>
      </c>
      <c r="N1472">
        <v>0</v>
      </c>
      <c r="O1472">
        <v>0</v>
      </c>
      <c r="P1472">
        <v>0</v>
      </c>
      <c r="R1472">
        <v>17</v>
      </c>
      <c r="S1472" t="b">
        <v>0</v>
      </c>
    </row>
    <row r="1473" spans="1:19" hidden="1" x14ac:dyDescent="0.25">
      <c r="A1473">
        <v>2062</v>
      </c>
      <c r="B1473" t="s">
        <v>3912</v>
      </c>
      <c r="C1473" t="s">
        <v>3494</v>
      </c>
      <c r="E1473" t="str">
        <f>IF(FIFAdata5626[[#This Row],[knownName]]="",_xlfn.CONCAT(FIFAdata5626[[#This Row],[firstName]]," ",FIFAdata5626[[#This Row],[lastName]]),FIFAdata5626[[#This Row],[knownName]])</f>
        <v>Herman Johansson</v>
      </c>
      <c r="F1473">
        <v>42</v>
      </c>
      <c r="G1473" t="s">
        <v>18</v>
      </c>
      <c r="H1473">
        <v>4.4000000000000004</v>
      </c>
      <c r="I1473" t="s">
        <v>1582</v>
      </c>
      <c r="K1473">
        <v>0.1</v>
      </c>
      <c r="L1473">
        <v>0.1</v>
      </c>
      <c r="M1473">
        <v>0</v>
      </c>
      <c r="N1473">
        <v>0</v>
      </c>
      <c r="O1473">
        <v>0</v>
      </c>
      <c r="P1473">
        <v>0</v>
      </c>
      <c r="R1473">
        <v>12</v>
      </c>
      <c r="S1473" t="b">
        <v>0</v>
      </c>
    </row>
    <row r="1474" spans="1:19" hidden="1" x14ac:dyDescent="0.25">
      <c r="A1474">
        <v>2063</v>
      </c>
      <c r="B1474" t="s">
        <v>4114</v>
      </c>
      <c r="C1474" t="s">
        <v>3913</v>
      </c>
      <c r="E1474" t="str">
        <f>IF(FIFAdata5626[[#This Row],[knownName]]="",_xlfn.CONCAT(FIFAdata5626[[#This Row],[firstName]]," ",FIFAdata5626[[#This Row],[lastName]]),FIFAdata5626[[#This Row],[knownName]])</f>
        <v>Joaquín Piquerez</v>
      </c>
      <c r="F1474">
        <v>46</v>
      </c>
      <c r="G1474" t="s">
        <v>6</v>
      </c>
      <c r="H1474">
        <v>4.5</v>
      </c>
      <c r="I1474" t="s">
        <v>1582</v>
      </c>
      <c r="K1474">
        <v>0.1</v>
      </c>
      <c r="L1474">
        <v>0.1</v>
      </c>
      <c r="M1474">
        <v>0</v>
      </c>
      <c r="N1474">
        <v>0</v>
      </c>
      <c r="O1474">
        <v>0</v>
      </c>
      <c r="P1474">
        <v>0</v>
      </c>
      <c r="R1474">
        <v>15</v>
      </c>
      <c r="S1474" t="b">
        <v>0</v>
      </c>
    </row>
    <row r="1475" spans="1:19" hidden="1" x14ac:dyDescent="0.25">
      <c r="A1475">
        <v>2064</v>
      </c>
      <c r="B1475" t="s">
        <v>1657</v>
      </c>
      <c r="C1475" t="s">
        <v>3914</v>
      </c>
      <c r="E1475" t="str">
        <f>IF(FIFAdata5626[[#This Row],[knownName]]="",_xlfn.CONCAT(FIFAdata5626[[#This Row],[firstName]]," ",FIFAdata5626[[#This Row],[lastName]]),FIFAdata5626[[#This Row],[knownName]])</f>
        <v>Rodrigo Bentancur</v>
      </c>
      <c r="F1475">
        <v>46</v>
      </c>
      <c r="G1475" t="s">
        <v>18</v>
      </c>
      <c r="H1475">
        <v>6</v>
      </c>
      <c r="I1475" t="s">
        <v>1582</v>
      </c>
      <c r="K1475">
        <v>0.2</v>
      </c>
      <c r="L1475">
        <v>0.2</v>
      </c>
      <c r="M1475">
        <v>0</v>
      </c>
      <c r="N1475">
        <v>0</v>
      </c>
      <c r="O1475">
        <v>0</v>
      </c>
      <c r="P1475">
        <v>0</v>
      </c>
      <c r="R1475">
        <v>15</v>
      </c>
      <c r="S1475" t="b">
        <v>0</v>
      </c>
    </row>
    <row r="1476" spans="1:19" hidden="1" x14ac:dyDescent="0.25">
      <c r="A1476">
        <v>2065</v>
      </c>
      <c r="B1476" t="s">
        <v>1657</v>
      </c>
      <c r="C1476" t="s">
        <v>3915</v>
      </c>
      <c r="E1476" t="str">
        <f>IF(FIFAdata5626[[#This Row],[knownName]]="",_xlfn.CONCAT(FIFAdata5626[[#This Row],[firstName]]," ",FIFAdata5626[[#This Row],[lastName]]),FIFAdata5626[[#This Row],[knownName]])</f>
        <v>Rodrigo Zalazar</v>
      </c>
      <c r="F1476">
        <v>46</v>
      </c>
      <c r="G1476" t="s">
        <v>18</v>
      </c>
      <c r="H1476">
        <v>6</v>
      </c>
      <c r="I1476" t="s">
        <v>1582</v>
      </c>
      <c r="K1476">
        <v>0.1</v>
      </c>
      <c r="L1476">
        <v>0.1</v>
      </c>
      <c r="M1476">
        <v>0</v>
      </c>
      <c r="N1476">
        <v>0</v>
      </c>
      <c r="O1476">
        <v>0</v>
      </c>
      <c r="P1476">
        <v>0</v>
      </c>
      <c r="R1476">
        <v>15</v>
      </c>
      <c r="S1476" t="b">
        <v>0</v>
      </c>
    </row>
    <row r="1477" spans="1:19" hidden="1" x14ac:dyDescent="0.25">
      <c r="A1477">
        <v>2066</v>
      </c>
      <c r="B1477" t="s">
        <v>3916</v>
      </c>
      <c r="C1477" t="s">
        <v>3917</v>
      </c>
      <c r="E1477" t="str">
        <f>IF(FIFAdata5626[[#This Row],[knownName]]="",_xlfn.CONCAT(FIFAdata5626[[#This Row],[firstName]]," ",FIFAdata5626[[#This Row],[lastName]]),FIFAdata5626[[#This Row],[knownName]])</f>
        <v>Jaouen Hadjam</v>
      </c>
      <c r="F1477">
        <v>1</v>
      </c>
      <c r="G1477" t="s">
        <v>6</v>
      </c>
      <c r="H1477">
        <v>3.8</v>
      </c>
      <c r="I1477" t="s">
        <v>1582</v>
      </c>
      <c r="K1477">
        <v>0</v>
      </c>
      <c r="L1477">
        <v>0</v>
      </c>
      <c r="M1477">
        <v>0</v>
      </c>
      <c r="N1477">
        <v>0</v>
      </c>
      <c r="O1477">
        <v>0</v>
      </c>
      <c r="P1477">
        <v>0</v>
      </c>
      <c r="R1477">
        <v>19</v>
      </c>
      <c r="S1477" t="b">
        <v>0</v>
      </c>
    </row>
    <row r="1478" spans="1:19" hidden="1" x14ac:dyDescent="0.25">
      <c r="A1478">
        <v>2067</v>
      </c>
      <c r="B1478" t="s">
        <v>3918</v>
      </c>
      <c r="C1478" t="s">
        <v>3919</v>
      </c>
      <c r="E1478" t="str">
        <f>IF(FIFAdata5626[[#This Row],[knownName]]="",_xlfn.CONCAT(FIFAdata5626[[#This Row],[firstName]]," ",FIFAdata5626[[#This Row],[lastName]]),FIFAdata5626[[#This Row],[knownName]])</f>
        <v>Mladen Jurkas</v>
      </c>
      <c r="F1478">
        <v>6</v>
      </c>
      <c r="G1478" t="s">
        <v>25</v>
      </c>
      <c r="H1478">
        <v>3.5</v>
      </c>
      <c r="I1478" t="s">
        <v>1582</v>
      </c>
      <c r="K1478">
        <v>1.6</v>
      </c>
      <c r="L1478">
        <v>1.6</v>
      </c>
      <c r="M1478">
        <v>0</v>
      </c>
      <c r="N1478">
        <v>0</v>
      </c>
      <c r="O1478">
        <v>0</v>
      </c>
      <c r="P1478">
        <v>0</v>
      </c>
      <c r="R1478">
        <v>3</v>
      </c>
      <c r="S1478" t="b">
        <v>0</v>
      </c>
    </row>
    <row r="1479" spans="1:19" hidden="1" x14ac:dyDescent="0.25">
      <c r="A1479">
        <v>2068</v>
      </c>
      <c r="B1479" t="s">
        <v>2342</v>
      </c>
      <c r="C1479" t="s">
        <v>3920</v>
      </c>
      <c r="E1479" t="str">
        <f>IF(FIFAdata5626[[#This Row],[knownName]]="",_xlfn.CONCAT(FIFAdata5626[[#This Row],[firstName]]," ",FIFAdata5626[[#This Row],[lastName]]),FIFAdata5626[[#This Row],[knownName]])</f>
        <v>Derrick Luckassen</v>
      </c>
      <c r="F1479">
        <v>21</v>
      </c>
      <c r="G1479" t="s">
        <v>6</v>
      </c>
      <c r="H1479">
        <v>3.7</v>
      </c>
      <c r="I1479" t="s">
        <v>1582</v>
      </c>
      <c r="K1479">
        <v>0</v>
      </c>
      <c r="L1479">
        <v>0</v>
      </c>
      <c r="M1479">
        <v>0</v>
      </c>
      <c r="N1479">
        <v>0</v>
      </c>
      <c r="O1479">
        <v>0</v>
      </c>
      <c r="P1479">
        <v>0</v>
      </c>
      <c r="R1479">
        <v>23</v>
      </c>
      <c r="S1479" t="b">
        <v>0</v>
      </c>
    </row>
    <row r="1480" spans="1:19" hidden="1" x14ac:dyDescent="0.25">
      <c r="A1480">
        <v>2069</v>
      </c>
      <c r="B1480" t="s">
        <v>3921</v>
      </c>
      <c r="C1480" t="s">
        <v>3922</v>
      </c>
      <c r="E1480" t="str">
        <f>IF(FIFAdata5626[[#This Row],[knownName]]="",_xlfn.CONCAT(FIFAdata5626[[#This Row],[firstName]]," ",FIFAdata5626[[#This Row],[lastName]]),FIFAdata5626[[#This Row],[knownName]])</f>
        <v>Shahriyar Moghanlou</v>
      </c>
      <c r="F1480">
        <v>23</v>
      </c>
      <c r="G1480" t="s">
        <v>15</v>
      </c>
      <c r="H1480">
        <v>4.7</v>
      </c>
      <c r="I1480" t="s">
        <v>1582</v>
      </c>
      <c r="K1480">
        <v>0</v>
      </c>
      <c r="L1480">
        <v>0</v>
      </c>
      <c r="M1480">
        <v>0</v>
      </c>
      <c r="N1480">
        <v>0</v>
      </c>
      <c r="O1480">
        <v>0</v>
      </c>
      <c r="P1480">
        <v>0</v>
      </c>
      <c r="R1480">
        <v>16</v>
      </c>
      <c r="S1480" t="b">
        <v>0</v>
      </c>
    </row>
    <row r="1481" spans="1:19" hidden="1" x14ac:dyDescent="0.25">
      <c r="A1481">
        <v>2070</v>
      </c>
      <c r="B1481" t="s">
        <v>3923</v>
      </c>
      <c r="C1481" t="s">
        <v>2595</v>
      </c>
      <c r="D1481" t="s">
        <v>3924</v>
      </c>
      <c r="E1481" t="str">
        <f>IF(FIFAdata5626[[#This Row],[knownName]]="",_xlfn.CONCAT(FIFAdata5626[[#This Row],[firstName]]," ",FIFAdata5626[[#This Row],[lastName]]),FIFAdata5626[[#This Row],[knownName]])</f>
        <v>Cho Wi-Je</v>
      </c>
      <c r="F1481">
        <v>27</v>
      </c>
      <c r="G1481" t="s">
        <v>6</v>
      </c>
      <c r="H1481">
        <v>3.7</v>
      </c>
      <c r="I1481" t="s">
        <v>1582</v>
      </c>
      <c r="K1481">
        <v>0</v>
      </c>
      <c r="L1481">
        <v>0</v>
      </c>
      <c r="M1481">
        <v>0</v>
      </c>
      <c r="N1481">
        <v>0</v>
      </c>
      <c r="O1481">
        <v>0</v>
      </c>
      <c r="P1481">
        <v>0</v>
      </c>
      <c r="R1481">
        <v>2</v>
      </c>
      <c r="S1481" t="b">
        <v>0</v>
      </c>
    </row>
    <row r="1482" spans="1:19" hidden="1" x14ac:dyDescent="0.25">
      <c r="A1482">
        <v>2071</v>
      </c>
      <c r="B1482" t="s">
        <v>3196</v>
      </c>
      <c r="C1482" t="s">
        <v>3925</v>
      </c>
      <c r="E1482" t="str">
        <f>IF(FIFAdata5626[[#This Row],[knownName]]="",_xlfn.CONCAT(FIFAdata5626[[#This Row],[firstName]]," ",FIFAdata5626[[#This Row],[lastName]]),FIFAdata5626[[#This Row],[knownName]])</f>
        <v>Sebastian Nanasi</v>
      </c>
      <c r="F1482">
        <v>42</v>
      </c>
      <c r="G1482" t="s">
        <v>18</v>
      </c>
      <c r="H1482">
        <v>5.3</v>
      </c>
      <c r="I1482" t="s">
        <v>1588</v>
      </c>
      <c r="K1482">
        <v>0</v>
      </c>
      <c r="L1482">
        <v>0</v>
      </c>
      <c r="M1482">
        <v>0</v>
      </c>
      <c r="N1482">
        <v>0</v>
      </c>
      <c r="O1482">
        <v>0</v>
      </c>
      <c r="P1482">
        <v>0</v>
      </c>
      <c r="R1482">
        <v>12</v>
      </c>
      <c r="S1482" t="b">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04AA3-BCBE-7840-A3A3-770EF5520C87}">
  <dimension ref="A1:D12"/>
  <sheetViews>
    <sheetView workbookViewId="0">
      <selection activeCell="M13" sqref="M13"/>
    </sheetView>
  </sheetViews>
  <sheetFormatPr defaultColWidth="11" defaultRowHeight="15.75" x14ac:dyDescent="0.25"/>
  <sheetData>
    <row r="1" spans="1:4" x14ac:dyDescent="0.25">
      <c r="A1" t="s">
        <v>25</v>
      </c>
      <c r="B1">
        <v>1</v>
      </c>
      <c r="D1" t="s">
        <v>4234</v>
      </c>
    </row>
    <row r="2" spans="1:4" x14ac:dyDescent="0.25">
      <c r="A2" t="s">
        <v>6</v>
      </c>
      <c r="B2">
        <v>2</v>
      </c>
      <c r="D2" t="s">
        <v>4235</v>
      </c>
    </row>
    <row r="3" spans="1:4" x14ac:dyDescent="0.25">
      <c r="A3" t="s">
        <v>18</v>
      </c>
      <c r="B3">
        <v>5</v>
      </c>
      <c r="D3" t="s">
        <v>4236</v>
      </c>
    </row>
    <row r="4" spans="1:4" x14ac:dyDescent="0.25">
      <c r="A4" t="s">
        <v>15</v>
      </c>
      <c r="B4">
        <v>3</v>
      </c>
      <c r="D4" t="s">
        <v>4237</v>
      </c>
    </row>
    <row r="5" spans="1:4" x14ac:dyDescent="0.25">
      <c r="D5" t="s">
        <v>4238</v>
      </c>
    </row>
    <row r="6" spans="1:4" x14ac:dyDescent="0.25">
      <c r="D6" t="s">
        <v>4239</v>
      </c>
    </row>
    <row r="7" spans="1:4" x14ac:dyDescent="0.25">
      <c r="D7" t="s">
        <v>4240</v>
      </c>
    </row>
    <row r="8" spans="1:4" x14ac:dyDescent="0.25">
      <c r="D8" t="s">
        <v>4241</v>
      </c>
    </row>
    <row r="9" spans="1:4" x14ac:dyDescent="0.25">
      <c r="D9" t="s">
        <v>4242</v>
      </c>
    </row>
    <row r="10" spans="1:4" x14ac:dyDescent="0.25">
      <c r="D10" t="s">
        <v>4245</v>
      </c>
    </row>
    <row r="11" spans="1:4" x14ac:dyDescent="0.25">
      <c r="D11" t="s">
        <v>4243</v>
      </c>
    </row>
    <row r="12" spans="1:4" x14ac:dyDescent="0.25">
      <c r="D12" t="s">
        <v>4244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Players Draft List 2026</vt:lpstr>
      <vt:lpstr>Team Info</vt:lpstr>
      <vt:lpstr>FIFA Data 5626</vt:lpstr>
      <vt:lpstr>Data Validation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Alastair</dc:creator>
  <cp:lastModifiedBy>Lewis, Simon</cp:lastModifiedBy>
  <dcterms:created xsi:type="dcterms:W3CDTF">2026-06-03T10:43:13Z</dcterms:created>
  <dcterms:modified xsi:type="dcterms:W3CDTF">2026-06-09T10:09:15Z</dcterms:modified>
</cp:coreProperties>
</file>